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18195" windowHeight="6690"/>
  </bookViews>
  <sheets>
    <sheet name="Summary" sheetId="12" r:id="rId1"/>
    <sheet name="Main" sheetId="9" r:id="rId2"/>
    <sheet name="Game" sheetId="15" r:id="rId3"/>
    <sheet name="Source" sheetId="1" r:id="rId4"/>
    <sheet name="Source2" sheetId="10" r:id="rId5"/>
    <sheet name="Лист1" sheetId="11" state="hidden" r:id="rId6"/>
  </sheets>
  <definedNames>
    <definedName name="_xlnm._FilterDatabase" localSheetId="3" hidden="1">Source!$A$1:$X$4438</definedName>
    <definedName name="_xlnm._FilterDatabase" localSheetId="4" hidden="1">Source2!$A$1:$P$55</definedName>
  </definedNames>
  <calcPr calcId="145621"/>
  <pivotCaches>
    <pivotCache cacheId="324" r:id="rId7"/>
    <pivotCache cacheId="325" r:id="rId8"/>
  </pivotCaches>
</workbook>
</file>

<file path=xl/calcChain.xml><?xml version="1.0" encoding="utf-8"?>
<calcChain xmlns="http://schemas.openxmlformats.org/spreadsheetml/2006/main">
  <c r="C72" i="12" l="1"/>
  <c r="D72" i="12"/>
  <c r="B72" i="12"/>
  <c r="T3948" i="1" l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3947" i="1"/>
  <c r="F151" i="12" l="1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G147" i="12"/>
  <c r="G136" i="12"/>
  <c r="G137" i="12"/>
  <c r="G138" i="12"/>
  <c r="G139" i="12"/>
  <c r="G140" i="12"/>
  <c r="G141" i="12"/>
  <c r="G142" i="12"/>
  <c r="G143" i="12"/>
  <c r="G144" i="12"/>
  <c r="G145" i="12"/>
  <c r="G146" i="12"/>
  <c r="G135" i="12"/>
  <c r="B13" i="12"/>
  <c r="E336" i="9"/>
  <c r="F336" i="9"/>
  <c r="C108" i="9"/>
  <c r="D108" i="9"/>
  <c r="E108" i="9"/>
  <c r="F108" i="9"/>
  <c r="C109" i="9"/>
  <c r="D109" i="9"/>
  <c r="E109" i="9"/>
  <c r="F109" i="9"/>
  <c r="C110" i="9"/>
  <c r="D110" i="9"/>
  <c r="E110" i="9"/>
  <c r="F110" i="9"/>
  <c r="C111" i="9"/>
  <c r="D111" i="9"/>
  <c r="E111" i="9"/>
  <c r="F111" i="9"/>
  <c r="C112" i="9"/>
  <c r="D112" i="9"/>
  <c r="E112" i="9"/>
  <c r="F112" i="9"/>
  <c r="C113" i="9"/>
  <c r="D113" i="9"/>
  <c r="E113" i="9"/>
  <c r="F113" i="9"/>
  <c r="C114" i="9"/>
  <c r="D114" i="9"/>
  <c r="E114" i="9"/>
  <c r="F114" i="9"/>
  <c r="C115" i="9"/>
  <c r="D115" i="9"/>
  <c r="E115" i="9"/>
  <c r="F115" i="9"/>
  <c r="C116" i="9"/>
  <c r="D116" i="9"/>
  <c r="E116" i="9"/>
  <c r="F116" i="9"/>
  <c r="B109" i="9"/>
  <c r="B110" i="9"/>
  <c r="B111" i="9"/>
  <c r="B112" i="9"/>
  <c r="B113" i="9"/>
  <c r="B114" i="9"/>
  <c r="B115" i="9"/>
  <c r="B116" i="9"/>
  <c r="B108" i="9"/>
  <c r="F107" i="9"/>
  <c r="S4412" i="1"/>
  <c r="S4411" i="1"/>
  <c r="S4405" i="1"/>
  <c r="S4404" i="1"/>
  <c r="S4403" i="1"/>
  <c r="S4393" i="1"/>
  <c r="S4392" i="1"/>
  <c r="S4390" i="1"/>
  <c r="P4389" i="1"/>
  <c r="S4388" i="1"/>
  <c r="S4371" i="1"/>
  <c r="S4369" i="1"/>
  <c r="N4368" i="1"/>
  <c r="S4367" i="1"/>
  <c r="N4365" i="1"/>
  <c r="P4364" i="1"/>
  <c r="S4363" i="1"/>
  <c r="S4348" i="1"/>
  <c r="O4320" i="1"/>
  <c r="S4319" i="1"/>
  <c r="O4317" i="1"/>
  <c r="S4314" i="1"/>
  <c r="S4305" i="1"/>
  <c r="S4262" i="1"/>
  <c r="N4261" i="1"/>
  <c r="S4252" i="1"/>
  <c r="N4247" i="1"/>
  <c r="N4244" i="1"/>
  <c r="S4243" i="1"/>
  <c r="S4229" i="1"/>
  <c r="S4194" i="1"/>
  <c r="S4193" i="1"/>
  <c r="S4159" i="1"/>
  <c r="S4158" i="1"/>
  <c r="S4153" i="1"/>
  <c r="O4147" i="1"/>
  <c r="S4140" i="1"/>
  <c r="S4130" i="1"/>
  <c r="S4129" i="1"/>
  <c r="S4127" i="1"/>
  <c r="S4097" i="1"/>
  <c r="S4093" i="1"/>
  <c r="O4081" i="1"/>
  <c r="S4079" i="1"/>
  <c r="S4077" i="1"/>
  <c r="S4075" i="1"/>
  <c r="S4051" i="1"/>
  <c r="P4040" i="1"/>
  <c r="S4039" i="1"/>
  <c r="S4038" i="1"/>
  <c r="S4032" i="1"/>
  <c r="O4024" i="1"/>
  <c r="S4011" i="1"/>
  <c r="N4006" i="1"/>
  <c r="O4000" i="1"/>
  <c r="S3998" i="1"/>
  <c r="S3990" i="1"/>
  <c r="O3989" i="1"/>
  <c r="S3983" i="1"/>
  <c r="S3975" i="1"/>
  <c r="S3968" i="1"/>
  <c r="S3994" i="1"/>
  <c r="S4006" i="1"/>
  <c r="S4009" i="1"/>
  <c r="S4033" i="1"/>
  <c r="S4040" i="1"/>
  <c r="S4041" i="1"/>
  <c r="S4078" i="1"/>
  <c r="S4084" i="1"/>
  <c r="S4092" i="1"/>
  <c r="S4128" i="1"/>
  <c r="S4132" i="1"/>
  <c r="S4134" i="1"/>
  <c r="S4157" i="1"/>
  <c r="S4161" i="1"/>
  <c r="S4163" i="1"/>
  <c r="S4230" i="1"/>
  <c r="S4247" i="1"/>
  <c r="S4250" i="1"/>
  <c r="S4301" i="1"/>
  <c r="S4317" i="1"/>
  <c r="S4318" i="1"/>
  <c r="S4362" i="1"/>
  <c r="S4365" i="1"/>
  <c r="S4366" i="1"/>
  <c r="S4370" i="1"/>
  <c r="S4386" i="1"/>
  <c r="S4387" i="1"/>
  <c r="S4391" i="1"/>
  <c r="S4394" i="1"/>
  <c r="S4395" i="1"/>
  <c r="S4410" i="1"/>
  <c r="S4417" i="1"/>
  <c r="S2424" i="1"/>
  <c r="S2427" i="1"/>
  <c r="S2430" i="1"/>
  <c r="S2432" i="1"/>
  <c r="S2433" i="1"/>
  <c r="S2434" i="1"/>
  <c r="S2440" i="1"/>
  <c r="S2443" i="1"/>
  <c r="S2444" i="1"/>
  <c r="S2445" i="1"/>
  <c r="S2446" i="1"/>
  <c r="S2448" i="1"/>
  <c r="S2449" i="1"/>
  <c r="S2452" i="1"/>
  <c r="S2462" i="1"/>
  <c r="S2471" i="1"/>
  <c r="S2472" i="1"/>
  <c r="S2474" i="1"/>
  <c r="S2479" i="1"/>
  <c r="S2484" i="1"/>
  <c r="S2486" i="1"/>
  <c r="S2488" i="1"/>
  <c r="S2490" i="1"/>
  <c r="S2496" i="1"/>
  <c r="S2497" i="1"/>
  <c r="S2498" i="1"/>
  <c r="S2499" i="1"/>
  <c r="S2500" i="1"/>
  <c r="S2501" i="1"/>
  <c r="S2502" i="1"/>
  <c r="S2503" i="1"/>
  <c r="S2505" i="1"/>
  <c r="S2506" i="1"/>
  <c r="S2508" i="1"/>
  <c r="S2509" i="1"/>
  <c r="S2512" i="1"/>
  <c r="S2515" i="1"/>
  <c r="S2517" i="1"/>
  <c r="S2518" i="1"/>
  <c r="S2522" i="1"/>
  <c r="S2523" i="1"/>
  <c r="S2524" i="1"/>
  <c r="S2526" i="1"/>
  <c r="S2529" i="1"/>
  <c r="S2531" i="1"/>
  <c r="S2533" i="1"/>
  <c r="S2538" i="1"/>
  <c r="S2539" i="1"/>
  <c r="S2541" i="1"/>
  <c r="S2542" i="1"/>
  <c r="S2543" i="1"/>
  <c r="S2547" i="1"/>
  <c r="S2549" i="1"/>
  <c r="S2550" i="1"/>
  <c r="S2551" i="1"/>
  <c r="S2552" i="1"/>
  <c r="S2555" i="1"/>
  <c r="S2556" i="1"/>
  <c r="S2557" i="1"/>
  <c r="S2558" i="1"/>
  <c r="S2559" i="1"/>
  <c r="S2560" i="1"/>
  <c r="S2566" i="1"/>
  <c r="S2593" i="1"/>
  <c r="S2597" i="1"/>
  <c r="S2603" i="1"/>
  <c r="S2631" i="1"/>
  <c r="S2637" i="1"/>
  <c r="S2672" i="1"/>
  <c r="S2678" i="1"/>
  <c r="S2679" i="1"/>
  <c r="S2693" i="1"/>
  <c r="S2698" i="1"/>
  <c r="S2699" i="1"/>
  <c r="S2700" i="1"/>
  <c r="S2706" i="1"/>
  <c r="S2709" i="1"/>
  <c r="S2713" i="1"/>
  <c r="S2717" i="1"/>
  <c r="S2723" i="1"/>
  <c r="S2725" i="1"/>
  <c r="S2742" i="1"/>
  <c r="S2755" i="1"/>
  <c r="S2761" i="1"/>
  <c r="S2772" i="1"/>
  <c r="S2775" i="1"/>
  <c r="S2778" i="1"/>
  <c r="S2779" i="1"/>
  <c r="S2780" i="1"/>
  <c r="S2783" i="1"/>
  <c r="S2785" i="1"/>
  <c r="S2788" i="1"/>
  <c r="S2803" i="1"/>
  <c r="S2807" i="1"/>
  <c r="S2808" i="1"/>
  <c r="S2809" i="1"/>
  <c r="S2810" i="1"/>
  <c r="S2811" i="1"/>
  <c r="S2812" i="1"/>
  <c r="S2813" i="1"/>
  <c r="S2814" i="1"/>
  <c r="S2815" i="1"/>
  <c r="S2817" i="1"/>
  <c r="S2819" i="1"/>
  <c r="S2821" i="1"/>
  <c r="S2823" i="1"/>
  <c r="S2824" i="1"/>
  <c r="S2825" i="1"/>
  <c r="S2826" i="1"/>
  <c r="S2828" i="1"/>
  <c r="S2840" i="1"/>
  <c r="S2842" i="1"/>
  <c r="S2843" i="1"/>
  <c r="S2844" i="1"/>
  <c r="S2845" i="1"/>
  <c r="S2846" i="1"/>
  <c r="S2847" i="1"/>
  <c r="S2848" i="1"/>
  <c r="S2860" i="1"/>
  <c r="S2861" i="1"/>
  <c r="S2864" i="1"/>
  <c r="S2865" i="1"/>
  <c r="S2867" i="1"/>
  <c r="S2868" i="1"/>
  <c r="S2869" i="1"/>
  <c r="S2870" i="1"/>
  <c r="S2874" i="1"/>
  <c r="S2880" i="1"/>
  <c r="S2883" i="1"/>
  <c r="S2884" i="1"/>
  <c r="S2893" i="1"/>
  <c r="S2895" i="1"/>
  <c r="S2901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T3912" i="1" s="1"/>
  <c r="S3913" i="1"/>
  <c r="T3913" i="1" s="1"/>
  <c r="S3914" i="1"/>
  <c r="T3914" i="1" s="1"/>
  <c r="S3915" i="1"/>
  <c r="T3915" i="1" s="1"/>
  <c r="S3916" i="1"/>
  <c r="T3916" i="1" s="1"/>
  <c r="S3917" i="1"/>
  <c r="T3917" i="1" s="1"/>
  <c r="S3918" i="1"/>
  <c r="T3918" i="1" s="1"/>
  <c r="S3919" i="1"/>
  <c r="T3919" i="1" s="1"/>
  <c r="S3920" i="1"/>
  <c r="T3920" i="1" s="1"/>
  <c r="S3921" i="1"/>
  <c r="T3921" i="1" s="1"/>
  <c r="S3922" i="1"/>
  <c r="T3922" i="1" s="1"/>
  <c r="S3923" i="1"/>
  <c r="T3923" i="1" s="1"/>
  <c r="S3924" i="1"/>
  <c r="T3924" i="1" s="1"/>
  <c r="S3925" i="1"/>
  <c r="T3925" i="1" s="1"/>
  <c r="S3926" i="1"/>
  <c r="T3926" i="1" s="1"/>
  <c r="S3927" i="1"/>
  <c r="T3927" i="1" s="1"/>
  <c r="S3928" i="1"/>
  <c r="T3928" i="1" s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9" i="1"/>
  <c r="S3970" i="1"/>
  <c r="S3971" i="1"/>
  <c r="S3972" i="1"/>
  <c r="S3973" i="1"/>
  <c r="S3974" i="1"/>
  <c r="S3976" i="1"/>
  <c r="S3977" i="1"/>
  <c r="S3978" i="1"/>
  <c r="S3979" i="1"/>
  <c r="S3980" i="1"/>
  <c r="S3981" i="1"/>
  <c r="S3982" i="1"/>
  <c r="S3984" i="1"/>
  <c r="S3985" i="1"/>
  <c r="S3986" i="1"/>
  <c r="S3987" i="1"/>
  <c r="S3988" i="1"/>
  <c r="S3991" i="1"/>
  <c r="S3992" i="1"/>
  <c r="S3993" i="1"/>
  <c r="S3995" i="1"/>
  <c r="S3996" i="1"/>
  <c r="S3997" i="1"/>
  <c r="S3999" i="1"/>
  <c r="S4001" i="1"/>
  <c r="S4002" i="1"/>
  <c r="S4003" i="1"/>
  <c r="S4004" i="1"/>
  <c r="S4005" i="1"/>
  <c r="S4007" i="1"/>
  <c r="S4008" i="1"/>
  <c r="S4010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5" i="1"/>
  <c r="S4026" i="1"/>
  <c r="S4027" i="1"/>
  <c r="S4028" i="1"/>
  <c r="S4029" i="1"/>
  <c r="S4030" i="1"/>
  <c r="S4031" i="1"/>
  <c r="S4034" i="1"/>
  <c r="S4035" i="1"/>
  <c r="S4036" i="1"/>
  <c r="S4037" i="1"/>
  <c r="S4042" i="1"/>
  <c r="S4043" i="1"/>
  <c r="S4044" i="1"/>
  <c r="S4045" i="1"/>
  <c r="S4046" i="1"/>
  <c r="S4047" i="1"/>
  <c r="S4048" i="1"/>
  <c r="S4049" i="1"/>
  <c r="S4050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6" i="1"/>
  <c r="S4080" i="1"/>
  <c r="S4082" i="1"/>
  <c r="S4083" i="1"/>
  <c r="S4085" i="1"/>
  <c r="S4086" i="1"/>
  <c r="S4087" i="1"/>
  <c r="S4088" i="1"/>
  <c r="S4089" i="1"/>
  <c r="S4090" i="1"/>
  <c r="S4091" i="1"/>
  <c r="S4094" i="1"/>
  <c r="S4095" i="1"/>
  <c r="S4096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31" i="1"/>
  <c r="S4133" i="1"/>
  <c r="S4135" i="1"/>
  <c r="S4136" i="1"/>
  <c r="S4137" i="1"/>
  <c r="S4138" i="1"/>
  <c r="S4139" i="1"/>
  <c r="S4141" i="1"/>
  <c r="S4142" i="1"/>
  <c r="S4143" i="1"/>
  <c r="S4144" i="1"/>
  <c r="S4145" i="1"/>
  <c r="S4146" i="1"/>
  <c r="S4148" i="1"/>
  <c r="S4149" i="1"/>
  <c r="S4150" i="1"/>
  <c r="S4151" i="1"/>
  <c r="S4152" i="1"/>
  <c r="S4154" i="1"/>
  <c r="S4155" i="1"/>
  <c r="S4156" i="1"/>
  <c r="S4160" i="1"/>
  <c r="S4162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5" i="1"/>
  <c r="S4246" i="1"/>
  <c r="S4248" i="1"/>
  <c r="S4249" i="1"/>
  <c r="S4251" i="1"/>
  <c r="S4253" i="1"/>
  <c r="S4254" i="1"/>
  <c r="S4255" i="1"/>
  <c r="S4256" i="1"/>
  <c r="S4257" i="1"/>
  <c r="S4258" i="1"/>
  <c r="S4259" i="1"/>
  <c r="S4260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2" i="1"/>
  <c r="S4303" i="1"/>
  <c r="S4304" i="1"/>
  <c r="S4306" i="1"/>
  <c r="S4307" i="1"/>
  <c r="S4308" i="1"/>
  <c r="S4309" i="1"/>
  <c r="S4310" i="1"/>
  <c r="S4311" i="1"/>
  <c r="S4312" i="1"/>
  <c r="S4313" i="1"/>
  <c r="S4315" i="1"/>
  <c r="S4316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96" i="1"/>
  <c r="S4397" i="1"/>
  <c r="S4398" i="1"/>
  <c r="S4399" i="1"/>
  <c r="S4400" i="1"/>
  <c r="S4401" i="1"/>
  <c r="S4402" i="1"/>
  <c r="S4406" i="1"/>
  <c r="S4407" i="1"/>
  <c r="S4408" i="1"/>
  <c r="S4409" i="1"/>
  <c r="S4413" i="1"/>
  <c r="S4414" i="1"/>
  <c r="S4415" i="1"/>
  <c r="S4416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N4422" i="1"/>
  <c r="O4422" i="1"/>
  <c r="P4422" i="1"/>
  <c r="N4423" i="1"/>
  <c r="O4423" i="1"/>
  <c r="P4423" i="1"/>
  <c r="N4424" i="1"/>
  <c r="O4424" i="1"/>
  <c r="P4424" i="1"/>
  <c r="N4425" i="1"/>
  <c r="O4425" i="1"/>
  <c r="P4425" i="1"/>
  <c r="N4426" i="1"/>
  <c r="O4426" i="1"/>
  <c r="P4426" i="1"/>
  <c r="N4427" i="1"/>
  <c r="O4427" i="1"/>
  <c r="P4427" i="1"/>
  <c r="N4428" i="1"/>
  <c r="O4428" i="1"/>
  <c r="P4428" i="1"/>
  <c r="N4429" i="1"/>
  <c r="O4429" i="1"/>
  <c r="P4429" i="1"/>
  <c r="N4430" i="1"/>
  <c r="O4430" i="1"/>
  <c r="P4430" i="1"/>
  <c r="N4431" i="1"/>
  <c r="O4431" i="1"/>
  <c r="P4431" i="1"/>
  <c r="N4432" i="1"/>
  <c r="O4432" i="1"/>
  <c r="P4432" i="1"/>
  <c r="N4433" i="1"/>
  <c r="O4433" i="1"/>
  <c r="P4433" i="1"/>
  <c r="N4434" i="1"/>
  <c r="O4434" i="1"/>
  <c r="P4434" i="1"/>
  <c r="N4435" i="1"/>
  <c r="O4435" i="1"/>
  <c r="P4435" i="1"/>
  <c r="N4436" i="1"/>
  <c r="O4436" i="1"/>
  <c r="P4436" i="1"/>
  <c r="N4437" i="1"/>
  <c r="O4437" i="1"/>
  <c r="P4437" i="1"/>
  <c r="N4438" i="1"/>
  <c r="O4438" i="1"/>
  <c r="P4438" i="1"/>
  <c r="N3948" i="1"/>
  <c r="O3948" i="1"/>
  <c r="P3948" i="1"/>
  <c r="P3949" i="1"/>
  <c r="O3949" i="1"/>
  <c r="N3950" i="1"/>
  <c r="O3950" i="1"/>
  <c r="P3950" i="1"/>
  <c r="P3951" i="1"/>
  <c r="N3951" i="1"/>
  <c r="O3951" i="1"/>
  <c r="O3952" i="1"/>
  <c r="N3953" i="1"/>
  <c r="N3956" i="1"/>
  <c r="P3956" i="1"/>
  <c r="P3957" i="1"/>
  <c r="O3957" i="1"/>
  <c r="N3958" i="1"/>
  <c r="O3958" i="1"/>
  <c r="P3958" i="1"/>
  <c r="P3959" i="1"/>
  <c r="N3959" i="1"/>
  <c r="O3959" i="1"/>
  <c r="O3960" i="1"/>
  <c r="N3964" i="1"/>
  <c r="P3964" i="1"/>
  <c r="P3965" i="1"/>
  <c r="O3965" i="1"/>
  <c r="N3966" i="1"/>
  <c r="O3966" i="1"/>
  <c r="P3966" i="1"/>
  <c r="P3967" i="1"/>
  <c r="N3967" i="1"/>
  <c r="O3967" i="1"/>
  <c r="O3968" i="1"/>
  <c r="N3969" i="1"/>
  <c r="N3972" i="1"/>
  <c r="P3972" i="1"/>
  <c r="P3973" i="1"/>
  <c r="O3973" i="1"/>
  <c r="N3974" i="1"/>
  <c r="O3974" i="1"/>
  <c r="P3974" i="1"/>
  <c r="P3975" i="1"/>
  <c r="N3975" i="1"/>
  <c r="O3975" i="1"/>
  <c r="N3977" i="1"/>
  <c r="N3980" i="1"/>
  <c r="O3980" i="1"/>
  <c r="P3980" i="1"/>
  <c r="P3981" i="1"/>
  <c r="N3981" i="1"/>
  <c r="O3981" i="1"/>
  <c r="N3982" i="1"/>
  <c r="O3982" i="1"/>
  <c r="P3982" i="1"/>
  <c r="N3985" i="1"/>
  <c r="N3988" i="1"/>
  <c r="O3988" i="1"/>
  <c r="P3988" i="1"/>
  <c r="N3990" i="1"/>
  <c r="O3990" i="1"/>
  <c r="P3991" i="1"/>
  <c r="N3991" i="1"/>
  <c r="O3991" i="1"/>
  <c r="O3992" i="1"/>
  <c r="N3996" i="1"/>
  <c r="O3996" i="1"/>
  <c r="P3996" i="1"/>
  <c r="P3997" i="1"/>
  <c r="O3997" i="1"/>
  <c r="O3998" i="1"/>
  <c r="P3999" i="1"/>
  <c r="N3999" i="1"/>
  <c r="O3999" i="1"/>
  <c r="N4001" i="1"/>
  <c r="P4002" i="1"/>
  <c r="O4003" i="1"/>
  <c r="N4004" i="1"/>
  <c r="O4004" i="1"/>
  <c r="P4004" i="1"/>
  <c r="P4005" i="1"/>
  <c r="N4005" i="1"/>
  <c r="O4005" i="1"/>
  <c r="O4006" i="1"/>
  <c r="P4006" i="1"/>
  <c r="P4007" i="1"/>
  <c r="N4007" i="1"/>
  <c r="O4007" i="1"/>
  <c r="O4008" i="1"/>
  <c r="N4009" i="1"/>
  <c r="N4012" i="1"/>
  <c r="O4012" i="1"/>
  <c r="P4012" i="1"/>
  <c r="P4013" i="1"/>
  <c r="N4013" i="1"/>
  <c r="O4013" i="1"/>
  <c r="N4014" i="1"/>
  <c r="O4014" i="1"/>
  <c r="P4014" i="1"/>
  <c r="P4015" i="1"/>
  <c r="N4015" i="1"/>
  <c r="O4015" i="1"/>
  <c r="O4016" i="1"/>
  <c r="N4020" i="1"/>
  <c r="O4020" i="1"/>
  <c r="P4020" i="1"/>
  <c r="P4021" i="1"/>
  <c r="N4021" i="1"/>
  <c r="O4021" i="1"/>
  <c r="N4022" i="1"/>
  <c r="O4022" i="1"/>
  <c r="P4022" i="1"/>
  <c r="P4023" i="1"/>
  <c r="N4023" i="1"/>
  <c r="O4023" i="1"/>
  <c r="N4028" i="1"/>
  <c r="O4028" i="1"/>
  <c r="P4028" i="1"/>
  <c r="P4029" i="1"/>
  <c r="N4029" i="1"/>
  <c r="O4029" i="1"/>
  <c r="N4030" i="1"/>
  <c r="O4030" i="1"/>
  <c r="P4030" i="1"/>
  <c r="P4031" i="1"/>
  <c r="N4031" i="1"/>
  <c r="O4031" i="1"/>
  <c r="N4034" i="1"/>
  <c r="O4034" i="1"/>
  <c r="P4034" i="1"/>
  <c r="N4036" i="1"/>
  <c r="O4036" i="1"/>
  <c r="P4036" i="1"/>
  <c r="N4037" i="1"/>
  <c r="P4038" i="1"/>
  <c r="N4040" i="1"/>
  <c r="N4041" i="1"/>
  <c r="N4042" i="1"/>
  <c r="O4042" i="1"/>
  <c r="P4042" i="1"/>
  <c r="N4044" i="1"/>
  <c r="O4044" i="1"/>
  <c r="P4044" i="1"/>
  <c r="N4046" i="1"/>
  <c r="O4046" i="1"/>
  <c r="P4046" i="1"/>
  <c r="P4047" i="1"/>
  <c r="O4047" i="1"/>
  <c r="N4048" i="1"/>
  <c r="O4048" i="1"/>
  <c r="P4048" i="1"/>
  <c r="P4049" i="1"/>
  <c r="N4049" i="1"/>
  <c r="O4049" i="1"/>
  <c r="N4054" i="1"/>
  <c r="P4054" i="1"/>
  <c r="P4055" i="1"/>
  <c r="O4055" i="1"/>
  <c r="N4056" i="1"/>
  <c r="O4056" i="1"/>
  <c r="P4056" i="1"/>
  <c r="P4057" i="1"/>
  <c r="N4057" i="1"/>
  <c r="O4057" i="1"/>
  <c r="N4059" i="1"/>
  <c r="N4062" i="1"/>
  <c r="P4062" i="1"/>
  <c r="P4063" i="1"/>
  <c r="O4063" i="1"/>
  <c r="N4064" i="1"/>
  <c r="O4064" i="1"/>
  <c r="P4064" i="1"/>
  <c r="P4065" i="1"/>
  <c r="N4065" i="1"/>
  <c r="O4065" i="1"/>
  <c r="N4067" i="1"/>
  <c r="N4070" i="1"/>
  <c r="P4070" i="1"/>
  <c r="P4071" i="1"/>
  <c r="O4071" i="1"/>
  <c r="N4072" i="1"/>
  <c r="O4072" i="1"/>
  <c r="P4072" i="1"/>
  <c r="P4073" i="1"/>
  <c r="N4073" i="1"/>
  <c r="O4073" i="1"/>
  <c r="N4078" i="1"/>
  <c r="P4078" i="1"/>
  <c r="N4080" i="1"/>
  <c r="O4080" i="1"/>
  <c r="P4080" i="1"/>
  <c r="N4081" i="1"/>
  <c r="N4083" i="1"/>
  <c r="N4086" i="1"/>
  <c r="P4086" i="1"/>
  <c r="P4087" i="1"/>
  <c r="O4087" i="1"/>
  <c r="N4088" i="1"/>
  <c r="O4088" i="1"/>
  <c r="P4088" i="1"/>
  <c r="P4089" i="1"/>
  <c r="N4089" i="1"/>
  <c r="O4089" i="1"/>
  <c r="N4091" i="1"/>
  <c r="N4094" i="1"/>
  <c r="P4094" i="1"/>
  <c r="P4095" i="1"/>
  <c r="O4095" i="1"/>
  <c r="N4096" i="1"/>
  <c r="O4096" i="1"/>
  <c r="P4096" i="1"/>
  <c r="N4099" i="1"/>
  <c r="N4102" i="1"/>
  <c r="P4102" i="1"/>
  <c r="P4103" i="1"/>
  <c r="O4103" i="1"/>
  <c r="N4104" i="1"/>
  <c r="O4104" i="1"/>
  <c r="P4104" i="1"/>
  <c r="P4105" i="1"/>
  <c r="N4105" i="1"/>
  <c r="O4105" i="1"/>
  <c r="N4107" i="1"/>
  <c r="N4110" i="1"/>
  <c r="P4110" i="1"/>
  <c r="P4111" i="1"/>
  <c r="O4111" i="1"/>
  <c r="N4112" i="1"/>
  <c r="O4112" i="1"/>
  <c r="P4112" i="1"/>
  <c r="P4113" i="1"/>
  <c r="N4113" i="1"/>
  <c r="O4113" i="1"/>
  <c r="N4115" i="1"/>
  <c r="N4118" i="1"/>
  <c r="P4118" i="1"/>
  <c r="P4119" i="1"/>
  <c r="O4119" i="1"/>
  <c r="N4120" i="1"/>
  <c r="O4120" i="1"/>
  <c r="P4120" i="1"/>
  <c r="P4121" i="1"/>
  <c r="N4121" i="1"/>
  <c r="O4121" i="1"/>
  <c r="N4123" i="1"/>
  <c r="N4126" i="1"/>
  <c r="P4126" i="1"/>
  <c r="P4127" i="1"/>
  <c r="N4128" i="1"/>
  <c r="O4128" i="1"/>
  <c r="P4128" i="1"/>
  <c r="P4129" i="1"/>
  <c r="N4131" i="1"/>
  <c r="N4134" i="1"/>
  <c r="P4134" i="1"/>
  <c r="P4135" i="1"/>
  <c r="O4135" i="1"/>
  <c r="N4136" i="1"/>
  <c r="O4136" i="1"/>
  <c r="P4136" i="1"/>
  <c r="N4137" i="1"/>
  <c r="O4137" i="1"/>
  <c r="P4137" i="1"/>
  <c r="P4138" i="1"/>
  <c r="N4139" i="1"/>
  <c r="O4139" i="1"/>
  <c r="P4139" i="1"/>
  <c r="N4141" i="1"/>
  <c r="O4141" i="1"/>
  <c r="P4141" i="1"/>
  <c r="N4143" i="1"/>
  <c r="O4143" i="1"/>
  <c r="P4143" i="1"/>
  <c r="N4145" i="1"/>
  <c r="O4145" i="1"/>
  <c r="P4145" i="1"/>
  <c r="P4146" i="1"/>
  <c r="N4148" i="1"/>
  <c r="O4148" i="1"/>
  <c r="P4148" i="1"/>
  <c r="P4149" i="1"/>
  <c r="N4149" i="1"/>
  <c r="O4149" i="1"/>
  <c r="P4151" i="1"/>
  <c r="N4151" i="1"/>
  <c r="O4151" i="1"/>
  <c r="P4153" i="1"/>
  <c r="N4153" i="1"/>
  <c r="N4156" i="1"/>
  <c r="P4156" i="1"/>
  <c r="P4157" i="1"/>
  <c r="O4157" i="1"/>
  <c r="O4158" i="1"/>
  <c r="O4160" i="1"/>
  <c r="N4161" i="1"/>
  <c r="N4164" i="1"/>
  <c r="P4164" i="1"/>
  <c r="P4165" i="1"/>
  <c r="O4165" i="1"/>
  <c r="N4166" i="1"/>
  <c r="O4166" i="1"/>
  <c r="P4166" i="1"/>
  <c r="P4167" i="1"/>
  <c r="N4167" i="1"/>
  <c r="O4167" i="1"/>
  <c r="N4169" i="1"/>
  <c r="N4172" i="1"/>
  <c r="P4172" i="1"/>
  <c r="P4173" i="1"/>
  <c r="O4173" i="1"/>
  <c r="N4174" i="1"/>
  <c r="O4174" i="1"/>
  <c r="P4174" i="1"/>
  <c r="P4175" i="1"/>
  <c r="N4175" i="1"/>
  <c r="O4175" i="1"/>
  <c r="O4176" i="1"/>
  <c r="N4177" i="1"/>
  <c r="N4180" i="1"/>
  <c r="P4180" i="1"/>
  <c r="P4181" i="1"/>
  <c r="O4181" i="1"/>
  <c r="N4182" i="1"/>
  <c r="O4182" i="1"/>
  <c r="P4182" i="1"/>
  <c r="P4183" i="1"/>
  <c r="N4183" i="1"/>
  <c r="O4183" i="1"/>
  <c r="O4184" i="1"/>
  <c r="N4185" i="1"/>
  <c r="N4188" i="1"/>
  <c r="P4188" i="1"/>
  <c r="P4189" i="1"/>
  <c r="O4189" i="1"/>
  <c r="N4190" i="1"/>
  <c r="O4190" i="1"/>
  <c r="P4190" i="1"/>
  <c r="P4191" i="1"/>
  <c r="N4191" i="1"/>
  <c r="O4191" i="1"/>
  <c r="O4192" i="1"/>
  <c r="N4196" i="1"/>
  <c r="P4196" i="1"/>
  <c r="P4197" i="1"/>
  <c r="O4197" i="1"/>
  <c r="N4198" i="1"/>
  <c r="O4198" i="1"/>
  <c r="P4198" i="1"/>
  <c r="P4199" i="1"/>
  <c r="N4199" i="1"/>
  <c r="O4199" i="1"/>
  <c r="O4200" i="1"/>
  <c r="N4201" i="1"/>
  <c r="N4204" i="1"/>
  <c r="P4204" i="1"/>
  <c r="P4205" i="1"/>
  <c r="O4205" i="1"/>
  <c r="N4206" i="1"/>
  <c r="O4206" i="1"/>
  <c r="P4206" i="1"/>
  <c r="P4207" i="1"/>
  <c r="N4207" i="1"/>
  <c r="O4207" i="1"/>
  <c r="O4208" i="1"/>
  <c r="N4209" i="1"/>
  <c r="N4212" i="1"/>
  <c r="P4212" i="1"/>
  <c r="P4213" i="1"/>
  <c r="O4213" i="1"/>
  <c r="N4214" i="1"/>
  <c r="O4214" i="1"/>
  <c r="P4214" i="1"/>
  <c r="P4215" i="1"/>
  <c r="N4215" i="1"/>
  <c r="O4215" i="1"/>
  <c r="O4216" i="1"/>
  <c r="N4217" i="1"/>
  <c r="N4220" i="1"/>
  <c r="P4220" i="1"/>
  <c r="P4221" i="1"/>
  <c r="O4221" i="1"/>
  <c r="N4222" i="1"/>
  <c r="O4222" i="1"/>
  <c r="P4222" i="1"/>
  <c r="P4223" i="1"/>
  <c r="N4223" i="1"/>
  <c r="O4223" i="1"/>
  <c r="O4224" i="1"/>
  <c r="N4225" i="1"/>
  <c r="N4228" i="1"/>
  <c r="P4228" i="1"/>
  <c r="P4229" i="1"/>
  <c r="O4229" i="1"/>
  <c r="N4230" i="1"/>
  <c r="O4230" i="1"/>
  <c r="P4230" i="1"/>
  <c r="P4231" i="1"/>
  <c r="N4231" i="1"/>
  <c r="O4231" i="1"/>
  <c r="O4232" i="1"/>
  <c r="N4233" i="1"/>
  <c r="N4236" i="1"/>
  <c r="P4236" i="1"/>
  <c r="P4237" i="1"/>
  <c r="O4237" i="1"/>
  <c r="N4238" i="1"/>
  <c r="O4238" i="1"/>
  <c r="P4238" i="1"/>
  <c r="P4239" i="1"/>
  <c r="N4239" i="1"/>
  <c r="O4239" i="1"/>
  <c r="O4240" i="1"/>
  <c r="N4241" i="1"/>
  <c r="N4242" i="1"/>
  <c r="O4242" i="1"/>
  <c r="P4242" i="1"/>
  <c r="N4243" i="1"/>
  <c r="P4245" i="1"/>
  <c r="N4245" i="1"/>
  <c r="O4245" i="1"/>
  <c r="N4246" i="1"/>
  <c r="O4246" i="1"/>
  <c r="P4246" i="1"/>
  <c r="O4247" i="1"/>
  <c r="N4248" i="1"/>
  <c r="O4248" i="1"/>
  <c r="P4249" i="1"/>
  <c r="N4249" i="1"/>
  <c r="N4250" i="1"/>
  <c r="P4251" i="1"/>
  <c r="O4252" i="1"/>
  <c r="P4253" i="1"/>
  <c r="N4253" i="1"/>
  <c r="O4253" i="1"/>
  <c r="N4254" i="1"/>
  <c r="O4254" i="1"/>
  <c r="P4254" i="1"/>
  <c r="P4255" i="1"/>
  <c r="N4255" i="1"/>
  <c r="O4255" i="1"/>
  <c r="N4256" i="1"/>
  <c r="O4256" i="1"/>
  <c r="P4257" i="1"/>
  <c r="N4257" i="1"/>
  <c r="N4258" i="1"/>
  <c r="P4259" i="1"/>
  <c r="N4260" i="1"/>
  <c r="O4260" i="1"/>
  <c r="P4260" i="1"/>
  <c r="O4262" i="1"/>
  <c r="P4262" i="1"/>
  <c r="P4263" i="1"/>
  <c r="N4263" i="1"/>
  <c r="O4263" i="1"/>
  <c r="N4264" i="1"/>
  <c r="O4264" i="1"/>
  <c r="P4265" i="1"/>
  <c r="N4265" i="1"/>
  <c r="N4266" i="1"/>
  <c r="P4267" i="1"/>
  <c r="N4268" i="1"/>
  <c r="O4268" i="1"/>
  <c r="P4268" i="1"/>
  <c r="P4269" i="1"/>
  <c r="N4269" i="1"/>
  <c r="O4269" i="1"/>
  <c r="N4270" i="1"/>
  <c r="O4270" i="1"/>
  <c r="P4270" i="1"/>
  <c r="P4271" i="1"/>
  <c r="N4271" i="1"/>
  <c r="O4271" i="1"/>
  <c r="N4272" i="1"/>
  <c r="O4272" i="1"/>
  <c r="P4273" i="1"/>
  <c r="N4273" i="1"/>
  <c r="N4274" i="1"/>
  <c r="P4275" i="1"/>
  <c r="N4276" i="1"/>
  <c r="O4276" i="1"/>
  <c r="P4276" i="1"/>
  <c r="P4277" i="1"/>
  <c r="N4277" i="1"/>
  <c r="O4277" i="1"/>
  <c r="N4278" i="1"/>
  <c r="O4278" i="1"/>
  <c r="P4278" i="1"/>
  <c r="P4279" i="1"/>
  <c r="N4279" i="1"/>
  <c r="O4279" i="1"/>
  <c r="N4280" i="1"/>
  <c r="O4280" i="1"/>
  <c r="P4281" i="1"/>
  <c r="N4281" i="1"/>
  <c r="N4282" i="1"/>
  <c r="P4283" i="1"/>
  <c r="N4284" i="1"/>
  <c r="O4284" i="1"/>
  <c r="P4284" i="1"/>
  <c r="P4285" i="1"/>
  <c r="N4285" i="1"/>
  <c r="O4285" i="1"/>
  <c r="N4286" i="1"/>
  <c r="O4286" i="1"/>
  <c r="P4286" i="1"/>
  <c r="P4287" i="1"/>
  <c r="N4287" i="1"/>
  <c r="O4287" i="1"/>
  <c r="N4288" i="1"/>
  <c r="O4288" i="1"/>
  <c r="P4289" i="1"/>
  <c r="N4289" i="1"/>
  <c r="N4290" i="1"/>
  <c r="P4291" i="1"/>
  <c r="N4292" i="1"/>
  <c r="O4292" i="1"/>
  <c r="P4292" i="1"/>
  <c r="P4293" i="1"/>
  <c r="N4293" i="1"/>
  <c r="O4293" i="1"/>
  <c r="N4294" i="1"/>
  <c r="O4294" i="1"/>
  <c r="P4294" i="1"/>
  <c r="P4295" i="1"/>
  <c r="N4295" i="1"/>
  <c r="O4295" i="1"/>
  <c r="N4296" i="1"/>
  <c r="O4296" i="1"/>
  <c r="P4297" i="1"/>
  <c r="N4297" i="1"/>
  <c r="N4300" i="1"/>
  <c r="O4300" i="1"/>
  <c r="P4300" i="1"/>
  <c r="P4301" i="1"/>
  <c r="N4301" i="1"/>
  <c r="O4301" i="1"/>
  <c r="N4302" i="1"/>
  <c r="O4302" i="1"/>
  <c r="P4302" i="1"/>
  <c r="P4303" i="1"/>
  <c r="N4303" i="1"/>
  <c r="O4303" i="1"/>
  <c r="N4304" i="1"/>
  <c r="O4304" i="1"/>
  <c r="N4308" i="1"/>
  <c r="O4308" i="1"/>
  <c r="P4308" i="1"/>
  <c r="P4309" i="1"/>
  <c r="N4309" i="1"/>
  <c r="O4309" i="1"/>
  <c r="N4310" i="1"/>
  <c r="O4310" i="1"/>
  <c r="P4310" i="1"/>
  <c r="P4311" i="1"/>
  <c r="N4311" i="1"/>
  <c r="O4311" i="1"/>
  <c r="N4312" i="1"/>
  <c r="O4312" i="1"/>
  <c r="P4313" i="1"/>
  <c r="N4313" i="1"/>
  <c r="N4316" i="1"/>
  <c r="O4316" i="1"/>
  <c r="P4316" i="1"/>
  <c r="P4317" i="1"/>
  <c r="N4317" i="1"/>
  <c r="N4318" i="1"/>
  <c r="O4318" i="1"/>
  <c r="P4318" i="1"/>
  <c r="P4321" i="1"/>
  <c r="N4321" i="1"/>
  <c r="N4324" i="1"/>
  <c r="O4324" i="1"/>
  <c r="P4324" i="1"/>
  <c r="P4325" i="1"/>
  <c r="N4325" i="1"/>
  <c r="O4325" i="1"/>
  <c r="N4326" i="1"/>
  <c r="O4326" i="1"/>
  <c r="P4326" i="1"/>
  <c r="P4327" i="1"/>
  <c r="N4327" i="1"/>
  <c r="O4327" i="1"/>
  <c r="N4328" i="1"/>
  <c r="O4328" i="1"/>
  <c r="P4329" i="1"/>
  <c r="N4329" i="1"/>
  <c r="N4332" i="1"/>
  <c r="O4332" i="1"/>
  <c r="P4332" i="1"/>
  <c r="P4333" i="1"/>
  <c r="N4333" i="1"/>
  <c r="O4333" i="1"/>
  <c r="N4334" i="1"/>
  <c r="O4334" i="1"/>
  <c r="P4334" i="1"/>
  <c r="P4335" i="1"/>
  <c r="N4335" i="1"/>
  <c r="O4335" i="1"/>
  <c r="N4336" i="1"/>
  <c r="O4336" i="1"/>
  <c r="P4337" i="1"/>
  <c r="N4337" i="1"/>
  <c r="N4340" i="1"/>
  <c r="O4340" i="1"/>
  <c r="P4340" i="1"/>
  <c r="P4341" i="1"/>
  <c r="N4341" i="1"/>
  <c r="O4341" i="1"/>
  <c r="N4342" i="1"/>
  <c r="O4342" i="1"/>
  <c r="P4342" i="1"/>
  <c r="P4343" i="1"/>
  <c r="N4343" i="1"/>
  <c r="O4343" i="1"/>
  <c r="N4344" i="1"/>
  <c r="O4344" i="1"/>
  <c r="P4345" i="1"/>
  <c r="N4345" i="1"/>
  <c r="P4348" i="1"/>
  <c r="P4349" i="1"/>
  <c r="N4349" i="1"/>
  <c r="O4349" i="1"/>
  <c r="N4350" i="1"/>
  <c r="O4350" i="1"/>
  <c r="P4350" i="1"/>
  <c r="P4351" i="1"/>
  <c r="N4351" i="1"/>
  <c r="O4351" i="1"/>
  <c r="N4352" i="1"/>
  <c r="O4352" i="1"/>
  <c r="P4353" i="1"/>
  <c r="N4353" i="1"/>
  <c r="N4356" i="1"/>
  <c r="O4356" i="1"/>
  <c r="P4356" i="1"/>
  <c r="P4357" i="1"/>
  <c r="N4357" i="1"/>
  <c r="O4357" i="1"/>
  <c r="N4358" i="1"/>
  <c r="O4358" i="1"/>
  <c r="P4358" i="1"/>
  <c r="P4359" i="1"/>
  <c r="N4359" i="1"/>
  <c r="O4359" i="1"/>
  <c r="N4360" i="1"/>
  <c r="O4360" i="1"/>
  <c r="P4361" i="1"/>
  <c r="N4361" i="1"/>
  <c r="O4364" i="1"/>
  <c r="O4365" i="1"/>
  <c r="N4366" i="1"/>
  <c r="O4366" i="1"/>
  <c r="P4366" i="1"/>
  <c r="O4367" i="1"/>
  <c r="P4369" i="1"/>
  <c r="N4372" i="1"/>
  <c r="O4372" i="1"/>
  <c r="P4372" i="1"/>
  <c r="P4373" i="1"/>
  <c r="N4373" i="1"/>
  <c r="O4373" i="1"/>
  <c r="N4374" i="1"/>
  <c r="O4374" i="1"/>
  <c r="P4374" i="1"/>
  <c r="P4375" i="1"/>
  <c r="N4375" i="1"/>
  <c r="O4375" i="1"/>
  <c r="P4376" i="1"/>
  <c r="N4376" i="1"/>
  <c r="N4379" i="1"/>
  <c r="O4379" i="1"/>
  <c r="P4379" i="1"/>
  <c r="P4380" i="1"/>
  <c r="N4380" i="1"/>
  <c r="O4380" i="1"/>
  <c r="N4381" i="1"/>
  <c r="O4381" i="1"/>
  <c r="P4381" i="1"/>
  <c r="P4382" i="1"/>
  <c r="N4382" i="1"/>
  <c r="O4382" i="1"/>
  <c r="N4383" i="1"/>
  <c r="O4383" i="1"/>
  <c r="P4384" i="1"/>
  <c r="N4384" i="1"/>
  <c r="N4387" i="1"/>
  <c r="O4387" i="1"/>
  <c r="P4387" i="1"/>
  <c r="P4388" i="1"/>
  <c r="N4389" i="1"/>
  <c r="N4390" i="1"/>
  <c r="O4390" i="1"/>
  <c r="N4391" i="1"/>
  <c r="O4391" i="1"/>
  <c r="N4392" i="1"/>
  <c r="N4395" i="1"/>
  <c r="O4395" i="1"/>
  <c r="P4395" i="1"/>
  <c r="P4396" i="1"/>
  <c r="N4396" i="1"/>
  <c r="O4396" i="1"/>
  <c r="N4397" i="1"/>
  <c r="O4397" i="1"/>
  <c r="P4397" i="1"/>
  <c r="P4398" i="1"/>
  <c r="N4398" i="1"/>
  <c r="O4398" i="1"/>
  <c r="N4399" i="1"/>
  <c r="O4399" i="1"/>
  <c r="P4400" i="1"/>
  <c r="N4400" i="1"/>
  <c r="O4403" i="1"/>
  <c r="O4404" i="1"/>
  <c r="P4405" i="1"/>
  <c r="P4406" i="1"/>
  <c r="N4406" i="1"/>
  <c r="O4406" i="1"/>
  <c r="N4407" i="1"/>
  <c r="O4407" i="1"/>
  <c r="P4408" i="1"/>
  <c r="N4408" i="1"/>
  <c r="O4411" i="1"/>
  <c r="N4412" i="1"/>
  <c r="P4413" i="1"/>
  <c r="N4413" i="1"/>
  <c r="O4413" i="1"/>
  <c r="P4415" i="1"/>
  <c r="N4415" i="1"/>
  <c r="O4415" i="1"/>
  <c r="P4417" i="1"/>
  <c r="N4417" i="1"/>
  <c r="O4417" i="1"/>
  <c r="P4419" i="1"/>
  <c r="N4419" i="1"/>
  <c r="O4419" i="1"/>
  <c r="P4421" i="1"/>
  <c r="N4421" i="1"/>
  <c r="O4421" i="1"/>
  <c r="N4147" i="1" l="1"/>
  <c r="O4412" i="1"/>
  <c r="N4405" i="1"/>
  <c r="O4389" i="1"/>
  <c r="N4369" i="1"/>
  <c r="P4365" i="1"/>
  <c r="N4348" i="1"/>
  <c r="N4320" i="1"/>
  <c r="P4261" i="1"/>
  <c r="P4247" i="1"/>
  <c r="N4159" i="1"/>
  <c r="O4153" i="1"/>
  <c r="O4127" i="1"/>
  <c r="N4097" i="1"/>
  <c r="N4075" i="1"/>
  <c r="O4040" i="1"/>
  <c r="P3990" i="1"/>
  <c r="N4404" i="1"/>
  <c r="N4364" i="1"/>
  <c r="P4081" i="1"/>
  <c r="O4405" i="1"/>
  <c r="P4390" i="1"/>
  <c r="O4348" i="1"/>
  <c r="N4262" i="1"/>
  <c r="P4244" i="1"/>
  <c r="O4159" i="1"/>
  <c r="P4147" i="1"/>
  <c r="O4097" i="1"/>
  <c r="P3989" i="1"/>
  <c r="P4392" i="1"/>
  <c r="N4367" i="1"/>
  <c r="N4158" i="1"/>
  <c r="O4038" i="1"/>
  <c r="O3983" i="1"/>
  <c r="P4412" i="1"/>
  <c r="P4404" i="1"/>
  <c r="O4388" i="1"/>
  <c r="O4368" i="1"/>
  <c r="P4367" i="1"/>
  <c r="N4319" i="1"/>
  <c r="N4305" i="1"/>
  <c r="O4261" i="1"/>
  <c r="O4244" i="1"/>
  <c r="P4159" i="1"/>
  <c r="P4140" i="1"/>
  <c r="O4129" i="1"/>
  <c r="P4097" i="1"/>
  <c r="P4079" i="1"/>
  <c r="N4038" i="1"/>
  <c r="N3983" i="1"/>
  <c r="S4389" i="1"/>
  <c r="S4368" i="1"/>
  <c r="S4364" i="1"/>
  <c r="S4320" i="1"/>
  <c r="S4261" i="1"/>
  <c r="S4244" i="1"/>
  <c r="S4147" i="1"/>
  <c r="S4081" i="1"/>
  <c r="S4024" i="1"/>
  <c r="S4000" i="1"/>
  <c r="S3989" i="1"/>
  <c r="N4411" i="1"/>
  <c r="N4403" i="1"/>
  <c r="O4319" i="1"/>
  <c r="N4252" i="1"/>
  <c r="O4079" i="1"/>
  <c r="N3998" i="1"/>
  <c r="P4411" i="1"/>
  <c r="P4403" i="1"/>
  <c r="N4388" i="1"/>
  <c r="P4319" i="1"/>
  <c r="P4305" i="1"/>
  <c r="P4252" i="1"/>
  <c r="N4193" i="1"/>
  <c r="P4158" i="1"/>
  <c r="N4129" i="1"/>
  <c r="N4051" i="1"/>
  <c r="P3998" i="1"/>
  <c r="P3983" i="1"/>
  <c r="N4416" i="1"/>
  <c r="O4416" i="1"/>
  <c r="P4416" i="1"/>
  <c r="P4402" i="1"/>
  <c r="N4402" i="1"/>
  <c r="O4402" i="1"/>
  <c r="P4371" i="1"/>
  <c r="N4371" i="1"/>
  <c r="O4371" i="1"/>
  <c r="P4339" i="1"/>
  <c r="N4339" i="1"/>
  <c r="O4339" i="1"/>
  <c r="P4307" i="1"/>
  <c r="N4307" i="1"/>
  <c r="O4307" i="1"/>
  <c r="N4401" i="1"/>
  <c r="O4401" i="1"/>
  <c r="P4401" i="1"/>
  <c r="N4370" i="1"/>
  <c r="O4370" i="1"/>
  <c r="P4370" i="1"/>
  <c r="N4338" i="1"/>
  <c r="O4338" i="1"/>
  <c r="P4338" i="1"/>
  <c r="N4306" i="1"/>
  <c r="O4306" i="1"/>
  <c r="P4306" i="1"/>
  <c r="N4393" i="1"/>
  <c r="O4393" i="1"/>
  <c r="P4393" i="1"/>
  <c r="P4386" i="1"/>
  <c r="N4386" i="1"/>
  <c r="O4386" i="1"/>
  <c r="N4362" i="1"/>
  <c r="O4362" i="1"/>
  <c r="P4362" i="1"/>
  <c r="P4355" i="1"/>
  <c r="N4355" i="1"/>
  <c r="O4355" i="1"/>
  <c r="N4330" i="1"/>
  <c r="O4330" i="1"/>
  <c r="P4330" i="1"/>
  <c r="P4323" i="1"/>
  <c r="N4323" i="1"/>
  <c r="O4323" i="1"/>
  <c r="N4298" i="1"/>
  <c r="O4298" i="1"/>
  <c r="P4298" i="1"/>
  <c r="N4420" i="1"/>
  <c r="O4420" i="1"/>
  <c r="P4420" i="1"/>
  <c r="N4409" i="1"/>
  <c r="O4409" i="1"/>
  <c r="P4409" i="1"/>
  <c r="N4377" i="1"/>
  <c r="O4377" i="1"/>
  <c r="P4377" i="1"/>
  <c r="N4346" i="1"/>
  <c r="O4346" i="1"/>
  <c r="P4346" i="1"/>
  <c r="N4314" i="1"/>
  <c r="O4314" i="1"/>
  <c r="P4314" i="1"/>
  <c r="P4394" i="1"/>
  <c r="N4394" i="1"/>
  <c r="O4394" i="1"/>
  <c r="P4363" i="1"/>
  <c r="N4363" i="1"/>
  <c r="O4363" i="1"/>
  <c r="P4331" i="1"/>
  <c r="N4331" i="1"/>
  <c r="O4331" i="1"/>
  <c r="P4299" i="1"/>
  <c r="N4299" i="1"/>
  <c r="O4299" i="1"/>
  <c r="N4418" i="1"/>
  <c r="P4418" i="1"/>
  <c r="O4418" i="1"/>
  <c r="N4414" i="1"/>
  <c r="O4414" i="1"/>
  <c r="P4414" i="1"/>
  <c r="P4410" i="1"/>
  <c r="N4410" i="1"/>
  <c r="O4410" i="1"/>
  <c r="N4385" i="1"/>
  <c r="O4385" i="1"/>
  <c r="P4385" i="1"/>
  <c r="P4378" i="1"/>
  <c r="N4378" i="1"/>
  <c r="O4378" i="1"/>
  <c r="N4354" i="1"/>
  <c r="O4354" i="1"/>
  <c r="P4354" i="1"/>
  <c r="P4347" i="1"/>
  <c r="N4347" i="1"/>
  <c r="O4347" i="1"/>
  <c r="N4322" i="1"/>
  <c r="O4322" i="1"/>
  <c r="P4322" i="1"/>
  <c r="P4315" i="1"/>
  <c r="N4315" i="1"/>
  <c r="O4315" i="1"/>
  <c r="N4210" i="1"/>
  <c r="P4210" i="1"/>
  <c r="O4210" i="1"/>
  <c r="N4202" i="1"/>
  <c r="P4202" i="1"/>
  <c r="O4202" i="1"/>
  <c r="N4178" i="1"/>
  <c r="P4178" i="1"/>
  <c r="O4178" i="1"/>
  <c r="N4168" i="1"/>
  <c r="P4168" i="1"/>
  <c r="P4117" i="1"/>
  <c r="O4117" i="1"/>
  <c r="N4117" i="1"/>
  <c r="P4109" i="1"/>
  <c r="O4109" i="1"/>
  <c r="N4109" i="1"/>
  <c r="N4232" i="1"/>
  <c r="P4232" i="1"/>
  <c r="N4208" i="1"/>
  <c r="P4208" i="1"/>
  <c r="N4200" i="1"/>
  <c r="P4200" i="1"/>
  <c r="N4192" i="1"/>
  <c r="P4192" i="1"/>
  <c r="N4184" i="1"/>
  <c r="P4184" i="1"/>
  <c r="P4171" i="1"/>
  <c r="O4171" i="1"/>
  <c r="N4171" i="1"/>
  <c r="O4150" i="1"/>
  <c r="N4150" i="1"/>
  <c r="P4150" i="1"/>
  <c r="N4122" i="1"/>
  <c r="P4122" i="1"/>
  <c r="O4122" i="1"/>
  <c r="P4085" i="1"/>
  <c r="O4085" i="1"/>
  <c r="N4085" i="1"/>
  <c r="N4082" i="1"/>
  <c r="P4082" i="1"/>
  <c r="O4082" i="1"/>
  <c r="O4291" i="1"/>
  <c r="P4290" i="1"/>
  <c r="O4283" i="1"/>
  <c r="P4282" i="1"/>
  <c r="O4275" i="1"/>
  <c r="P4274" i="1"/>
  <c r="O4267" i="1"/>
  <c r="P4266" i="1"/>
  <c r="O4259" i="1"/>
  <c r="P4258" i="1"/>
  <c r="O4251" i="1"/>
  <c r="P4250" i="1"/>
  <c r="P4235" i="1"/>
  <c r="O4235" i="1"/>
  <c r="N4235" i="1"/>
  <c r="P4227" i="1"/>
  <c r="O4227" i="1"/>
  <c r="N4227" i="1"/>
  <c r="P4219" i="1"/>
  <c r="O4219" i="1"/>
  <c r="N4219" i="1"/>
  <c r="P4211" i="1"/>
  <c r="O4211" i="1"/>
  <c r="N4211" i="1"/>
  <c r="P4203" i="1"/>
  <c r="O4203" i="1"/>
  <c r="N4203" i="1"/>
  <c r="P4195" i="1"/>
  <c r="O4195" i="1"/>
  <c r="N4195" i="1"/>
  <c r="P4187" i="1"/>
  <c r="O4187" i="1"/>
  <c r="N4187" i="1"/>
  <c r="P4179" i="1"/>
  <c r="O4179" i="1"/>
  <c r="N4179" i="1"/>
  <c r="P4169" i="1"/>
  <c r="O4169" i="1"/>
  <c r="N4162" i="1"/>
  <c r="P4162" i="1"/>
  <c r="O4162" i="1"/>
  <c r="N4090" i="1"/>
  <c r="P4090" i="1"/>
  <c r="O4090" i="1"/>
  <c r="P4053" i="1"/>
  <c r="O4053" i="1"/>
  <c r="N4053" i="1"/>
  <c r="N4050" i="1"/>
  <c r="P4050" i="1"/>
  <c r="O4050" i="1"/>
  <c r="P4041" i="1"/>
  <c r="O4041" i="1"/>
  <c r="P4017" i="1"/>
  <c r="O4017" i="1"/>
  <c r="N4017" i="1"/>
  <c r="P3963" i="1"/>
  <c r="N3963" i="1"/>
  <c r="O3963" i="1"/>
  <c r="P3955" i="1"/>
  <c r="N3955" i="1"/>
  <c r="O3955" i="1"/>
  <c r="P3953" i="1"/>
  <c r="O3953" i="1"/>
  <c r="N4234" i="1"/>
  <c r="P4234" i="1"/>
  <c r="O4234" i="1"/>
  <c r="N4226" i="1"/>
  <c r="P4226" i="1"/>
  <c r="O4226" i="1"/>
  <c r="N4218" i="1"/>
  <c r="P4218" i="1"/>
  <c r="O4218" i="1"/>
  <c r="N4194" i="1"/>
  <c r="P4194" i="1"/>
  <c r="O4194" i="1"/>
  <c r="N4186" i="1"/>
  <c r="P4186" i="1"/>
  <c r="O4186" i="1"/>
  <c r="P4163" i="1"/>
  <c r="O4163" i="1"/>
  <c r="N4163" i="1"/>
  <c r="N4114" i="1"/>
  <c r="P4114" i="1"/>
  <c r="O4114" i="1"/>
  <c r="N4240" i="1"/>
  <c r="P4240" i="1"/>
  <c r="N4224" i="1"/>
  <c r="P4224" i="1"/>
  <c r="N4216" i="1"/>
  <c r="P4216" i="1"/>
  <c r="N4176" i="1"/>
  <c r="P4176" i="1"/>
  <c r="P4161" i="1"/>
  <c r="O4161" i="1"/>
  <c r="N4154" i="1"/>
  <c r="P4154" i="1"/>
  <c r="O4154" i="1"/>
  <c r="P4077" i="1"/>
  <c r="O4077" i="1"/>
  <c r="N4077" i="1"/>
  <c r="P3961" i="1"/>
  <c r="O3961" i="1"/>
  <c r="N3961" i="1"/>
  <c r="O4408" i="1"/>
  <c r="P4407" i="1"/>
  <c r="O4400" i="1"/>
  <c r="P4399" i="1"/>
  <c r="O4392" i="1"/>
  <c r="P4391" i="1"/>
  <c r="O4384" i="1"/>
  <c r="P4383" i="1"/>
  <c r="O4376" i="1"/>
  <c r="O4369" i="1"/>
  <c r="P4368" i="1"/>
  <c r="O4361" i="1"/>
  <c r="P4360" i="1"/>
  <c r="O4353" i="1"/>
  <c r="P4352" i="1"/>
  <c r="O4345" i="1"/>
  <c r="P4344" i="1"/>
  <c r="O4337" i="1"/>
  <c r="P4336" i="1"/>
  <c r="O4329" i="1"/>
  <c r="P4328" i="1"/>
  <c r="O4321" i="1"/>
  <c r="P4320" i="1"/>
  <c r="O4313" i="1"/>
  <c r="P4312" i="1"/>
  <c r="O4305" i="1"/>
  <c r="P4304" i="1"/>
  <c r="O4297" i="1"/>
  <c r="P4296" i="1"/>
  <c r="N4291" i="1"/>
  <c r="O4290" i="1"/>
  <c r="O4289" i="1"/>
  <c r="P4288" i="1"/>
  <c r="N4283" i="1"/>
  <c r="O4282" i="1"/>
  <c r="O4281" i="1"/>
  <c r="P4280" i="1"/>
  <c r="N4275" i="1"/>
  <c r="O4274" i="1"/>
  <c r="O4273" i="1"/>
  <c r="P4272" i="1"/>
  <c r="N4267" i="1"/>
  <c r="O4266" i="1"/>
  <c r="O4265" i="1"/>
  <c r="P4264" i="1"/>
  <c r="N4259" i="1"/>
  <c r="O4258" i="1"/>
  <c r="O4257" i="1"/>
  <c r="P4256" i="1"/>
  <c r="N4251" i="1"/>
  <c r="O4250" i="1"/>
  <c r="O4249" i="1"/>
  <c r="P4248" i="1"/>
  <c r="P4243" i="1"/>
  <c r="O4243" i="1"/>
  <c r="P4241" i="1"/>
  <c r="O4241" i="1"/>
  <c r="P4233" i="1"/>
  <c r="O4233" i="1"/>
  <c r="P4225" i="1"/>
  <c r="O4225" i="1"/>
  <c r="P4217" i="1"/>
  <c r="O4217" i="1"/>
  <c r="P4209" i="1"/>
  <c r="O4209" i="1"/>
  <c r="P4201" i="1"/>
  <c r="O4201" i="1"/>
  <c r="P4193" i="1"/>
  <c r="O4193" i="1"/>
  <c r="P4185" i="1"/>
  <c r="O4185" i="1"/>
  <c r="P4177" i="1"/>
  <c r="O4177" i="1"/>
  <c r="N4170" i="1"/>
  <c r="P4170" i="1"/>
  <c r="O4170" i="1"/>
  <c r="O4168" i="1"/>
  <c r="N4160" i="1"/>
  <c r="P4160" i="1"/>
  <c r="P4155" i="1"/>
  <c r="O4155" i="1"/>
  <c r="N4155" i="1"/>
  <c r="O4152" i="1"/>
  <c r="N4152" i="1"/>
  <c r="P4152" i="1"/>
  <c r="N4058" i="1"/>
  <c r="P4058" i="1"/>
  <c r="O4058" i="1"/>
  <c r="O4142" i="1"/>
  <c r="N4142" i="1"/>
  <c r="P4142" i="1"/>
  <c r="O4140" i="1"/>
  <c r="N4140" i="1"/>
  <c r="N4130" i="1"/>
  <c r="P4130" i="1"/>
  <c r="O4130" i="1"/>
  <c r="P4125" i="1"/>
  <c r="O4125" i="1"/>
  <c r="N4125" i="1"/>
  <c r="N4098" i="1"/>
  <c r="P4098" i="1"/>
  <c r="O4098" i="1"/>
  <c r="P4093" i="1"/>
  <c r="O4093" i="1"/>
  <c r="N4093" i="1"/>
  <c r="N4066" i="1"/>
  <c r="P4066" i="1"/>
  <c r="O4066" i="1"/>
  <c r="P4061" i="1"/>
  <c r="O4061" i="1"/>
  <c r="N4061" i="1"/>
  <c r="N4237" i="1"/>
  <c r="O4236" i="1"/>
  <c r="N4229" i="1"/>
  <c r="O4228" i="1"/>
  <c r="N4221" i="1"/>
  <c r="O4220" i="1"/>
  <c r="N4213" i="1"/>
  <c r="O4212" i="1"/>
  <c r="N4205" i="1"/>
  <c r="O4204" i="1"/>
  <c r="N4197" i="1"/>
  <c r="O4196" i="1"/>
  <c r="N4189" i="1"/>
  <c r="O4188" i="1"/>
  <c r="N4181" i="1"/>
  <c r="O4180" i="1"/>
  <c r="N4173" i="1"/>
  <c r="O4172" i="1"/>
  <c r="N4165" i="1"/>
  <c r="O4164" i="1"/>
  <c r="N4157" i="1"/>
  <c r="O4156" i="1"/>
  <c r="P4133" i="1"/>
  <c r="O4133" i="1"/>
  <c r="N4133" i="1"/>
  <c r="N4106" i="1"/>
  <c r="P4106" i="1"/>
  <c r="O4106" i="1"/>
  <c r="P4101" i="1"/>
  <c r="O4101" i="1"/>
  <c r="N4101" i="1"/>
  <c r="N4074" i="1"/>
  <c r="P4074" i="1"/>
  <c r="O4074" i="1"/>
  <c r="P4069" i="1"/>
  <c r="O4069" i="1"/>
  <c r="N4069" i="1"/>
  <c r="P4019" i="1"/>
  <c r="O4019" i="1"/>
  <c r="N4019" i="1"/>
  <c r="P4011" i="1"/>
  <c r="O4011" i="1"/>
  <c r="N4011" i="1"/>
  <c r="P4009" i="1"/>
  <c r="O4009" i="1"/>
  <c r="N4000" i="1"/>
  <c r="P4000" i="1"/>
  <c r="O4144" i="1"/>
  <c r="N4144" i="1"/>
  <c r="N4132" i="1"/>
  <c r="P4132" i="1"/>
  <c r="O4132" i="1"/>
  <c r="N4124" i="1"/>
  <c r="P4124" i="1"/>
  <c r="O4124" i="1"/>
  <c r="N4116" i="1"/>
  <c r="P4116" i="1"/>
  <c r="O4116" i="1"/>
  <c r="N4108" i="1"/>
  <c r="P4108" i="1"/>
  <c r="O4108" i="1"/>
  <c r="N4100" i="1"/>
  <c r="P4100" i="1"/>
  <c r="O4100" i="1"/>
  <c r="N4092" i="1"/>
  <c r="P4092" i="1"/>
  <c r="O4092" i="1"/>
  <c r="N4084" i="1"/>
  <c r="P4084" i="1"/>
  <c r="O4084" i="1"/>
  <c r="N4076" i="1"/>
  <c r="P4076" i="1"/>
  <c r="O4076" i="1"/>
  <c r="N4068" i="1"/>
  <c r="P4068" i="1"/>
  <c r="O4068" i="1"/>
  <c r="N4060" i="1"/>
  <c r="P4060" i="1"/>
  <c r="O4060" i="1"/>
  <c r="N4052" i="1"/>
  <c r="P4052" i="1"/>
  <c r="O4052" i="1"/>
  <c r="P4033" i="1"/>
  <c r="O4033" i="1"/>
  <c r="P4027" i="1"/>
  <c r="O4027" i="1"/>
  <c r="N4027" i="1"/>
  <c r="P4025" i="1"/>
  <c r="O4025" i="1"/>
  <c r="P3987" i="1"/>
  <c r="N3987" i="1"/>
  <c r="O3987" i="1"/>
  <c r="O4146" i="1"/>
  <c r="N4146" i="1"/>
  <c r="P4144" i="1"/>
  <c r="O4138" i="1"/>
  <c r="N4138" i="1"/>
  <c r="P4131" i="1"/>
  <c r="O4131" i="1"/>
  <c r="P4123" i="1"/>
  <c r="O4123" i="1"/>
  <c r="P4115" i="1"/>
  <c r="O4115" i="1"/>
  <c r="P4107" i="1"/>
  <c r="O4107" i="1"/>
  <c r="P4099" i="1"/>
  <c r="O4099" i="1"/>
  <c r="P4091" i="1"/>
  <c r="O4091" i="1"/>
  <c r="P4083" i="1"/>
  <c r="O4083" i="1"/>
  <c r="P4075" i="1"/>
  <c r="O4075" i="1"/>
  <c r="P4067" i="1"/>
  <c r="O4067" i="1"/>
  <c r="P4059" i="1"/>
  <c r="O4059" i="1"/>
  <c r="P4051" i="1"/>
  <c r="O4051" i="1"/>
  <c r="P4037" i="1"/>
  <c r="O4037" i="1"/>
  <c r="N4033" i="1"/>
  <c r="N4025" i="1"/>
  <c r="N3976" i="1"/>
  <c r="P3976" i="1"/>
  <c r="O3976" i="1"/>
  <c r="P4045" i="1"/>
  <c r="O4045" i="1"/>
  <c r="P4043" i="1"/>
  <c r="O4043" i="1"/>
  <c r="P4039" i="1"/>
  <c r="O4039" i="1"/>
  <c r="P4035" i="1"/>
  <c r="O4035" i="1"/>
  <c r="N4032" i="1"/>
  <c r="P4032" i="1"/>
  <c r="N4024" i="1"/>
  <c r="P4024" i="1"/>
  <c r="N4016" i="1"/>
  <c r="P4016" i="1"/>
  <c r="N4008" i="1"/>
  <c r="P4008" i="1"/>
  <c r="N3984" i="1"/>
  <c r="P3984" i="1"/>
  <c r="O3984" i="1"/>
  <c r="P3979" i="1"/>
  <c r="N3979" i="1"/>
  <c r="O3979" i="1"/>
  <c r="P3971" i="1"/>
  <c r="N3971" i="1"/>
  <c r="O3971" i="1"/>
  <c r="P3969" i="1"/>
  <c r="O3969" i="1"/>
  <c r="N4135" i="1"/>
  <c r="O4134" i="1"/>
  <c r="N4127" i="1"/>
  <c r="O4126" i="1"/>
  <c r="N4119" i="1"/>
  <c r="O4118" i="1"/>
  <c r="N4111" i="1"/>
  <c r="O4110" i="1"/>
  <c r="N4103" i="1"/>
  <c r="O4102" i="1"/>
  <c r="N4095" i="1"/>
  <c r="O4094" i="1"/>
  <c r="N4087" i="1"/>
  <c r="O4086" i="1"/>
  <c r="N4079" i="1"/>
  <c r="O4078" i="1"/>
  <c r="N4071" i="1"/>
  <c r="O4070" i="1"/>
  <c r="N4063" i="1"/>
  <c r="O4062" i="1"/>
  <c r="N4055" i="1"/>
  <c r="O4054" i="1"/>
  <c r="N4047" i="1"/>
  <c r="N4045" i="1"/>
  <c r="N4043" i="1"/>
  <c r="N4039" i="1"/>
  <c r="N4035" i="1"/>
  <c r="O4032" i="1"/>
  <c r="N4026" i="1"/>
  <c r="P4026" i="1"/>
  <c r="O4026" i="1"/>
  <c r="N4018" i="1"/>
  <c r="P4018" i="1"/>
  <c r="O4018" i="1"/>
  <c r="N4010" i="1"/>
  <c r="P4010" i="1"/>
  <c r="O4010" i="1"/>
  <c r="N3994" i="1"/>
  <c r="O3994" i="1"/>
  <c r="P3994" i="1"/>
  <c r="N3992" i="1"/>
  <c r="P3992" i="1"/>
  <c r="P4003" i="1"/>
  <c r="N4003" i="1"/>
  <c r="P3993" i="1"/>
  <c r="O3993" i="1"/>
  <c r="N3986" i="1"/>
  <c r="O3986" i="1"/>
  <c r="P3986" i="1"/>
  <c r="N3978" i="1"/>
  <c r="O3978" i="1"/>
  <c r="P3978" i="1"/>
  <c r="N3968" i="1"/>
  <c r="P3968" i="1"/>
  <c r="N3960" i="1"/>
  <c r="P3960" i="1"/>
  <c r="N3952" i="1"/>
  <c r="P3952" i="1"/>
  <c r="N4002" i="1"/>
  <c r="O4002" i="1"/>
  <c r="P4001" i="1"/>
  <c r="O4001" i="1"/>
  <c r="P3995" i="1"/>
  <c r="N3995" i="1"/>
  <c r="O3995" i="1"/>
  <c r="N3993" i="1"/>
  <c r="P3985" i="1"/>
  <c r="O3985" i="1"/>
  <c r="P3977" i="1"/>
  <c r="O3977" i="1"/>
  <c r="N3970" i="1"/>
  <c r="O3970" i="1"/>
  <c r="P3970" i="1"/>
  <c r="N3962" i="1"/>
  <c r="O3962" i="1"/>
  <c r="P3962" i="1"/>
  <c r="N3954" i="1"/>
  <c r="O3954" i="1"/>
  <c r="P3954" i="1"/>
  <c r="N3997" i="1"/>
  <c r="N3989" i="1"/>
  <c r="N3973" i="1"/>
  <c r="O3972" i="1"/>
  <c r="N3965" i="1"/>
  <c r="O3964" i="1"/>
  <c r="N3957" i="1"/>
  <c r="O3956" i="1"/>
  <c r="N3949" i="1"/>
  <c r="P3947" i="1" l="1"/>
  <c r="O3947" i="1"/>
  <c r="N3947" i="1"/>
  <c r="E152" i="12" l="1"/>
  <c r="E153" i="12"/>
  <c r="E154" i="12"/>
  <c r="E155" i="12"/>
  <c r="E156" i="12"/>
  <c r="E157" i="12"/>
  <c r="E158" i="12"/>
  <c r="E159" i="12"/>
  <c r="E160" i="12"/>
  <c r="E161" i="12"/>
  <c r="E162" i="12"/>
  <c r="E163" i="12"/>
  <c r="G151" i="12"/>
  <c r="E151" i="12"/>
  <c r="E351" i="9"/>
  <c r="F351" i="9"/>
  <c r="E335" i="9"/>
  <c r="F335" i="9"/>
  <c r="A115" i="9"/>
  <c r="A116" i="9"/>
  <c r="T3946" i="1"/>
  <c r="P3946" i="1"/>
  <c r="O3946" i="1"/>
  <c r="N3946" i="1"/>
  <c r="T3945" i="1"/>
  <c r="P3945" i="1"/>
  <c r="O3945" i="1"/>
  <c r="N3945" i="1"/>
  <c r="T3944" i="1"/>
  <c r="P3944" i="1"/>
  <c r="O3944" i="1"/>
  <c r="N3944" i="1"/>
  <c r="T3943" i="1"/>
  <c r="P3943" i="1"/>
  <c r="O3943" i="1"/>
  <c r="N3943" i="1"/>
  <c r="T3942" i="1"/>
  <c r="P3942" i="1"/>
  <c r="O3942" i="1"/>
  <c r="N3942" i="1"/>
  <c r="T3941" i="1"/>
  <c r="P3941" i="1"/>
  <c r="O3941" i="1"/>
  <c r="N3941" i="1"/>
  <c r="T3940" i="1"/>
  <c r="P3940" i="1"/>
  <c r="O3940" i="1"/>
  <c r="N3940" i="1"/>
  <c r="T3939" i="1"/>
  <c r="P3939" i="1"/>
  <c r="O3939" i="1"/>
  <c r="N3939" i="1"/>
  <c r="T3938" i="1"/>
  <c r="P3938" i="1"/>
  <c r="O3938" i="1"/>
  <c r="N3938" i="1"/>
  <c r="T3937" i="1"/>
  <c r="P3937" i="1"/>
  <c r="O3937" i="1"/>
  <c r="N3937" i="1"/>
  <c r="T3936" i="1"/>
  <c r="P3936" i="1"/>
  <c r="O3936" i="1"/>
  <c r="N3936" i="1"/>
  <c r="T3935" i="1"/>
  <c r="P3935" i="1"/>
  <c r="O3935" i="1"/>
  <c r="N3935" i="1"/>
  <c r="T3934" i="1"/>
  <c r="P3934" i="1"/>
  <c r="O3934" i="1"/>
  <c r="N3934" i="1"/>
  <c r="T3933" i="1"/>
  <c r="P3933" i="1"/>
  <c r="O3933" i="1"/>
  <c r="N3933" i="1"/>
  <c r="T3932" i="1"/>
  <c r="P3932" i="1"/>
  <c r="O3932" i="1"/>
  <c r="N3932" i="1"/>
  <c r="T3931" i="1"/>
  <c r="P3931" i="1"/>
  <c r="O3931" i="1"/>
  <c r="N3931" i="1"/>
  <c r="T3930" i="1"/>
  <c r="P3930" i="1"/>
  <c r="O3930" i="1"/>
  <c r="N3930" i="1"/>
  <c r="T3929" i="1"/>
  <c r="P3929" i="1"/>
  <c r="O3929" i="1"/>
  <c r="N3929" i="1"/>
  <c r="N3712" i="1"/>
  <c r="O3712" i="1"/>
  <c r="P3712" i="1"/>
  <c r="T3712" i="1"/>
  <c r="N3898" i="1"/>
  <c r="N3882" i="1"/>
  <c r="N3866" i="1"/>
  <c r="N3864" i="1"/>
  <c r="N3849" i="1"/>
  <c r="N3836" i="1"/>
  <c r="N3812" i="1"/>
  <c r="N3799" i="1"/>
  <c r="N3778" i="1"/>
  <c r="N3752" i="1"/>
  <c r="N3713" i="1"/>
  <c r="N3698" i="1"/>
  <c r="N3679" i="1"/>
  <c r="N3639" i="1"/>
  <c r="N3576" i="1"/>
  <c r="N3556" i="1"/>
  <c r="N3516" i="1"/>
  <c r="N3489" i="1"/>
  <c r="N3470" i="1"/>
  <c r="N3863" i="1"/>
  <c r="N3876" i="1"/>
  <c r="N3880" i="1"/>
  <c r="N3892" i="1"/>
  <c r="N3894" i="1"/>
  <c r="N3908" i="1"/>
  <c r="N3909" i="1"/>
  <c r="N3910" i="1"/>
  <c r="N3907" i="1"/>
  <c r="N3906" i="1"/>
  <c r="N3905" i="1"/>
  <c r="N3899" i="1"/>
  <c r="N3896" i="1"/>
  <c r="N3891" i="1"/>
  <c r="N3890" i="1"/>
  <c r="N3889" i="1"/>
  <c r="N3883" i="1"/>
  <c r="N3881" i="1"/>
  <c r="N3872" i="1"/>
  <c r="N3870" i="1"/>
  <c r="N3869" i="1"/>
  <c r="N3868" i="1"/>
  <c r="N3865" i="1"/>
  <c r="N3858" i="1"/>
  <c r="N3856" i="1"/>
  <c r="N3854" i="1"/>
  <c r="N3848" i="1"/>
  <c r="N3847" i="1"/>
  <c r="N3846" i="1"/>
  <c r="N3841" i="1"/>
  <c r="N3840" i="1"/>
  <c r="N3839" i="1"/>
  <c r="N3837" i="1"/>
  <c r="N3829" i="1"/>
  <c r="N3828" i="1"/>
  <c r="N3827" i="1"/>
  <c r="N3826" i="1"/>
  <c r="N3824" i="1"/>
  <c r="N3815" i="1"/>
  <c r="N3813" i="1"/>
  <c r="N3811" i="1"/>
  <c r="N3810" i="1"/>
  <c r="N3808" i="1"/>
  <c r="N3806" i="1"/>
  <c r="N3803" i="1"/>
  <c r="N3802" i="1"/>
  <c r="N3800" i="1"/>
  <c r="N3798" i="1"/>
  <c r="N3797" i="1"/>
  <c r="N3796" i="1"/>
  <c r="N3786" i="1"/>
  <c r="N3783" i="1"/>
  <c r="N3781" i="1"/>
  <c r="N3779" i="1"/>
  <c r="N3772" i="1"/>
  <c r="N3769" i="1"/>
  <c r="N3768" i="1"/>
  <c r="N3766" i="1"/>
  <c r="N3764" i="1"/>
  <c r="N3761" i="1"/>
  <c r="N3753" i="1"/>
  <c r="N3749" i="1"/>
  <c r="N3743" i="1"/>
  <c r="N3732" i="1"/>
  <c r="N3731" i="1"/>
  <c r="N3722" i="1"/>
  <c r="N3718" i="1"/>
  <c r="N3714" i="1"/>
  <c r="N3710" i="1"/>
  <c r="N3708" i="1"/>
  <c r="N3706" i="1"/>
  <c r="N3705" i="1"/>
  <c r="N3700" i="1"/>
  <c r="N3695" i="1"/>
  <c r="N3693" i="1"/>
  <c r="N3690" i="1"/>
  <c r="N3686" i="1"/>
  <c r="N3685" i="1"/>
  <c r="N3684" i="1"/>
  <c r="N3683" i="1"/>
  <c r="N3678" i="1"/>
  <c r="N3665" i="1"/>
  <c r="N3663" i="1"/>
  <c r="N3662" i="1"/>
  <c r="N3653" i="1"/>
  <c r="N3644" i="1"/>
  <c r="N3640" i="1"/>
  <c r="N3638" i="1"/>
  <c r="N3632" i="1"/>
  <c r="N3629" i="1"/>
  <c r="N3626" i="1"/>
  <c r="N3588" i="1"/>
  <c r="N3585" i="1"/>
  <c r="N3584" i="1"/>
  <c r="N3574" i="1"/>
  <c r="N3573" i="1"/>
  <c r="N3572" i="1"/>
  <c r="N3569" i="1"/>
  <c r="N3568" i="1"/>
  <c r="N3567" i="1"/>
  <c r="N3565" i="1"/>
  <c r="N3552" i="1"/>
  <c r="N3551" i="1"/>
  <c r="N3543" i="1"/>
  <c r="N3536" i="1"/>
  <c r="N3531" i="1"/>
  <c r="N3526" i="1"/>
  <c r="N3524" i="1"/>
  <c r="N3513" i="1"/>
  <c r="N3509" i="1"/>
  <c r="N3503" i="1"/>
  <c r="N3499" i="1"/>
  <c r="N3498" i="1"/>
  <c r="N3495" i="1"/>
  <c r="N3491" i="1"/>
  <c r="N3487" i="1"/>
  <c r="N3479" i="1"/>
  <c r="N3476" i="1"/>
  <c r="N3475" i="1"/>
  <c r="N3474" i="1"/>
  <c r="N3473" i="1"/>
  <c r="N3472" i="1"/>
  <c r="N3463" i="1"/>
  <c r="N3461" i="1"/>
  <c r="N3459" i="1"/>
  <c r="N3458" i="1"/>
  <c r="N3457" i="1"/>
  <c r="N3452" i="1"/>
  <c r="N344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N2910" i="1"/>
  <c r="O2910" i="1"/>
  <c r="N2911" i="1"/>
  <c r="O2911" i="1"/>
  <c r="N2912" i="1"/>
  <c r="O2912" i="1"/>
  <c r="N2913" i="1"/>
  <c r="O2913" i="1"/>
  <c r="N2914" i="1"/>
  <c r="O2914" i="1"/>
  <c r="N2915" i="1"/>
  <c r="O2915" i="1"/>
  <c r="N2916" i="1"/>
  <c r="O2916" i="1"/>
  <c r="N2917" i="1"/>
  <c r="O2917" i="1"/>
  <c r="N2918" i="1"/>
  <c r="O2918" i="1"/>
  <c r="N2919" i="1"/>
  <c r="O2919" i="1"/>
  <c r="N2920" i="1"/>
  <c r="O2920" i="1"/>
  <c r="N2921" i="1"/>
  <c r="O2921" i="1"/>
  <c r="N2922" i="1"/>
  <c r="O2922" i="1"/>
  <c r="N2923" i="1"/>
  <c r="O2923" i="1"/>
  <c r="N2924" i="1"/>
  <c r="O2924" i="1"/>
  <c r="N2925" i="1"/>
  <c r="O2925" i="1"/>
  <c r="N2926" i="1"/>
  <c r="O2926" i="1"/>
  <c r="N2927" i="1"/>
  <c r="O2927" i="1"/>
  <c r="N2928" i="1"/>
  <c r="O2928" i="1"/>
  <c r="N2929" i="1"/>
  <c r="O2929" i="1"/>
  <c r="N2930" i="1"/>
  <c r="O2930" i="1"/>
  <c r="N2931" i="1"/>
  <c r="O2931" i="1"/>
  <c r="N2932" i="1"/>
  <c r="O2932" i="1"/>
  <c r="N2933" i="1"/>
  <c r="O2933" i="1"/>
  <c r="N2934" i="1"/>
  <c r="O2934" i="1"/>
  <c r="N2935" i="1"/>
  <c r="O2935" i="1"/>
  <c r="N2936" i="1"/>
  <c r="O2936" i="1"/>
  <c r="N2937" i="1"/>
  <c r="O2937" i="1"/>
  <c r="N2938" i="1"/>
  <c r="O2938" i="1"/>
  <c r="N2939" i="1"/>
  <c r="O2939" i="1"/>
  <c r="N2940" i="1"/>
  <c r="O2940" i="1"/>
  <c r="N2941" i="1"/>
  <c r="O2941" i="1"/>
  <c r="N2942" i="1"/>
  <c r="O2942" i="1"/>
  <c r="N2943" i="1"/>
  <c r="O2943" i="1"/>
  <c r="N2944" i="1"/>
  <c r="O2944" i="1"/>
  <c r="N2945" i="1"/>
  <c r="O2945" i="1"/>
  <c r="N2946" i="1"/>
  <c r="O2946" i="1"/>
  <c r="N2947" i="1"/>
  <c r="O2947" i="1"/>
  <c r="N2948" i="1"/>
  <c r="O2948" i="1"/>
  <c r="N2949" i="1"/>
  <c r="O2949" i="1"/>
  <c r="N2950" i="1"/>
  <c r="O2950" i="1"/>
  <c r="N2951" i="1"/>
  <c r="O2951" i="1"/>
  <c r="N2952" i="1"/>
  <c r="O2952" i="1"/>
  <c r="N2953" i="1"/>
  <c r="O2953" i="1"/>
  <c r="N2954" i="1"/>
  <c r="O2954" i="1"/>
  <c r="N2955" i="1"/>
  <c r="O2955" i="1"/>
  <c r="N2956" i="1"/>
  <c r="O2956" i="1"/>
  <c r="N2957" i="1"/>
  <c r="O2957" i="1"/>
  <c r="N2958" i="1"/>
  <c r="O2958" i="1"/>
  <c r="N2959" i="1"/>
  <c r="O2959" i="1"/>
  <c r="N2960" i="1"/>
  <c r="O2960" i="1"/>
  <c r="N2961" i="1"/>
  <c r="O2961" i="1"/>
  <c r="N2962" i="1"/>
  <c r="O2962" i="1"/>
  <c r="N2963" i="1"/>
  <c r="O2963" i="1"/>
  <c r="N2964" i="1"/>
  <c r="O2964" i="1"/>
  <c r="N2965" i="1"/>
  <c r="O2965" i="1"/>
  <c r="N2966" i="1"/>
  <c r="O2966" i="1"/>
  <c r="N2967" i="1"/>
  <c r="O2967" i="1"/>
  <c r="N2968" i="1"/>
  <c r="O2968" i="1"/>
  <c r="N2969" i="1"/>
  <c r="O2969" i="1"/>
  <c r="N2970" i="1"/>
  <c r="O2970" i="1"/>
  <c r="N2971" i="1"/>
  <c r="O2971" i="1"/>
  <c r="N2972" i="1"/>
  <c r="O2972" i="1"/>
  <c r="N2973" i="1"/>
  <c r="O2973" i="1"/>
  <c r="N2974" i="1"/>
  <c r="O2974" i="1"/>
  <c r="N2975" i="1"/>
  <c r="O2975" i="1"/>
  <c r="N2976" i="1"/>
  <c r="O2976" i="1"/>
  <c r="N2977" i="1"/>
  <c r="O2977" i="1"/>
  <c r="N2978" i="1"/>
  <c r="O2978" i="1"/>
  <c r="N2979" i="1"/>
  <c r="O2979" i="1"/>
  <c r="N2980" i="1"/>
  <c r="O2980" i="1"/>
  <c r="N2981" i="1"/>
  <c r="O2981" i="1"/>
  <c r="N2982" i="1"/>
  <c r="O2982" i="1"/>
  <c r="N2983" i="1"/>
  <c r="O2983" i="1"/>
  <c r="N2984" i="1"/>
  <c r="O2984" i="1"/>
  <c r="N2985" i="1"/>
  <c r="O2985" i="1"/>
  <c r="N2986" i="1"/>
  <c r="O2986" i="1"/>
  <c r="N2987" i="1"/>
  <c r="O2987" i="1"/>
  <c r="N2988" i="1"/>
  <c r="O2988" i="1"/>
  <c r="N2989" i="1"/>
  <c r="O2989" i="1"/>
  <c r="N2990" i="1"/>
  <c r="O2990" i="1"/>
  <c r="N2991" i="1"/>
  <c r="O2991" i="1"/>
  <c r="N2992" i="1"/>
  <c r="O2992" i="1"/>
  <c r="N2993" i="1"/>
  <c r="O2993" i="1"/>
  <c r="N2994" i="1"/>
  <c r="O2994" i="1"/>
  <c r="N2995" i="1"/>
  <c r="O2995" i="1"/>
  <c r="N2996" i="1"/>
  <c r="O2996" i="1"/>
  <c r="N2997" i="1"/>
  <c r="O2997" i="1"/>
  <c r="N2998" i="1"/>
  <c r="O2998" i="1"/>
  <c r="N2999" i="1"/>
  <c r="O2999" i="1"/>
  <c r="N3000" i="1"/>
  <c r="O3000" i="1"/>
  <c r="N3001" i="1"/>
  <c r="O3001" i="1"/>
  <c r="N3002" i="1"/>
  <c r="O3002" i="1"/>
  <c r="N3003" i="1"/>
  <c r="O3003" i="1"/>
  <c r="N3004" i="1"/>
  <c r="O3004" i="1"/>
  <c r="N3005" i="1"/>
  <c r="O3005" i="1"/>
  <c r="N3006" i="1"/>
  <c r="O3006" i="1"/>
  <c r="N3007" i="1"/>
  <c r="O3007" i="1"/>
  <c r="N3008" i="1"/>
  <c r="O3008" i="1"/>
  <c r="N3009" i="1"/>
  <c r="O3009" i="1"/>
  <c r="N3010" i="1"/>
  <c r="O3010" i="1"/>
  <c r="N3011" i="1"/>
  <c r="O3011" i="1"/>
  <c r="N3012" i="1"/>
  <c r="O3012" i="1"/>
  <c r="N3013" i="1"/>
  <c r="O3013" i="1"/>
  <c r="N3014" i="1"/>
  <c r="O3014" i="1"/>
  <c r="N3015" i="1"/>
  <c r="O3015" i="1"/>
  <c r="N3016" i="1"/>
  <c r="O3016" i="1"/>
  <c r="N3017" i="1"/>
  <c r="O3017" i="1"/>
  <c r="N3018" i="1"/>
  <c r="O3018" i="1"/>
  <c r="N3019" i="1"/>
  <c r="O3019" i="1"/>
  <c r="N3020" i="1"/>
  <c r="O3020" i="1"/>
  <c r="N3021" i="1"/>
  <c r="O3021" i="1"/>
  <c r="N3022" i="1"/>
  <c r="O3022" i="1"/>
  <c r="N3023" i="1"/>
  <c r="O3023" i="1"/>
  <c r="N3024" i="1"/>
  <c r="O3024" i="1"/>
  <c r="N3025" i="1"/>
  <c r="O3025" i="1"/>
  <c r="N3026" i="1"/>
  <c r="O3026" i="1"/>
  <c r="N3027" i="1"/>
  <c r="O3027" i="1"/>
  <c r="N3028" i="1"/>
  <c r="O3028" i="1"/>
  <c r="N3029" i="1"/>
  <c r="O3029" i="1"/>
  <c r="N3030" i="1"/>
  <c r="O3030" i="1"/>
  <c r="N3031" i="1"/>
  <c r="O3031" i="1"/>
  <c r="N3032" i="1"/>
  <c r="O3032" i="1"/>
  <c r="N3033" i="1"/>
  <c r="O3033" i="1"/>
  <c r="N3034" i="1"/>
  <c r="O3034" i="1"/>
  <c r="N3035" i="1"/>
  <c r="O3035" i="1"/>
  <c r="N3036" i="1"/>
  <c r="O3036" i="1"/>
  <c r="N3037" i="1"/>
  <c r="O3037" i="1"/>
  <c r="N3038" i="1"/>
  <c r="O3038" i="1"/>
  <c r="N3039" i="1"/>
  <c r="O3039" i="1"/>
  <c r="N3040" i="1"/>
  <c r="O3040" i="1"/>
  <c r="N3041" i="1"/>
  <c r="O3041" i="1"/>
  <c r="N3042" i="1"/>
  <c r="O3042" i="1"/>
  <c r="N3043" i="1"/>
  <c r="O3043" i="1"/>
  <c r="N3044" i="1"/>
  <c r="O3044" i="1"/>
  <c r="N3045" i="1"/>
  <c r="O3045" i="1"/>
  <c r="N3046" i="1"/>
  <c r="O3046" i="1"/>
  <c r="N3047" i="1"/>
  <c r="O3047" i="1"/>
  <c r="N3048" i="1"/>
  <c r="O3048" i="1"/>
  <c r="N3049" i="1"/>
  <c r="O3049" i="1"/>
  <c r="N3050" i="1"/>
  <c r="O3050" i="1"/>
  <c r="N3051" i="1"/>
  <c r="O3051" i="1"/>
  <c r="N3052" i="1"/>
  <c r="O3052" i="1"/>
  <c r="N3053" i="1"/>
  <c r="O3053" i="1"/>
  <c r="N3054" i="1"/>
  <c r="O3054" i="1"/>
  <c r="N3055" i="1"/>
  <c r="O3055" i="1"/>
  <c r="N3056" i="1"/>
  <c r="O3056" i="1"/>
  <c r="N3057" i="1"/>
  <c r="O3057" i="1"/>
  <c r="N3058" i="1"/>
  <c r="O3058" i="1"/>
  <c r="N3059" i="1"/>
  <c r="O3059" i="1"/>
  <c r="N3060" i="1"/>
  <c r="O3060" i="1"/>
  <c r="N3061" i="1"/>
  <c r="O3061" i="1"/>
  <c r="N3062" i="1"/>
  <c r="O3062" i="1"/>
  <c r="N3063" i="1"/>
  <c r="O3063" i="1"/>
  <c r="N3064" i="1"/>
  <c r="O3064" i="1"/>
  <c r="N3065" i="1"/>
  <c r="O3065" i="1"/>
  <c r="N3066" i="1"/>
  <c r="O3066" i="1"/>
  <c r="N3067" i="1"/>
  <c r="O3067" i="1"/>
  <c r="N3068" i="1"/>
  <c r="O3068" i="1"/>
  <c r="N3069" i="1"/>
  <c r="O3069" i="1"/>
  <c r="N3070" i="1"/>
  <c r="O3070" i="1"/>
  <c r="N3071" i="1"/>
  <c r="O3071" i="1"/>
  <c r="N3072" i="1"/>
  <c r="O3072" i="1"/>
  <c r="N3073" i="1"/>
  <c r="O3073" i="1"/>
  <c r="N3074" i="1"/>
  <c r="O3074" i="1"/>
  <c r="N3075" i="1"/>
  <c r="O3075" i="1"/>
  <c r="N3076" i="1"/>
  <c r="O3076" i="1"/>
  <c r="N3077" i="1"/>
  <c r="O3077" i="1"/>
  <c r="N3078" i="1"/>
  <c r="O3078" i="1"/>
  <c r="N3079" i="1"/>
  <c r="O3079" i="1"/>
  <c r="N3080" i="1"/>
  <c r="O3080" i="1"/>
  <c r="N3081" i="1"/>
  <c r="O3081" i="1"/>
  <c r="N3082" i="1"/>
  <c r="O3082" i="1"/>
  <c r="N3083" i="1"/>
  <c r="O3083" i="1"/>
  <c r="N3084" i="1"/>
  <c r="O3084" i="1"/>
  <c r="N3085" i="1"/>
  <c r="O3085" i="1"/>
  <c r="N3086" i="1"/>
  <c r="O3086" i="1"/>
  <c r="N3087" i="1"/>
  <c r="O3087" i="1"/>
  <c r="N3088" i="1"/>
  <c r="O3088" i="1"/>
  <c r="N3089" i="1"/>
  <c r="O3089" i="1"/>
  <c r="N3090" i="1"/>
  <c r="O3090" i="1"/>
  <c r="N3091" i="1"/>
  <c r="O3091" i="1"/>
  <c r="N3092" i="1"/>
  <c r="O3092" i="1"/>
  <c r="N3093" i="1"/>
  <c r="O3093" i="1"/>
  <c r="N3094" i="1"/>
  <c r="O3094" i="1"/>
  <c r="N3095" i="1"/>
  <c r="O3095" i="1"/>
  <c r="N3096" i="1"/>
  <c r="O3096" i="1"/>
  <c r="N3097" i="1"/>
  <c r="O3097" i="1"/>
  <c r="N3098" i="1"/>
  <c r="O3098" i="1"/>
  <c r="N3099" i="1"/>
  <c r="O3099" i="1"/>
  <c r="N3100" i="1"/>
  <c r="O3100" i="1"/>
  <c r="N3101" i="1"/>
  <c r="O3101" i="1"/>
  <c r="N3102" i="1"/>
  <c r="O3102" i="1"/>
  <c r="N3103" i="1"/>
  <c r="O3103" i="1"/>
  <c r="N3104" i="1"/>
  <c r="O3104" i="1"/>
  <c r="N3105" i="1"/>
  <c r="O3105" i="1"/>
  <c r="N3106" i="1"/>
  <c r="O3106" i="1"/>
  <c r="N3107" i="1"/>
  <c r="O3107" i="1"/>
  <c r="N3108" i="1"/>
  <c r="O3108" i="1"/>
  <c r="N3109" i="1"/>
  <c r="O3109" i="1"/>
  <c r="N3110" i="1"/>
  <c r="O3110" i="1"/>
  <c r="N3111" i="1"/>
  <c r="O3111" i="1"/>
  <c r="N3112" i="1"/>
  <c r="O3112" i="1"/>
  <c r="N3113" i="1"/>
  <c r="O3113" i="1"/>
  <c r="N3114" i="1"/>
  <c r="O3114" i="1"/>
  <c r="N3115" i="1"/>
  <c r="O3115" i="1"/>
  <c r="N3116" i="1"/>
  <c r="O3116" i="1"/>
  <c r="N3117" i="1"/>
  <c r="O3117" i="1"/>
  <c r="N3118" i="1"/>
  <c r="O3118" i="1"/>
  <c r="N3119" i="1"/>
  <c r="O3119" i="1"/>
  <c r="N3120" i="1"/>
  <c r="O3120" i="1"/>
  <c r="N3121" i="1"/>
  <c r="O3121" i="1"/>
  <c r="N3122" i="1"/>
  <c r="O3122" i="1"/>
  <c r="N3123" i="1"/>
  <c r="O3123" i="1"/>
  <c r="N3124" i="1"/>
  <c r="O3124" i="1"/>
  <c r="N3125" i="1"/>
  <c r="O3125" i="1"/>
  <c r="N3126" i="1"/>
  <c r="O3126" i="1"/>
  <c r="N3127" i="1"/>
  <c r="O3127" i="1"/>
  <c r="N3128" i="1"/>
  <c r="O3128" i="1"/>
  <c r="N3129" i="1"/>
  <c r="O3129" i="1"/>
  <c r="N3130" i="1"/>
  <c r="O3130" i="1"/>
  <c r="N3131" i="1"/>
  <c r="O3131" i="1"/>
  <c r="N3132" i="1"/>
  <c r="O3132" i="1"/>
  <c r="N3133" i="1"/>
  <c r="O3133" i="1"/>
  <c r="N3134" i="1"/>
  <c r="O3134" i="1"/>
  <c r="N3135" i="1"/>
  <c r="O3135" i="1"/>
  <c r="N3136" i="1"/>
  <c r="O3136" i="1"/>
  <c r="N3137" i="1"/>
  <c r="O3137" i="1"/>
  <c r="N3138" i="1"/>
  <c r="O3138" i="1"/>
  <c r="N3139" i="1"/>
  <c r="O3139" i="1"/>
  <c r="N3140" i="1"/>
  <c r="O3140" i="1"/>
  <c r="N3141" i="1"/>
  <c r="O3141" i="1"/>
  <c r="N3142" i="1"/>
  <c r="O3142" i="1"/>
  <c r="N3143" i="1"/>
  <c r="O3143" i="1"/>
  <c r="N3144" i="1"/>
  <c r="O3144" i="1"/>
  <c r="N3145" i="1"/>
  <c r="O3145" i="1"/>
  <c r="N3146" i="1"/>
  <c r="O3146" i="1"/>
  <c r="N3147" i="1"/>
  <c r="O3147" i="1"/>
  <c r="N3148" i="1"/>
  <c r="O3148" i="1"/>
  <c r="N3149" i="1"/>
  <c r="O3149" i="1"/>
  <c r="N3150" i="1"/>
  <c r="O3150" i="1"/>
  <c r="N3151" i="1"/>
  <c r="O3151" i="1"/>
  <c r="N3152" i="1"/>
  <c r="O3152" i="1"/>
  <c r="N3153" i="1"/>
  <c r="O3153" i="1"/>
  <c r="N3154" i="1"/>
  <c r="O3154" i="1"/>
  <c r="N3155" i="1"/>
  <c r="O3155" i="1"/>
  <c r="N3156" i="1"/>
  <c r="O3156" i="1"/>
  <c r="N3157" i="1"/>
  <c r="O3157" i="1"/>
  <c r="N3158" i="1"/>
  <c r="O3158" i="1"/>
  <c r="N3159" i="1"/>
  <c r="O3159" i="1"/>
  <c r="N3160" i="1"/>
  <c r="O3160" i="1"/>
  <c r="N3161" i="1"/>
  <c r="O3161" i="1"/>
  <c r="N3162" i="1"/>
  <c r="O3162" i="1"/>
  <c r="N3163" i="1"/>
  <c r="O3163" i="1"/>
  <c r="N3164" i="1"/>
  <c r="O3164" i="1"/>
  <c r="N3165" i="1"/>
  <c r="O3165" i="1"/>
  <c r="N3166" i="1"/>
  <c r="O3166" i="1"/>
  <c r="N3167" i="1"/>
  <c r="O3167" i="1"/>
  <c r="N3168" i="1"/>
  <c r="O3168" i="1"/>
  <c r="N3169" i="1"/>
  <c r="O3169" i="1"/>
  <c r="N3170" i="1"/>
  <c r="O3170" i="1"/>
  <c r="N3171" i="1"/>
  <c r="O3171" i="1"/>
  <c r="N3172" i="1"/>
  <c r="O3172" i="1"/>
  <c r="N3173" i="1"/>
  <c r="O3173" i="1"/>
  <c r="N3174" i="1"/>
  <c r="O3174" i="1"/>
  <c r="N3175" i="1"/>
  <c r="O3175" i="1"/>
  <c r="N3176" i="1"/>
  <c r="O3176" i="1"/>
  <c r="N3177" i="1"/>
  <c r="O3177" i="1"/>
  <c r="N3178" i="1"/>
  <c r="O3178" i="1"/>
  <c r="N3179" i="1"/>
  <c r="O3179" i="1"/>
  <c r="N3180" i="1"/>
  <c r="O3180" i="1"/>
  <c r="N3181" i="1"/>
  <c r="O3181" i="1"/>
  <c r="N3182" i="1"/>
  <c r="O3182" i="1"/>
  <c r="N3183" i="1"/>
  <c r="O3183" i="1"/>
  <c r="N3184" i="1"/>
  <c r="O3184" i="1"/>
  <c r="N3185" i="1"/>
  <c r="O3185" i="1"/>
  <c r="N3186" i="1"/>
  <c r="O3186" i="1"/>
  <c r="N3187" i="1"/>
  <c r="O3187" i="1"/>
  <c r="N3188" i="1"/>
  <c r="O3188" i="1"/>
  <c r="N3189" i="1"/>
  <c r="O3189" i="1"/>
  <c r="N3190" i="1"/>
  <c r="O3190" i="1"/>
  <c r="N3191" i="1"/>
  <c r="O3191" i="1"/>
  <c r="N3192" i="1"/>
  <c r="O3192" i="1"/>
  <c r="N3193" i="1"/>
  <c r="O3193" i="1"/>
  <c r="N3194" i="1"/>
  <c r="O3194" i="1"/>
  <c r="N3195" i="1"/>
  <c r="O3195" i="1"/>
  <c r="N3196" i="1"/>
  <c r="O3196" i="1"/>
  <c r="N3197" i="1"/>
  <c r="O3197" i="1"/>
  <c r="N3198" i="1"/>
  <c r="O3198" i="1"/>
  <c r="N3199" i="1"/>
  <c r="O3199" i="1"/>
  <c r="N3200" i="1"/>
  <c r="O3200" i="1"/>
  <c r="N3201" i="1"/>
  <c r="O3201" i="1"/>
  <c r="N3202" i="1"/>
  <c r="O3202" i="1"/>
  <c r="N3203" i="1"/>
  <c r="O3203" i="1"/>
  <c r="N3204" i="1"/>
  <c r="O3204" i="1"/>
  <c r="N3205" i="1"/>
  <c r="O3205" i="1"/>
  <c r="N3206" i="1"/>
  <c r="O3206" i="1"/>
  <c r="N3207" i="1"/>
  <c r="O3207" i="1"/>
  <c r="N3208" i="1"/>
  <c r="O3208" i="1"/>
  <c r="N3209" i="1"/>
  <c r="O3209" i="1"/>
  <c r="N3210" i="1"/>
  <c r="O3210" i="1"/>
  <c r="N3211" i="1"/>
  <c r="O3211" i="1"/>
  <c r="N3212" i="1"/>
  <c r="O3212" i="1"/>
  <c r="N3213" i="1"/>
  <c r="O3213" i="1"/>
  <c r="N3214" i="1"/>
  <c r="O3214" i="1"/>
  <c r="N3215" i="1"/>
  <c r="O3215" i="1"/>
  <c r="N3216" i="1"/>
  <c r="O3216" i="1"/>
  <c r="N3217" i="1"/>
  <c r="O3217" i="1"/>
  <c r="N3218" i="1"/>
  <c r="O3218" i="1"/>
  <c r="N3219" i="1"/>
  <c r="O3219" i="1"/>
  <c r="N3220" i="1"/>
  <c r="O3220" i="1"/>
  <c r="N3221" i="1"/>
  <c r="O3221" i="1"/>
  <c r="N3222" i="1"/>
  <c r="O3222" i="1"/>
  <c r="N3223" i="1"/>
  <c r="O3223" i="1"/>
  <c r="N3224" i="1"/>
  <c r="O3224" i="1"/>
  <c r="N3225" i="1"/>
  <c r="O3225" i="1"/>
  <c r="N3226" i="1"/>
  <c r="O3226" i="1"/>
  <c r="N3227" i="1"/>
  <c r="O3227" i="1"/>
  <c r="N3228" i="1"/>
  <c r="O3228" i="1"/>
  <c r="N3229" i="1"/>
  <c r="O3229" i="1"/>
  <c r="N3230" i="1"/>
  <c r="O3230" i="1"/>
  <c r="N3231" i="1"/>
  <c r="O3231" i="1"/>
  <c r="N3232" i="1"/>
  <c r="O3232" i="1"/>
  <c r="N3233" i="1"/>
  <c r="O3233" i="1"/>
  <c r="N3234" i="1"/>
  <c r="O3234" i="1"/>
  <c r="N3235" i="1"/>
  <c r="O3235" i="1"/>
  <c r="N3236" i="1"/>
  <c r="O3236" i="1"/>
  <c r="N3237" i="1"/>
  <c r="O3237" i="1"/>
  <c r="N3238" i="1"/>
  <c r="O3238" i="1"/>
  <c r="N3239" i="1"/>
  <c r="O3239" i="1"/>
  <c r="N3240" i="1"/>
  <c r="O3240" i="1"/>
  <c r="N3241" i="1"/>
  <c r="O3241" i="1"/>
  <c r="N3242" i="1"/>
  <c r="O3242" i="1"/>
  <c r="N3243" i="1"/>
  <c r="O3243" i="1"/>
  <c r="N3244" i="1"/>
  <c r="O3244" i="1"/>
  <c r="N3245" i="1"/>
  <c r="O3245" i="1"/>
  <c r="N3246" i="1"/>
  <c r="O3246" i="1"/>
  <c r="N3247" i="1"/>
  <c r="O3247" i="1"/>
  <c r="N3248" i="1"/>
  <c r="O3248" i="1"/>
  <c r="N3249" i="1"/>
  <c r="O3249" i="1"/>
  <c r="N3250" i="1"/>
  <c r="O3250" i="1"/>
  <c r="N3251" i="1"/>
  <c r="O3251" i="1"/>
  <c r="N3252" i="1"/>
  <c r="O3252" i="1"/>
  <c r="N3253" i="1"/>
  <c r="O3253" i="1"/>
  <c r="N3254" i="1"/>
  <c r="O3254" i="1"/>
  <c r="N3255" i="1"/>
  <c r="O3255" i="1"/>
  <c r="N3256" i="1"/>
  <c r="O3256" i="1"/>
  <c r="N3257" i="1"/>
  <c r="O3257" i="1"/>
  <c r="N3258" i="1"/>
  <c r="O3258" i="1"/>
  <c r="N3259" i="1"/>
  <c r="O3259" i="1"/>
  <c r="N3260" i="1"/>
  <c r="O3260" i="1"/>
  <c r="N3261" i="1"/>
  <c r="O3261" i="1"/>
  <c r="N3262" i="1"/>
  <c r="O3262" i="1"/>
  <c r="N3263" i="1"/>
  <c r="O3263" i="1"/>
  <c r="N3264" i="1"/>
  <c r="O3264" i="1"/>
  <c r="N3265" i="1"/>
  <c r="O3265" i="1"/>
  <c r="N3266" i="1"/>
  <c r="O3266" i="1"/>
  <c r="N3267" i="1"/>
  <c r="O3267" i="1"/>
  <c r="N3268" i="1"/>
  <c r="O3268" i="1"/>
  <c r="N3269" i="1"/>
  <c r="O3269" i="1"/>
  <c r="N3270" i="1"/>
  <c r="O3270" i="1"/>
  <c r="N3271" i="1"/>
  <c r="O3271" i="1"/>
  <c r="N3272" i="1"/>
  <c r="O3272" i="1"/>
  <c r="N3273" i="1"/>
  <c r="O3273" i="1"/>
  <c r="N3274" i="1"/>
  <c r="O3274" i="1"/>
  <c r="N3275" i="1"/>
  <c r="O3275" i="1"/>
  <c r="N3276" i="1"/>
  <c r="O3276" i="1"/>
  <c r="N3277" i="1"/>
  <c r="O3277" i="1"/>
  <c r="N3278" i="1"/>
  <c r="O3278" i="1"/>
  <c r="N3279" i="1"/>
  <c r="O3279" i="1"/>
  <c r="N3280" i="1"/>
  <c r="O3280" i="1"/>
  <c r="N3281" i="1"/>
  <c r="O3281" i="1"/>
  <c r="N3282" i="1"/>
  <c r="O3282" i="1"/>
  <c r="N3283" i="1"/>
  <c r="O3283" i="1"/>
  <c r="N3284" i="1"/>
  <c r="O3284" i="1"/>
  <c r="N3285" i="1"/>
  <c r="O3285" i="1"/>
  <c r="N3286" i="1"/>
  <c r="O3286" i="1"/>
  <c r="N3287" i="1"/>
  <c r="O3287" i="1"/>
  <c r="N3288" i="1"/>
  <c r="O3288" i="1"/>
  <c r="N3289" i="1"/>
  <c r="O3289" i="1"/>
  <c r="N3290" i="1"/>
  <c r="O3290" i="1"/>
  <c r="N3291" i="1"/>
  <c r="O3291" i="1"/>
  <c r="N3292" i="1"/>
  <c r="O3292" i="1"/>
  <c r="N3293" i="1"/>
  <c r="O3293" i="1"/>
  <c r="N3294" i="1"/>
  <c r="O3294" i="1"/>
  <c r="N3295" i="1"/>
  <c r="O3295" i="1"/>
  <c r="N3296" i="1"/>
  <c r="O3296" i="1"/>
  <c r="N3297" i="1"/>
  <c r="O3297" i="1"/>
  <c r="N3298" i="1"/>
  <c r="O3298" i="1"/>
  <c r="N3299" i="1"/>
  <c r="O3299" i="1"/>
  <c r="N3300" i="1"/>
  <c r="O3300" i="1"/>
  <c r="N3301" i="1"/>
  <c r="O3301" i="1"/>
  <c r="N3302" i="1"/>
  <c r="O3302" i="1"/>
  <c r="N3303" i="1"/>
  <c r="O3303" i="1"/>
  <c r="N3304" i="1"/>
  <c r="O3304" i="1"/>
  <c r="N3305" i="1"/>
  <c r="O3305" i="1"/>
  <c r="N3306" i="1"/>
  <c r="O3306" i="1"/>
  <c r="N3307" i="1"/>
  <c r="O3307" i="1"/>
  <c r="N3308" i="1"/>
  <c r="O3308" i="1"/>
  <c r="N3309" i="1"/>
  <c r="O3309" i="1"/>
  <c r="N3310" i="1"/>
  <c r="O3310" i="1"/>
  <c r="N3311" i="1"/>
  <c r="O3311" i="1"/>
  <c r="N3312" i="1"/>
  <c r="O3312" i="1"/>
  <c r="N3313" i="1"/>
  <c r="O3313" i="1"/>
  <c r="N3314" i="1"/>
  <c r="O3314" i="1"/>
  <c r="N3315" i="1"/>
  <c r="O3315" i="1"/>
  <c r="N3316" i="1"/>
  <c r="O3316" i="1"/>
  <c r="N3317" i="1"/>
  <c r="O3317" i="1"/>
  <c r="N3318" i="1"/>
  <c r="O3318" i="1"/>
  <c r="N3319" i="1"/>
  <c r="O3319" i="1"/>
  <c r="N3320" i="1"/>
  <c r="O3320" i="1"/>
  <c r="N3321" i="1"/>
  <c r="O3321" i="1"/>
  <c r="N3322" i="1"/>
  <c r="O3322" i="1"/>
  <c r="N3323" i="1"/>
  <c r="O3323" i="1"/>
  <c r="N3324" i="1"/>
  <c r="O3324" i="1"/>
  <c r="N3325" i="1"/>
  <c r="O3325" i="1"/>
  <c r="N3326" i="1"/>
  <c r="O3326" i="1"/>
  <c r="N3327" i="1"/>
  <c r="O3327" i="1"/>
  <c r="N3328" i="1"/>
  <c r="O3328" i="1"/>
  <c r="N3329" i="1"/>
  <c r="O3329" i="1"/>
  <c r="N3330" i="1"/>
  <c r="O3330" i="1"/>
  <c r="N3331" i="1"/>
  <c r="O3331" i="1"/>
  <c r="N3332" i="1"/>
  <c r="O3332" i="1"/>
  <c r="N3333" i="1"/>
  <c r="O3333" i="1"/>
  <c r="N3334" i="1"/>
  <c r="O3334" i="1"/>
  <c r="N3335" i="1"/>
  <c r="O3335" i="1"/>
  <c r="N3336" i="1"/>
  <c r="O3336" i="1"/>
  <c r="N3337" i="1"/>
  <c r="O3337" i="1"/>
  <c r="N3338" i="1"/>
  <c r="O3338" i="1"/>
  <c r="N3339" i="1"/>
  <c r="O3339" i="1"/>
  <c r="N3340" i="1"/>
  <c r="O3340" i="1"/>
  <c r="N3341" i="1"/>
  <c r="O3341" i="1"/>
  <c r="N3342" i="1"/>
  <c r="O3342" i="1"/>
  <c r="N3343" i="1"/>
  <c r="O3343" i="1"/>
  <c r="N3344" i="1"/>
  <c r="O3344" i="1"/>
  <c r="N3345" i="1"/>
  <c r="O3345" i="1"/>
  <c r="N3346" i="1"/>
  <c r="O3346" i="1"/>
  <c r="N3347" i="1"/>
  <c r="O3347" i="1"/>
  <c r="N3348" i="1"/>
  <c r="O3348" i="1"/>
  <c r="N3349" i="1"/>
  <c r="O3349" i="1"/>
  <c r="N3350" i="1"/>
  <c r="O3350" i="1"/>
  <c r="N3351" i="1"/>
  <c r="O3351" i="1"/>
  <c r="N3352" i="1"/>
  <c r="O3352" i="1"/>
  <c r="N3353" i="1"/>
  <c r="O3353" i="1"/>
  <c r="N3354" i="1"/>
  <c r="O3354" i="1"/>
  <c r="N3355" i="1"/>
  <c r="O3355" i="1"/>
  <c r="N3356" i="1"/>
  <c r="O3356" i="1"/>
  <c r="N3357" i="1"/>
  <c r="O3357" i="1"/>
  <c r="N3358" i="1"/>
  <c r="O3358" i="1"/>
  <c r="N3359" i="1"/>
  <c r="O3359" i="1"/>
  <c r="N3360" i="1"/>
  <c r="O3360" i="1"/>
  <c r="N3361" i="1"/>
  <c r="O3361" i="1"/>
  <c r="N3362" i="1"/>
  <c r="O3362" i="1"/>
  <c r="N3363" i="1"/>
  <c r="O3363" i="1"/>
  <c r="N3364" i="1"/>
  <c r="O3364" i="1"/>
  <c r="N3365" i="1"/>
  <c r="O3365" i="1"/>
  <c r="N3366" i="1"/>
  <c r="O3366" i="1"/>
  <c r="N3367" i="1"/>
  <c r="O3367" i="1"/>
  <c r="N3368" i="1"/>
  <c r="O3368" i="1"/>
  <c r="N3369" i="1"/>
  <c r="O3369" i="1"/>
  <c r="N3370" i="1"/>
  <c r="O3370" i="1"/>
  <c r="N3371" i="1"/>
  <c r="O3371" i="1"/>
  <c r="N3372" i="1"/>
  <c r="O3372" i="1"/>
  <c r="N3373" i="1"/>
  <c r="O3373" i="1"/>
  <c r="N3374" i="1"/>
  <c r="O3374" i="1"/>
  <c r="N3375" i="1"/>
  <c r="O3375" i="1"/>
  <c r="N3376" i="1"/>
  <c r="O3376" i="1"/>
  <c r="N3377" i="1"/>
  <c r="O3377" i="1"/>
  <c r="N3378" i="1"/>
  <c r="O3378" i="1"/>
  <c r="N3379" i="1"/>
  <c r="O3379" i="1"/>
  <c r="N3380" i="1"/>
  <c r="O3380" i="1"/>
  <c r="N3381" i="1"/>
  <c r="O3381" i="1"/>
  <c r="N3382" i="1"/>
  <c r="O3382" i="1"/>
  <c r="N3383" i="1"/>
  <c r="O3383" i="1"/>
  <c r="N3384" i="1"/>
  <c r="O3384" i="1"/>
  <c r="N3385" i="1"/>
  <c r="O3385" i="1"/>
  <c r="N3386" i="1"/>
  <c r="O3386" i="1"/>
  <c r="N3387" i="1"/>
  <c r="O3387" i="1"/>
  <c r="N3388" i="1"/>
  <c r="O3388" i="1"/>
  <c r="N3389" i="1"/>
  <c r="O3389" i="1"/>
  <c r="N3390" i="1"/>
  <c r="O3390" i="1"/>
  <c r="N3391" i="1"/>
  <c r="O3391" i="1"/>
  <c r="N3392" i="1"/>
  <c r="O3392" i="1"/>
  <c r="N3393" i="1"/>
  <c r="O3393" i="1"/>
  <c r="N3394" i="1"/>
  <c r="O3394" i="1"/>
  <c r="N3395" i="1"/>
  <c r="O3395" i="1"/>
  <c r="N3396" i="1"/>
  <c r="O3396" i="1"/>
  <c r="N3397" i="1"/>
  <c r="O3397" i="1"/>
  <c r="N3398" i="1"/>
  <c r="O3398" i="1"/>
  <c r="N3399" i="1"/>
  <c r="O3399" i="1"/>
  <c r="N3400" i="1"/>
  <c r="O3400" i="1"/>
  <c r="N3401" i="1"/>
  <c r="O3401" i="1"/>
  <c r="N3402" i="1"/>
  <c r="O3402" i="1"/>
  <c r="N3403" i="1"/>
  <c r="O3403" i="1"/>
  <c r="N3404" i="1"/>
  <c r="O3404" i="1"/>
  <c r="N3405" i="1"/>
  <c r="O3405" i="1"/>
  <c r="N3406" i="1"/>
  <c r="O3406" i="1"/>
  <c r="N3407" i="1"/>
  <c r="O3407" i="1"/>
  <c r="N3408" i="1"/>
  <c r="O3408" i="1"/>
  <c r="N3409" i="1"/>
  <c r="O3409" i="1"/>
  <c r="N3410" i="1"/>
  <c r="O3410" i="1"/>
  <c r="N3411" i="1"/>
  <c r="O3411" i="1"/>
  <c r="N3412" i="1"/>
  <c r="O3412" i="1"/>
  <c r="N3413" i="1"/>
  <c r="O3413" i="1"/>
  <c r="N3414" i="1"/>
  <c r="O3414" i="1"/>
  <c r="N3415" i="1"/>
  <c r="O3415" i="1"/>
  <c r="N3416" i="1"/>
  <c r="O3416" i="1"/>
  <c r="N3417" i="1"/>
  <c r="O3417" i="1"/>
  <c r="N3418" i="1"/>
  <c r="O3418" i="1"/>
  <c r="N3419" i="1"/>
  <c r="O3419" i="1"/>
  <c r="N3420" i="1"/>
  <c r="O3420" i="1"/>
  <c r="N3421" i="1"/>
  <c r="O3421" i="1"/>
  <c r="N3422" i="1"/>
  <c r="O3422" i="1"/>
  <c r="N3423" i="1"/>
  <c r="O3423" i="1"/>
  <c r="N3424" i="1"/>
  <c r="O3424" i="1"/>
  <c r="N3425" i="1"/>
  <c r="O3425" i="1"/>
  <c r="N3426" i="1"/>
  <c r="O3426" i="1"/>
  <c r="N3427" i="1"/>
  <c r="O3427" i="1"/>
  <c r="N3428" i="1"/>
  <c r="O3428" i="1"/>
  <c r="N3429" i="1"/>
  <c r="O3429" i="1"/>
  <c r="N3430" i="1"/>
  <c r="O3430" i="1"/>
  <c r="N3431" i="1"/>
  <c r="O3431" i="1"/>
  <c r="N3432" i="1"/>
  <c r="O3432" i="1"/>
  <c r="N3433" i="1"/>
  <c r="O3433" i="1"/>
  <c r="N3434" i="1"/>
  <c r="O3434" i="1"/>
  <c r="N3435" i="1"/>
  <c r="O3435" i="1"/>
  <c r="N3436" i="1"/>
  <c r="O3436" i="1"/>
  <c r="N3437" i="1"/>
  <c r="O3437" i="1"/>
  <c r="N3438" i="1"/>
  <c r="O3438" i="1"/>
  <c r="N3912" i="1"/>
  <c r="O3912" i="1"/>
  <c r="N3913" i="1"/>
  <c r="O3913" i="1"/>
  <c r="N3914" i="1"/>
  <c r="O3914" i="1"/>
  <c r="N3915" i="1"/>
  <c r="O3915" i="1"/>
  <c r="N3916" i="1"/>
  <c r="O3916" i="1"/>
  <c r="N3917" i="1"/>
  <c r="O3917" i="1"/>
  <c r="N3918" i="1"/>
  <c r="O3918" i="1"/>
  <c r="N3919" i="1"/>
  <c r="O3919" i="1"/>
  <c r="N3920" i="1"/>
  <c r="O3920" i="1"/>
  <c r="N3921" i="1"/>
  <c r="O3921" i="1"/>
  <c r="N3922" i="1"/>
  <c r="O3922" i="1"/>
  <c r="N3923" i="1"/>
  <c r="O3923" i="1"/>
  <c r="N3924" i="1"/>
  <c r="O3924" i="1"/>
  <c r="N3925" i="1"/>
  <c r="O3925" i="1"/>
  <c r="N3926" i="1"/>
  <c r="O3926" i="1"/>
  <c r="N3927" i="1"/>
  <c r="O3927" i="1"/>
  <c r="N3928" i="1"/>
  <c r="O3928" i="1"/>
  <c r="O2909" i="1"/>
  <c r="N2909" i="1"/>
  <c r="C2" i="11"/>
  <c r="B2" i="11"/>
  <c r="P2910" i="1"/>
  <c r="P2911" i="1"/>
  <c r="P2909" i="1"/>
  <c r="G152" i="12" l="1"/>
  <c r="G160" i="12"/>
  <c r="G154" i="12"/>
  <c r="G153" i="12"/>
  <c r="G159" i="12"/>
  <c r="G161" i="12"/>
  <c r="G156" i="12"/>
  <c r="G163" i="12"/>
  <c r="G155" i="12"/>
  <c r="G162" i="12"/>
  <c r="G158" i="12"/>
  <c r="G157" i="12"/>
  <c r="T3522" i="1"/>
  <c r="P3522" i="1"/>
  <c r="N3522" i="1"/>
  <c r="O3522" i="1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P3376" i="1"/>
  <c r="P3355" i="1"/>
  <c r="P3336" i="1"/>
  <c r="P3320" i="1"/>
  <c r="P3308" i="1"/>
  <c r="P3275" i="1"/>
  <c r="P3183" i="1"/>
  <c r="P3082" i="1"/>
  <c r="P3072" i="1"/>
  <c r="P3064" i="1"/>
  <c r="P3050" i="1"/>
  <c r="P3036" i="1"/>
  <c r="T3028" i="1"/>
  <c r="P3020" i="1"/>
  <c r="P3018" i="1"/>
  <c r="P3008" i="1"/>
  <c r="P3006" i="1"/>
  <c r="P3001" i="1"/>
  <c r="P2993" i="1"/>
  <c r="P2985" i="1"/>
  <c r="T2967" i="1"/>
  <c r="P2958" i="1"/>
  <c r="P2950" i="1"/>
  <c r="P2945" i="1"/>
  <c r="P2943" i="1"/>
  <c r="P2924" i="1"/>
  <c r="P2925" i="1"/>
  <c r="P2926" i="1"/>
  <c r="P2927" i="1"/>
  <c r="P2928" i="1"/>
  <c r="P2929" i="1"/>
  <c r="P2930" i="1"/>
  <c r="P2932" i="1"/>
  <c r="T2933" i="1"/>
  <c r="P2935" i="1"/>
  <c r="T2935" i="1"/>
  <c r="P2936" i="1"/>
  <c r="T2936" i="1"/>
  <c r="P2937" i="1"/>
  <c r="P2938" i="1"/>
  <c r="T2938" i="1"/>
  <c r="P2939" i="1"/>
  <c r="P2940" i="1"/>
  <c r="P2941" i="1"/>
  <c r="P2942" i="1"/>
  <c r="P2944" i="1"/>
  <c r="P2948" i="1"/>
  <c r="T2948" i="1"/>
  <c r="P2951" i="1"/>
  <c r="T2951" i="1"/>
  <c r="T2952" i="1"/>
  <c r="P2952" i="1"/>
  <c r="P2953" i="1"/>
  <c r="T2953" i="1"/>
  <c r="P2954" i="1"/>
  <c r="P2955" i="1"/>
  <c r="T2955" i="1"/>
  <c r="T2956" i="1"/>
  <c r="P2956" i="1"/>
  <c r="P2957" i="1"/>
  <c r="P2959" i="1"/>
  <c r="P2964" i="1"/>
  <c r="P2966" i="1"/>
  <c r="T2966" i="1"/>
  <c r="P2967" i="1"/>
  <c r="T2968" i="1"/>
  <c r="P2969" i="1"/>
  <c r="P2970" i="1"/>
  <c r="T2970" i="1"/>
  <c r="P2972" i="1"/>
  <c r="P2974" i="1"/>
  <c r="P2976" i="1"/>
  <c r="P2977" i="1"/>
  <c r="T2977" i="1"/>
  <c r="P2978" i="1"/>
  <c r="P2980" i="1"/>
  <c r="P2982" i="1"/>
  <c r="P2984" i="1"/>
  <c r="P2986" i="1"/>
  <c r="P2990" i="1"/>
  <c r="P2994" i="1"/>
  <c r="P2996" i="1"/>
  <c r="P2998" i="1"/>
  <c r="P3000" i="1"/>
  <c r="T3000" i="1"/>
  <c r="P3002" i="1"/>
  <c r="T3002" i="1"/>
  <c r="P3004" i="1"/>
  <c r="T3004" i="1"/>
  <c r="P3010" i="1"/>
  <c r="T3012" i="1"/>
  <c r="P3014" i="1"/>
  <c r="P3016" i="1"/>
  <c r="P3017" i="1"/>
  <c r="T3017" i="1"/>
  <c r="P3024" i="1"/>
  <c r="P3025" i="1"/>
  <c r="P3030" i="1"/>
  <c r="T3030" i="1"/>
  <c r="P3032" i="1"/>
  <c r="T3032" i="1"/>
  <c r="P3033" i="1"/>
  <c r="P3034" i="1"/>
  <c r="P3038" i="1"/>
  <c r="P3040" i="1"/>
  <c r="P3041" i="1"/>
  <c r="P3042" i="1"/>
  <c r="P3044" i="1"/>
  <c r="P3046" i="1"/>
  <c r="P3048" i="1"/>
  <c r="P3049" i="1"/>
  <c r="T3049" i="1"/>
  <c r="P3054" i="1"/>
  <c r="P3057" i="1"/>
  <c r="P3058" i="1"/>
  <c r="P3060" i="1"/>
  <c r="T3060" i="1"/>
  <c r="P3062" i="1"/>
  <c r="P3065" i="1"/>
  <c r="P3066" i="1"/>
  <c r="T3066" i="1"/>
  <c r="P3068" i="1"/>
  <c r="T3068" i="1"/>
  <c r="P3070" i="1"/>
  <c r="P3074" i="1"/>
  <c r="T3076" i="1"/>
  <c r="P3076" i="1"/>
  <c r="P3078" i="1"/>
  <c r="P3080" i="1"/>
  <c r="P3081" i="1"/>
  <c r="P3084" i="1"/>
  <c r="P3088" i="1"/>
  <c r="P3089" i="1"/>
  <c r="T3089" i="1"/>
  <c r="T3090" i="1"/>
  <c r="P3091" i="1"/>
  <c r="P3092" i="1"/>
  <c r="P3093" i="1"/>
  <c r="P3094" i="1"/>
  <c r="P3095" i="1"/>
  <c r="T3096" i="1"/>
  <c r="P3098" i="1"/>
  <c r="P3099" i="1"/>
  <c r="T3099" i="1"/>
  <c r="T3100" i="1"/>
  <c r="P3100" i="1"/>
  <c r="P3101" i="1"/>
  <c r="T3101" i="1"/>
  <c r="P3102" i="1"/>
  <c r="T3102" i="1"/>
  <c r="T3103" i="1"/>
  <c r="P3103" i="1"/>
  <c r="P3104" i="1"/>
  <c r="P3107" i="1"/>
  <c r="T3107" i="1"/>
  <c r="T3108" i="1"/>
  <c r="P3108" i="1"/>
  <c r="P3109" i="1"/>
  <c r="T3109" i="1"/>
  <c r="P3110" i="1"/>
  <c r="T3110" i="1"/>
  <c r="P3111" i="1"/>
  <c r="T3112" i="1"/>
  <c r="P3112" i="1"/>
  <c r="P3115" i="1"/>
  <c r="T3115" i="1"/>
  <c r="P3116" i="1"/>
  <c r="T3116" i="1"/>
  <c r="T3118" i="1"/>
  <c r="P3118" i="1"/>
  <c r="T3119" i="1"/>
  <c r="P3120" i="1"/>
  <c r="P3121" i="1"/>
  <c r="T3123" i="1"/>
  <c r="P3123" i="1"/>
  <c r="P3124" i="1"/>
  <c r="T3124" i="1"/>
  <c r="P3125" i="1"/>
  <c r="T3125" i="1"/>
  <c r="P3126" i="1"/>
  <c r="T3126" i="1"/>
  <c r="P3127" i="1"/>
  <c r="T3128" i="1"/>
  <c r="P3128" i="1"/>
  <c r="P3130" i="1"/>
  <c r="P3131" i="1"/>
  <c r="T3131" i="1"/>
  <c r="T3132" i="1"/>
  <c r="P3132" i="1"/>
  <c r="P3133" i="1"/>
  <c r="P3134" i="1"/>
  <c r="T3135" i="1"/>
  <c r="P3136" i="1"/>
  <c r="P3137" i="1"/>
  <c r="T3138" i="1"/>
  <c r="T3139" i="1"/>
  <c r="P3139" i="1"/>
  <c r="T3140" i="1"/>
  <c r="P3140" i="1"/>
  <c r="P3141" i="1"/>
  <c r="P3142" i="1"/>
  <c r="P3143" i="1"/>
  <c r="T3143" i="1"/>
  <c r="T3144" i="1"/>
  <c r="P3144" i="1"/>
  <c r="T3145" i="1"/>
  <c r="P3146" i="1"/>
  <c r="P3147" i="1"/>
  <c r="P3148" i="1"/>
  <c r="P3149" i="1"/>
  <c r="T3150" i="1"/>
  <c r="P3150" i="1"/>
  <c r="P3151" i="1"/>
  <c r="P3153" i="1"/>
  <c r="T3153" i="1"/>
  <c r="T3154" i="1"/>
  <c r="P3154" i="1"/>
  <c r="P3156" i="1"/>
  <c r="P3157" i="1"/>
  <c r="P3158" i="1"/>
  <c r="T3158" i="1"/>
  <c r="P3159" i="1"/>
  <c r="T3159" i="1"/>
  <c r="P3160" i="1"/>
  <c r="T3160" i="1"/>
  <c r="P3161" i="1"/>
  <c r="P3162" i="1"/>
  <c r="P3163" i="1"/>
  <c r="P3165" i="1"/>
  <c r="P3166" i="1"/>
  <c r="T3166" i="1"/>
  <c r="P3167" i="1"/>
  <c r="T3167" i="1"/>
  <c r="P3168" i="1"/>
  <c r="T3168" i="1"/>
  <c r="P3169" i="1"/>
  <c r="P3170" i="1"/>
  <c r="P3172" i="1"/>
  <c r="P3173" i="1"/>
  <c r="P3174" i="1"/>
  <c r="T3174" i="1"/>
  <c r="P3175" i="1"/>
  <c r="P3176" i="1"/>
  <c r="P3177" i="1"/>
  <c r="P3178" i="1"/>
  <c r="P3179" i="1"/>
  <c r="T3181" i="1"/>
  <c r="P3182" i="1"/>
  <c r="T3182" i="1"/>
  <c r="P3184" i="1"/>
  <c r="P3185" i="1"/>
  <c r="P3186" i="1"/>
  <c r="P3188" i="1"/>
  <c r="P3189" i="1"/>
  <c r="P3190" i="1"/>
  <c r="P3191" i="1"/>
  <c r="T3191" i="1"/>
  <c r="P3192" i="1"/>
  <c r="P3193" i="1"/>
  <c r="P3194" i="1"/>
  <c r="P3195" i="1"/>
  <c r="P3197" i="1"/>
  <c r="T3197" i="1"/>
  <c r="T3198" i="1"/>
  <c r="P3198" i="1"/>
  <c r="P3199" i="1"/>
  <c r="T3199" i="1"/>
  <c r="P3200" i="1"/>
  <c r="P3201" i="1"/>
  <c r="P3202" i="1"/>
  <c r="T3204" i="1"/>
  <c r="P3204" i="1"/>
  <c r="P3205" i="1"/>
  <c r="T3205" i="1"/>
  <c r="T3206" i="1"/>
  <c r="P3206" i="1"/>
  <c r="P3207" i="1"/>
  <c r="T3207" i="1"/>
  <c r="P3208" i="1"/>
  <c r="T3208" i="1"/>
  <c r="P3209" i="1"/>
  <c r="P3210" i="1"/>
  <c r="P3211" i="1"/>
  <c r="P3213" i="1"/>
  <c r="T3213" i="1"/>
  <c r="P3214" i="1"/>
  <c r="T3214" i="1"/>
  <c r="P3215" i="1"/>
  <c r="T3215" i="1"/>
  <c r="P3216" i="1"/>
  <c r="T3216" i="1"/>
  <c r="P3217" i="1"/>
  <c r="P3218" i="1"/>
  <c r="T3220" i="1"/>
  <c r="P3220" i="1"/>
  <c r="P3221" i="1"/>
  <c r="T3221" i="1"/>
  <c r="P3222" i="1"/>
  <c r="T3222" i="1"/>
  <c r="P3223" i="1"/>
  <c r="T3223" i="1"/>
  <c r="P3224" i="1"/>
  <c r="T3224" i="1"/>
  <c r="P3226" i="1"/>
  <c r="T3227" i="1"/>
  <c r="P3229" i="1"/>
  <c r="T3229" i="1"/>
  <c r="P3230" i="1"/>
  <c r="T3230" i="1"/>
  <c r="P3231" i="1"/>
  <c r="T3231" i="1"/>
  <c r="P3232" i="1"/>
  <c r="T3232" i="1"/>
  <c r="P3233" i="1"/>
  <c r="T3236" i="1"/>
  <c r="P3237" i="1"/>
  <c r="T3237" i="1"/>
  <c r="P3238" i="1"/>
  <c r="T3238" i="1"/>
  <c r="P3239" i="1"/>
  <c r="T3239" i="1"/>
  <c r="P3240" i="1"/>
  <c r="T3240" i="1"/>
  <c r="P3242" i="1"/>
  <c r="T3243" i="1"/>
  <c r="P3245" i="1"/>
  <c r="T3245" i="1"/>
  <c r="P3246" i="1"/>
  <c r="T3246" i="1"/>
  <c r="P3247" i="1"/>
  <c r="T3247" i="1"/>
  <c r="P3248" i="1"/>
  <c r="P3249" i="1"/>
  <c r="T3252" i="1"/>
  <c r="P3253" i="1"/>
  <c r="P3254" i="1"/>
  <c r="P3255" i="1"/>
  <c r="T3255" i="1"/>
  <c r="P3256" i="1"/>
  <c r="T3256" i="1"/>
  <c r="P3257" i="1"/>
  <c r="T3257" i="1"/>
  <c r="P3258" i="1"/>
  <c r="P3259" i="1"/>
  <c r="T3260" i="1"/>
  <c r="P3260" i="1"/>
  <c r="P3261" i="1"/>
  <c r="P3262" i="1"/>
  <c r="P3263" i="1"/>
  <c r="P3264" i="1"/>
  <c r="T3264" i="1"/>
  <c r="P3265" i="1"/>
  <c r="P3266" i="1"/>
  <c r="P3267" i="1"/>
  <c r="P3268" i="1"/>
  <c r="P3269" i="1"/>
  <c r="P3270" i="1"/>
  <c r="P3271" i="1"/>
  <c r="P3272" i="1"/>
  <c r="T3272" i="1"/>
  <c r="P3273" i="1"/>
  <c r="P3274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T3292" i="1"/>
  <c r="P3293" i="1"/>
  <c r="P3294" i="1"/>
  <c r="P3295" i="1"/>
  <c r="P3296" i="1"/>
  <c r="T3296" i="1"/>
  <c r="P3297" i="1"/>
  <c r="P3298" i="1"/>
  <c r="P3299" i="1"/>
  <c r="P3300" i="1"/>
  <c r="T3300" i="1"/>
  <c r="P3301" i="1"/>
  <c r="P3302" i="1"/>
  <c r="P3303" i="1"/>
  <c r="P3304" i="1"/>
  <c r="T3304" i="1"/>
  <c r="P3305" i="1"/>
  <c r="P3306" i="1"/>
  <c r="P3307" i="1"/>
  <c r="P3309" i="1"/>
  <c r="P3310" i="1"/>
  <c r="P3311" i="1"/>
  <c r="P3312" i="1"/>
  <c r="P3313" i="1"/>
  <c r="P3314" i="1"/>
  <c r="P3315" i="1"/>
  <c r="P3316" i="1"/>
  <c r="P3317" i="1"/>
  <c r="P3318" i="1"/>
  <c r="P3319" i="1"/>
  <c r="P3321" i="1"/>
  <c r="P3322" i="1"/>
  <c r="P3323" i="1"/>
  <c r="P3324" i="1"/>
  <c r="T3324" i="1"/>
  <c r="P3325" i="1"/>
  <c r="P3326" i="1"/>
  <c r="P3327" i="1"/>
  <c r="P3328" i="1"/>
  <c r="T3328" i="1"/>
  <c r="P3329" i="1"/>
  <c r="P3330" i="1"/>
  <c r="P3331" i="1"/>
  <c r="P3332" i="1"/>
  <c r="T3332" i="1"/>
  <c r="P3333" i="1"/>
  <c r="P3334" i="1"/>
  <c r="P3335" i="1"/>
  <c r="P3337" i="1"/>
  <c r="P3338" i="1"/>
  <c r="P3339" i="1"/>
  <c r="P3340" i="1"/>
  <c r="P3341" i="1"/>
  <c r="P3342" i="1"/>
  <c r="P3343" i="1"/>
  <c r="T3343" i="1"/>
  <c r="P3344" i="1"/>
  <c r="P3345" i="1"/>
  <c r="P3346" i="1"/>
  <c r="P3347" i="1"/>
  <c r="T3347" i="1"/>
  <c r="P3348" i="1"/>
  <c r="P3349" i="1"/>
  <c r="P3350" i="1"/>
  <c r="P3351" i="1"/>
  <c r="T3351" i="1"/>
  <c r="P3352" i="1"/>
  <c r="P3353" i="1"/>
  <c r="P3354" i="1"/>
  <c r="P3356" i="1"/>
  <c r="P3357" i="1"/>
  <c r="P3358" i="1"/>
  <c r="P3359" i="1"/>
  <c r="T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T3375" i="1"/>
  <c r="T3377" i="1"/>
  <c r="P3377" i="1"/>
  <c r="P3378" i="1"/>
  <c r="T3378" i="1"/>
  <c r="P3379" i="1"/>
  <c r="P3380" i="1"/>
  <c r="T3381" i="1"/>
  <c r="P3381" i="1"/>
  <c r="P3382" i="1"/>
  <c r="T3382" i="1"/>
  <c r="P3383" i="1"/>
  <c r="P3384" i="1"/>
  <c r="P3385" i="1"/>
  <c r="P3386" i="1"/>
  <c r="T3386" i="1"/>
  <c r="P3387" i="1"/>
  <c r="P3388" i="1"/>
  <c r="P3389" i="1"/>
  <c r="P3390" i="1"/>
  <c r="T3390" i="1"/>
  <c r="P3391" i="1"/>
  <c r="T3391" i="1"/>
  <c r="P3392" i="1"/>
  <c r="T3393" i="1"/>
  <c r="P3394" i="1"/>
  <c r="T3394" i="1"/>
  <c r="P3395" i="1"/>
  <c r="P3396" i="1"/>
  <c r="T3397" i="1"/>
  <c r="P3397" i="1"/>
  <c r="P3398" i="1"/>
  <c r="P3399" i="1"/>
  <c r="T3399" i="1"/>
  <c r="P3400" i="1"/>
  <c r="P3401" i="1"/>
  <c r="T3401" i="1"/>
  <c r="P3402" i="1"/>
  <c r="T3402" i="1"/>
  <c r="P3403" i="1"/>
  <c r="P3404" i="1"/>
  <c r="P3405" i="1"/>
  <c r="T3405" i="1"/>
  <c r="P3406" i="1"/>
  <c r="T3406" i="1"/>
  <c r="P3407" i="1"/>
  <c r="T3407" i="1"/>
  <c r="P3408" i="1"/>
  <c r="T3409" i="1"/>
  <c r="P3409" i="1"/>
  <c r="P3410" i="1"/>
  <c r="T3410" i="1"/>
  <c r="P3411" i="1"/>
  <c r="P3412" i="1"/>
  <c r="T3413" i="1"/>
  <c r="P3414" i="1"/>
  <c r="T3414" i="1"/>
  <c r="P3415" i="1"/>
  <c r="P3416" i="1"/>
  <c r="P3417" i="1"/>
  <c r="T3417" i="1"/>
  <c r="P3418" i="1"/>
  <c r="T3418" i="1"/>
  <c r="P3419" i="1"/>
  <c r="P3420" i="1"/>
  <c r="T3421" i="1"/>
  <c r="P3421" i="1"/>
  <c r="P3422" i="1"/>
  <c r="P3423" i="1"/>
  <c r="T3423" i="1"/>
  <c r="T2923" i="1"/>
  <c r="T3429" i="1"/>
  <c r="T3458" i="1" l="1"/>
  <c r="P3458" i="1"/>
  <c r="O3458" i="1"/>
  <c r="T3509" i="1"/>
  <c r="O3509" i="1"/>
  <c r="P3509" i="1"/>
  <c r="P3652" i="1"/>
  <c r="N3652" i="1"/>
  <c r="O3652" i="1"/>
  <c r="T3652" i="1"/>
  <c r="N3782" i="1"/>
  <c r="O3782" i="1"/>
  <c r="P3782" i="1"/>
  <c r="T3782" i="1"/>
  <c r="T3836" i="1"/>
  <c r="P3836" i="1"/>
  <c r="O3836" i="1"/>
  <c r="T3885" i="1"/>
  <c r="N3885" i="1"/>
  <c r="O3885" i="1"/>
  <c r="P3885" i="1"/>
  <c r="T3653" i="1"/>
  <c r="P3653" i="1"/>
  <c r="O3653" i="1"/>
  <c r="T3741" i="1"/>
  <c r="P3741" i="1"/>
  <c r="O3741" i="1"/>
  <c r="N3741" i="1"/>
  <c r="T3846" i="1"/>
  <c r="O3846" i="1"/>
  <c r="P3846" i="1"/>
  <c r="T3903" i="1"/>
  <c r="P3903" i="1"/>
  <c r="N3903" i="1"/>
  <c r="O3903" i="1"/>
  <c r="T3627" i="1"/>
  <c r="P3627" i="1"/>
  <c r="N3627" i="1"/>
  <c r="O3627" i="1"/>
  <c r="P3728" i="1"/>
  <c r="N3728" i="1"/>
  <c r="O3728" i="1"/>
  <c r="T3728" i="1"/>
  <c r="T3783" i="1"/>
  <c r="P3783" i="1"/>
  <c r="O3783" i="1"/>
  <c r="P3842" i="1"/>
  <c r="N3842" i="1"/>
  <c r="O3842" i="1"/>
  <c r="T3842" i="1"/>
  <c r="T3439" i="1"/>
  <c r="O3439" i="1"/>
  <c r="N3439" i="1"/>
  <c r="P3439" i="1"/>
  <c r="T3693" i="1"/>
  <c r="P3693" i="1"/>
  <c r="O3693" i="1"/>
  <c r="P3754" i="1"/>
  <c r="N3754" i="1"/>
  <c r="O3754" i="1"/>
  <c r="T3754" i="1"/>
  <c r="P3807" i="1"/>
  <c r="N3807" i="1"/>
  <c r="O3807" i="1"/>
  <c r="T3807" i="1"/>
  <c r="T3866" i="1"/>
  <c r="P3866" i="1"/>
  <c r="O3866" i="1"/>
  <c r="P3657" i="1"/>
  <c r="N3657" i="1"/>
  <c r="O3657" i="1"/>
  <c r="T3657" i="1"/>
  <c r="P3736" i="1"/>
  <c r="N3736" i="1"/>
  <c r="O3736" i="1"/>
  <c r="T3736" i="1"/>
  <c r="P3825" i="1"/>
  <c r="N3825" i="1"/>
  <c r="O3825" i="1"/>
  <c r="T3825" i="1"/>
  <c r="T3882" i="1"/>
  <c r="P3882" i="1"/>
  <c r="O3882" i="1"/>
  <c r="P3639" i="1"/>
  <c r="T3639" i="1"/>
  <c r="O3639" i="1"/>
  <c r="P3745" i="1"/>
  <c r="O3745" i="1"/>
  <c r="N3745" i="1"/>
  <c r="T3745" i="1"/>
  <c r="P3808" i="1"/>
  <c r="O3808" i="1"/>
  <c r="T3808" i="1"/>
  <c r="T3863" i="1"/>
  <c r="P3863" i="1"/>
  <c r="O3863" i="1"/>
  <c r="T3702" i="1"/>
  <c r="P3702" i="1"/>
  <c r="O3702" i="1"/>
  <c r="N3702" i="1"/>
  <c r="T3635" i="1"/>
  <c r="P3635" i="1"/>
  <c r="N3635" i="1"/>
  <c r="O3635" i="1"/>
  <c r="N3583" i="1"/>
  <c r="P3583" i="1"/>
  <c r="O3583" i="1"/>
  <c r="T3583" i="1"/>
  <c r="O3481" i="1"/>
  <c r="P3481" i="1"/>
  <c r="N3481" i="1"/>
  <c r="T3481" i="1"/>
  <c r="P3626" i="1"/>
  <c r="O3626" i="1"/>
  <c r="T3626" i="1"/>
  <c r="N3559" i="1"/>
  <c r="P3559" i="1"/>
  <c r="O3559" i="1"/>
  <c r="T3559" i="1"/>
  <c r="P3504" i="1"/>
  <c r="O3504" i="1"/>
  <c r="N3504" i="1"/>
  <c r="T3504" i="1"/>
  <c r="P3586" i="1"/>
  <c r="O3586" i="1"/>
  <c r="N3586" i="1"/>
  <c r="T3586" i="1"/>
  <c r="T3526" i="1"/>
  <c r="O3526" i="1"/>
  <c r="P3526" i="1"/>
  <c r="O3471" i="1"/>
  <c r="N3471" i="1"/>
  <c r="P3471" i="1"/>
  <c r="T3471" i="1"/>
  <c r="P3720" i="1"/>
  <c r="N3720" i="1"/>
  <c r="O3720" i="1"/>
  <c r="T3720" i="1"/>
  <c r="P3644" i="1"/>
  <c r="O3644" i="1"/>
  <c r="T3644" i="1"/>
  <c r="T3576" i="1"/>
  <c r="P3576" i="1"/>
  <c r="O3576" i="1"/>
  <c r="T3525" i="1"/>
  <c r="P3525" i="1"/>
  <c r="N3525" i="1"/>
  <c r="O3525" i="1"/>
  <c r="T3451" i="1"/>
  <c r="P3451" i="1"/>
  <c r="O3451" i="1"/>
  <c r="N3451" i="1"/>
  <c r="P3705" i="1"/>
  <c r="O3705" i="1"/>
  <c r="T3705" i="1"/>
  <c r="P3625" i="1"/>
  <c r="N3625" i="1"/>
  <c r="O3625" i="1"/>
  <c r="T3625" i="1"/>
  <c r="T3538" i="1"/>
  <c r="P3538" i="1"/>
  <c r="N3538" i="1"/>
  <c r="O3538" i="1"/>
  <c r="P3488" i="1"/>
  <c r="O3488" i="1"/>
  <c r="T3488" i="1"/>
  <c r="N3488" i="1"/>
  <c r="P3607" i="1"/>
  <c r="N3607" i="1"/>
  <c r="T3607" i="1"/>
  <c r="O3607" i="1"/>
  <c r="P3561" i="1"/>
  <c r="N3561" i="1"/>
  <c r="O3561" i="1"/>
  <c r="T3561" i="1"/>
  <c r="O3511" i="1"/>
  <c r="P3511" i="1"/>
  <c r="N3511" i="1"/>
  <c r="T3511" i="1"/>
  <c r="T3606" i="1"/>
  <c r="P3606" i="1"/>
  <c r="O3606" i="1"/>
  <c r="N3606" i="1"/>
  <c r="T3523" i="1"/>
  <c r="P3523" i="1"/>
  <c r="O3523" i="1"/>
  <c r="N3523" i="1"/>
  <c r="T3469" i="1"/>
  <c r="O3469" i="1"/>
  <c r="P3469" i="1"/>
  <c r="N3469" i="1"/>
  <c r="P3448" i="1"/>
  <c r="O3448" i="1"/>
  <c r="N3448" i="1"/>
  <c r="T3448" i="1"/>
  <c r="T3682" i="1"/>
  <c r="P3682" i="1"/>
  <c r="O3682" i="1"/>
  <c r="N3682" i="1"/>
  <c r="T3756" i="1"/>
  <c r="P3756" i="1"/>
  <c r="O3756" i="1"/>
  <c r="N3756" i="1"/>
  <c r="P3831" i="1"/>
  <c r="N3831" i="1"/>
  <c r="O3831" i="1"/>
  <c r="T3831" i="1"/>
  <c r="P3910" i="1"/>
  <c r="O3910" i="1"/>
  <c r="T3910" i="1"/>
  <c r="P3668" i="1"/>
  <c r="N3668" i="1"/>
  <c r="O3668" i="1"/>
  <c r="T3668" i="1"/>
  <c r="P3762" i="1"/>
  <c r="N3762" i="1"/>
  <c r="O3762" i="1"/>
  <c r="T3762" i="1"/>
  <c r="T3822" i="1"/>
  <c r="N3822" i="1"/>
  <c r="O3822" i="1"/>
  <c r="P3822" i="1"/>
  <c r="P3889" i="1"/>
  <c r="O3889" i="1"/>
  <c r="T3889" i="1"/>
  <c r="P3841" i="1"/>
  <c r="O3841" i="1"/>
  <c r="T3841" i="1"/>
  <c r="T3899" i="1"/>
  <c r="P3899" i="1"/>
  <c r="O3899" i="1"/>
  <c r="T3669" i="1"/>
  <c r="P3669" i="1"/>
  <c r="N3669" i="1"/>
  <c r="O3669" i="1"/>
  <c r="T3747" i="1"/>
  <c r="P3747" i="1"/>
  <c r="O3747" i="1"/>
  <c r="N3747" i="1"/>
  <c r="T3855" i="1"/>
  <c r="P3855" i="1"/>
  <c r="N3855" i="1"/>
  <c r="O3855" i="1"/>
  <c r="P3908" i="1"/>
  <c r="O3908" i="1"/>
  <c r="T3908" i="1"/>
  <c r="P3636" i="1"/>
  <c r="N3636" i="1"/>
  <c r="O3636" i="1"/>
  <c r="T3636" i="1"/>
  <c r="P3742" i="1"/>
  <c r="N3742" i="1"/>
  <c r="O3742" i="1"/>
  <c r="T3742" i="1"/>
  <c r="T3787" i="1"/>
  <c r="P3787" i="1"/>
  <c r="N3787" i="1"/>
  <c r="O3787" i="1"/>
  <c r="P3847" i="1"/>
  <c r="O3847" i="1"/>
  <c r="T3847" i="1"/>
  <c r="P3472" i="1"/>
  <c r="O3472" i="1"/>
  <c r="T3472" i="1"/>
  <c r="T3701" i="1"/>
  <c r="P3701" i="1"/>
  <c r="N3701" i="1"/>
  <c r="O3701" i="1"/>
  <c r="P3760" i="1"/>
  <c r="N3760" i="1"/>
  <c r="O3760" i="1"/>
  <c r="T3760" i="1"/>
  <c r="T3810" i="1"/>
  <c r="P3810" i="1"/>
  <c r="O3810" i="1"/>
  <c r="T3891" i="1"/>
  <c r="P3891" i="1"/>
  <c r="O3891" i="1"/>
  <c r="T3664" i="1"/>
  <c r="P3664" i="1"/>
  <c r="N3664" i="1"/>
  <c r="O3664" i="1"/>
  <c r="T3743" i="1"/>
  <c r="P3743" i="1"/>
  <c r="O3743" i="1"/>
  <c r="P3834" i="1"/>
  <c r="N3834" i="1"/>
  <c r="O3834" i="1"/>
  <c r="T3834" i="1"/>
  <c r="T3887" i="1"/>
  <c r="P3887" i="1"/>
  <c r="N3887" i="1"/>
  <c r="O3887" i="1"/>
  <c r="P3658" i="1"/>
  <c r="O3658" i="1"/>
  <c r="N3658" i="1"/>
  <c r="T3658" i="1"/>
  <c r="T3755" i="1"/>
  <c r="P3755" i="1"/>
  <c r="N3755" i="1"/>
  <c r="O3755" i="1"/>
  <c r="P3812" i="1"/>
  <c r="O3812" i="1"/>
  <c r="T3812" i="1"/>
  <c r="P3868" i="1"/>
  <c r="O3868" i="1"/>
  <c r="T3868" i="1"/>
  <c r="T3688" i="1"/>
  <c r="P3688" i="1"/>
  <c r="N3688" i="1"/>
  <c r="O3688" i="1"/>
  <c r="N3623" i="1"/>
  <c r="O3623" i="1"/>
  <c r="P3623" i="1"/>
  <c r="T3623" i="1"/>
  <c r="P3564" i="1"/>
  <c r="N3564" i="1"/>
  <c r="O3564" i="1"/>
  <c r="T3564" i="1"/>
  <c r="T3477" i="1"/>
  <c r="O3477" i="1"/>
  <c r="P3477" i="1"/>
  <c r="N3477" i="1"/>
  <c r="T3622" i="1"/>
  <c r="P3622" i="1"/>
  <c r="O3622" i="1"/>
  <c r="N3622" i="1"/>
  <c r="T3549" i="1"/>
  <c r="P3549" i="1"/>
  <c r="N3549" i="1"/>
  <c r="O3549" i="1"/>
  <c r="T3498" i="1"/>
  <c r="P3498" i="1"/>
  <c r="O3498" i="1"/>
  <c r="T3581" i="1"/>
  <c r="P3581" i="1"/>
  <c r="N3581" i="1"/>
  <c r="O3581" i="1"/>
  <c r="P3521" i="1"/>
  <c r="N3521" i="1"/>
  <c r="O3521" i="1"/>
  <c r="T3521" i="1"/>
  <c r="P3456" i="1"/>
  <c r="O3456" i="1"/>
  <c r="N3456" i="1"/>
  <c r="T3456" i="1"/>
  <c r="P3710" i="1"/>
  <c r="O3710" i="1"/>
  <c r="T3710" i="1"/>
  <c r="T3638" i="1"/>
  <c r="P3638" i="1"/>
  <c r="O3638" i="1"/>
  <c r="T3571" i="1"/>
  <c r="P3571" i="1"/>
  <c r="N3571" i="1"/>
  <c r="O3571" i="1"/>
  <c r="P3512" i="1"/>
  <c r="O3512" i="1"/>
  <c r="N3512" i="1"/>
  <c r="T3512" i="1"/>
  <c r="P3744" i="1"/>
  <c r="N3744" i="1"/>
  <c r="O3744" i="1"/>
  <c r="T3744" i="1"/>
  <c r="T3695" i="1"/>
  <c r="O3695" i="1"/>
  <c r="P3695" i="1"/>
  <c r="T3616" i="1"/>
  <c r="P3616" i="1"/>
  <c r="N3616" i="1"/>
  <c r="O3616" i="1"/>
  <c r="T3534" i="1"/>
  <c r="N3534" i="1"/>
  <c r="O3534" i="1"/>
  <c r="P3534" i="1"/>
  <c r="T3484" i="1"/>
  <c r="P3484" i="1"/>
  <c r="N3484" i="1"/>
  <c r="O3484" i="1"/>
  <c r="P3602" i="1"/>
  <c r="O3602" i="1"/>
  <c r="N3602" i="1"/>
  <c r="T3602" i="1"/>
  <c r="P3552" i="1"/>
  <c r="O3552" i="1"/>
  <c r="T3552" i="1"/>
  <c r="T3501" i="1"/>
  <c r="O3501" i="1"/>
  <c r="P3501" i="1"/>
  <c r="N3501" i="1"/>
  <c r="T3592" i="1"/>
  <c r="P3592" i="1"/>
  <c r="N3592" i="1"/>
  <c r="O3592" i="1"/>
  <c r="O3519" i="1"/>
  <c r="N3519" i="1"/>
  <c r="P3519" i="1"/>
  <c r="T3519" i="1"/>
  <c r="T3459" i="1"/>
  <c r="P3459" i="1"/>
  <c r="O3459" i="1"/>
  <c r="T3443" i="1"/>
  <c r="P3443" i="1"/>
  <c r="O3443" i="1"/>
  <c r="N3697" i="1"/>
  <c r="P3697" i="1"/>
  <c r="O3697" i="1"/>
  <c r="T3697" i="1"/>
  <c r="T3761" i="1"/>
  <c r="P3761" i="1"/>
  <c r="O3761" i="1"/>
  <c r="T3844" i="1"/>
  <c r="P3844" i="1"/>
  <c r="N3844" i="1"/>
  <c r="O3844" i="1"/>
  <c r="N3454" i="1"/>
  <c r="O3454" i="1"/>
  <c r="P3454" i="1"/>
  <c r="T3454" i="1"/>
  <c r="P3683" i="1"/>
  <c r="O3683" i="1"/>
  <c r="T3683" i="1"/>
  <c r="T3767" i="1"/>
  <c r="P3767" i="1"/>
  <c r="N3767" i="1"/>
  <c r="O3767" i="1"/>
  <c r="T3835" i="1"/>
  <c r="P3835" i="1"/>
  <c r="N3835" i="1"/>
  <c r="O3835" i="1"/>
  <c r="P3894" i="1"/>
  <c r="O3894" i="1"/>
  <c r="T3894" i="1"/>
  <c r="P3850" i="1"/>
  <c r="N3850" i="1"/>
  <c r="O3850" i="1"/>
  <c r="T3850" i="1"/>
  <c r="T3677" i="1"/>
  <c r="P3677" i="1"/>
  <c r="N3677" i="1"/>
  <c r="O3677" i="1"/>
  <c r="T3911" i="1"/>
  <c r="P3911" i="1"/>
  <c r="N3911" i="1"/>
  <c r="O3911" i="1"/>
  <c r="T3819" i="1"/>
  <c r="P3819" i="1"/>
  <c r="N3819" i="1"/>
  <c r="O3819" i="1"/>
  <c r="P3892" i="1"/>
  <c r="O3892" i="1"/>
  <c r="T3892" i="1"/>
  <c r="T3665" i="1"/>
  <c r="O3665" i="1"/>
  <c r="P3665" i="1"/>
  <c r="P3770" i="1"/>
  <c r="N3770" i="1"/>
  <c r="O3770" i="1"/>
  <c r="T3770" i="1"/>
  <c r="T3816" i="1"/>
  <c r="P3816" i="1"/>
  <c r="N3816" i="1"/>
  <c r="O3816" i="1"/>
  <c r="P3873" i="1"/>
  <c r="N3873" i="1"/>
  <c r="O3873" i="1"/>
  <c r="T3873" i="1"/>
  <c r="P3679" i="1"/>
  <c r="O3679" i="1"/>
  <c r="T3679" i="1"/>
  <c r="P3618" i="1"/>
  <c r="O3618" i="1"/>
  <c r="N3618" i="1"/>
  <c r="T3618" i="1"/>
  <c r="T3554" i="1"/>
  <c r="P3554" i="1"/>
  <c r="O3554" i="1"/>
  <c r="N3554" i="1"/>
  <c r="T3467" i="1"/>
  <c r="P3467" i="1"/>
  <c r="O3467" i="1"/>
  <c r="N3467" i="1"/>
  <c r="T3613" i="1"/>
  <c r="P3613" i="1"/>
  <c r="N3613" i="1"/>
  <c r="O3613" i="1"/>
  <c r="P3545" i="1"/>
  <c r="N3545" i="1"/>
  <c r="O3545" i="1"/>
  <c r="T3545" i="1"/>
  <c r="N3486" i="1"/>
  <c r="O3486" i="1"/>
  <c r="P3486" i="1"/>
  <c r="T3486" i="1"/>
  <c r="P3577" i="1"/>
  <c r="N3577" i="1"/>
  <c r="O3577" i="1"/>
  <c r="T3577" i="1"/>
  <c r="T3517" i="1"/>
  <c r="P3517" i="1"/>
  <c r="N3517" i="1"/>
  <c r="O3517" i="1"/>
  <c r="T3452" i="1"/>
  <c r="P3452" i="1"/>
  <c r="O3452" i="1"/>
  <c r="T3700" i="1"/>
  <c r="P3700" i="1"/>
  <c r="O3700" i="1"/>
  <c r="T3629" i="1"/>
  <c r="P3629" i="1"/>
  <c r="O3629" i="1"/>
  <c r="P3567" i="1"/>
  <c r="T3567" i="1"/>
  <c r="O3567" i="1"/>
  <c r="T3507" i="1"/>
  <c r="P3507" i="1"/>
  <c r="O3507" i="1"/>
  <c r="N3507" i="1"/>
  <c r="P3738" i="1"/>
  <c r="N3738" i="1"/>
  <c r="O3738" i="1"/>
  <c r="T3738" i="1"/>
  <c r="T3690" i="1"/>
  <c r="P3690" i="1"/>
  <c r="O3690" i="1"/>
  <c r="P3612" i="1"/>
  <c r="N3612" i="1"/>
  <c r="O3612" i="1"/>
  <c r="T3612" i="1"/>
  <c r="P3520" i="1"/>
  <c r="O3520" i="1"/>
  <c r="T3520" i="1"/>
  <c r="N3520" i="1"/>
  <c r="O3479" i="1"/>
  <c r="P3479" i="1"/>
  <c r="T3479" i="1"/>
  <c r="T3597" i="1"/>
  <c r="P3597" i="1"/>
  <c r="N3597" i="1"/>
  <c r="O3597" i="1"/>
  <c r="T3547" i="1"/>
  <c r="P3547" i="1"/>
  <c r="N3547" i="1"/>
  <c r="O3547" i="1"/>
  <c r="T3483" i="1"/>
  <c r="P3483" i="1"/>
  <c r="O3483" i="1"/>
  <c r="N3483" i="1"/>
  <c r="T3584" i="1"/>
  <c r="P3584" i="1"/>
  <c r="O3584" i="1"/>
  <c r="T3514" i="1"/>
  <c r="P3514" i="1"/>
  <c r="N3514" i="1"/>
  <c r="O3514" i="1"/>
  <c r="T3440" i="1"/>
  <c r="P3440" i="1"/>
  <c r="O3440" i="1"/>
  <c r="N3440" i="1"/>
  <c r="T3442" i="1"/>
  <c r="P3442" i="1"/>
  <c r="N3442" i="1"/>
  <c r="O3442" i="1"/>
  <c r="T3704" i="1"/>
  <c r="P3704" i="1"/>
  <c r="N3704" i="1"/>
  <c r="O3704" i="1"/>
  <c r="T3775" i="1"/>
  <c r="P3775" i="1"/>
  <c r="N3775" i="1"/>
  <c r="O3775" i="1"/>
  <c r="P3849" i="1"/>
  <c r="O3849" i="1"/>
  <c r="T3849" i="1"/>
  <c r="T3491" i="1"/>
  <c r="P3491" i="1"/>
  <c r="O3491" i="1"/>
  <c r="P3706" i="1"/>
  <c r="O3706" i="1"/>
  <c r="T3706" i="1"/>
  <c r="P3776" i="1"/>
  <c r="N3776" i="1"/>
  <c r="O3776" i="1"/>
  <c r="T3776" i="1"/>
  <c r="T3840" i="1"/>
  <c r="P3840" i="1"/>
  <c r="O3840" i="1"/>
  <c r="T3898" i="1"/>
  <c r="P3898" i="1"/>
  <c r="O3898" i="1"/>
  <c r="P3684" i="1"/>
  <c r="O3684" i="1"/>
  <c r="T3684" i="1"/>
  <c r="P3791" i="1"/>
  <c r="N3791" i="1"/>
  <c r="O3791" i="1"/>
  <c r="T3791" i="1"/>
  <c r="T3646" i="1"/>
  <c r="P3646" i="1"/>
  <c r="O3646" i="1"/>
  <c r="N3646" i="1"/>
  <c r="T3709" i="1"/>
  <c r="P3709" i="1"/>
  <c r="N3709" i="1"/>
  <c r="O3709" i="1"/>
  <c r="T3765" i="1"/>
  <c r="P3765" i="1"/>
  <c r="O3765" i="1"/>
  <c r="N3765" i="1"/>
  <c r="P3569" i="1"/>
  <c r="O3569" i="1"/>
  <c r="T3569" i="1"/>
  <c r="T3698" i="1"/>
  <c r="P3698" i="1"/>
  <c r="O3698" i="1"/>
  <c r="P3800" i="1"/>
  <c r="O3800" i="1"/>
  <c r="T3800" i="1"/>
  <c r="T3500" i="1"/>
  <c r="P3500" i="1"/>
  <c r="N3500" i="1"/>
  <c r="O3500" i="1"/>
  <c r="P3692" i="1"/>
  <c r="N3692" i="1"/>
  <c r="O3692" i="1"/>
  <c r="T3692" i="1"/>
  <c r="T3805" i="1"/>
  <c r="P3805" i="1"/>
  <c r="N3805" i="1"/>
  <c r="O3805" i="1"/>
  <c r="T3871" i="1"/>
  <c r="P3871" i="1"/>
  <c r="N3871" i="1"/>
  <c r="O3871" i="1"/>
  <c r="T3468" i="1"/>
  <c r="P3468" i="1"/>
  <c r="N3468" i="1"/>
  <c r="O3468" i="1"/>
  <c r="P3663" i="1"/>
  <c r="O3663" i="1"/>
  <c r="T3663" i="1"/>
  <c r="P3753" i="1"/>
  <c r="O3753" i="1"/>
  <c r="T3753" i="1"/>
  <c r="T3796" i="1"/>
  <c r="P3796" i="1"/>
  <c r="O3796" i="1"/>
  <c r="P3872" i="1"/>
  <c r="O3872" i="1"/>
  <c r="T3872" i="1"/>
  <c r="P3628" i="1"/>
  <c r="N3628" i="1"/>
  <c r="O3628" i="1"/>
  <c r="T3628" i="1"/>
  <c r="T3717" i="1"/>
  <c r="P3717" i="1"/>
  <c r="O3717" i="1"/>
  <c r="N3717" i="1"/>
  <c r="T3773" i="1"/>
  <c r="P3773" i="1"/>
  <c r="N3773" i="1"/>
  <c r="O3773" i="1"/>
  <c r="T3824" i="1"/>
  <c r="P3824" i="1"/>
  <c r="O3824" i="1"/>
  <c r="N3901" i="1"/>
  <c r="P3901" i="1"/>
  <c r="O3901" i="1"/>
  <c r="T3901" i="1"/>
  <c r="T3680" i="1"/>
  <c r="P3680" i="1"/>
  <c r="N3680" i="1"/>
  <c r="O3680" i="1"/>
  <c r="T3779" i="1"/>
  <c r="P3779" i="1"/>
  <c r="O3779" i="1"/>
  <c r="T3852" i="1"/>
  <c r="P3852" i="1"/>
  <c r="N3852" i="1"/>
  <c r="O3852" i="1"/>
  <c r="P3897" i="1"/>
  <c r="N3897" i="1"/>
  <c r="O3897" i="1"/>
  <c r="T3897" i="1"/>
  <c r="T3673" i="1"/>
  <c r="P3673" i="1"/>
  <c r="N3673" i="1"/>
  <c r="O3673" i="1"/>
  <c r="T3774" i="1"/>
  <c r="N3774" i="1"/>
  <c r="P3774" i="1"/>
  <c r="O3774" i="1"/>
  <c r="P3821" i="1"/>
  <c r="N3821" i="1"/>
  <c r="O3821" i="1"/>
  <c r="T3821" i="1"/>
  <c r="T3878" i="1"/>
  <c r="P3878" i="1"/>
  <c r="N3878" i="1"/>
  <c r="O3878" i="1"/>
  <c r="T3674" i="1"/>
  <c r="P3674" i="1"/>
  <c r="O3674" i="1"/>
  <c r="N3674" i="1"/>
  <c r="T3614" i="1"/>
  <c r="P3614" i="1"/>
  <c r="O3614" i="1"/>
  <c r="N3614" i="1"/>
  <c r="T3550" i="1"/>
  <c r="P3550" i="1"/>
  <c r="O3550" i="1"/>
  <c r="N3550" i="1"/>
  <c r="O3463" i="1"/>
  <c r="P3463" i="1"/>
  <c r="T3463" i="1"/>
  <c r="T3600" i="1"/>
  <c r="P3600" i="1"/>
  <c r="N3600" i="1"/>
  <c r="O3600" i="1"/>
  <c r="P3536" i="1"/>
  <c r="O3536" i="1"/>
  <c r="T3536" i="1"/>
  <c r="T3466" i="1"/>
  <c r="P3466" i="1"/>
  <c r="N3466" i="1"/>
  <c r="O3466" i="1"/>
  <c r="P3572" i="1"/>
  <c r="O3572" i="1"/>
  <c r="T3572" i="1"/>
  <c r="P3508" i="1"/>
  <c r="N3508" i="1"/>
  <c r="O3508" i="1"/>
  <c r="T3508" i="1"/>
  <c r="P3771" i="1"/>
  <c r="N3771" i="1"/>
  <c r="O3771" i="1"/>
  <c r="T3771" i="1"/>
  <c r="P3691" i="1"/>
  <c r="N3691" i="1"/>
  <c r="O3691" i="1"/>
  <c r="T3691" i="1"/>
  <c r="P3617" i="1"/>
  <c r="N3617" i="1"/>
  <c r="O3617" i="1"/>
  <c r="T3617" i="1"/>
  <c r="T3557" i="1"/>
  <c r="P3557" i="1"/>
  <c r="N3557" i="1"/>
  <c r="O3557" i="1"/>
  <c r="O3503" i="1"/>
  <c r="P3503" i="1"/>
  <c r="T3503" i="1"/>
  <c r="T3733" i="1"/>
  <c r="P3733" i="1"/>
  <c r="O3733" i="1"/>
  <c r="N3733" i="1"/>
  <c r="T3685" i="1"/>
  <c r="P3685" i="1"/>
  <c r="O3685" i="1"/>
  <c r="T3598" i="1"/>
  <c r="P3598" i="1"/>
  <c r="O3598" i="1"/>
  <c r="N3598" i="1"/>
  <c r="T3516" i="1"/>
  <c r="P3516" i="1"/>
  <c r="O3516" i="1"/>
  <c r="T3474" i="1"/>
  <c r="P3474" i="1"/>
  <c r="O3474" i="1"/>
  <c r="P3593" i="1"/>
  <c r="N3593" i="1"/>
  <c r="O3593" i="1"/>
  <c r="T3593" i="1"/>
  <c r="P3543" i="1"/>
  <c r="T3543" i="1"/>
  <c r="O3543" i="1"/>
  <c r="T3473" i="1"/>
  <c r="O3473" i="1"/>
  <c r="P3473" i="1"/>
  <c r="T3579" i="1"/>
  <c r="P3579" i="1"/>
  <c r="N3579" i="1"/>
  <c r="O3579" i="1"/>
  <c r="T3510" i="1"/>
  <c r="N3510" i="1"/>
  <c r="O3510" i="1"/>
  <c r="P3510" i="1"/>
  <c r="T3450" i="1"/>
  <c r="P3450" i="1"/>
  <c r="N3450" i="1"/>
  <c r="O3450" i="1"/>
  <c r="T3441" i="1"/>
  <c r="O3441" i="1"/>
  <c r="P3441" i="1"/>
  <c r="N3441" i="1"/>
  <c r="P3785" i="1"/>
  <c r="O3785" i="1"/>
  <c r="N3785" i="1"/>
  <c r="T3785" i="1"/>
  <c r="P3864" i="1"/>
  <c r="O3864" i="1"/>
  <c r="T3864" i="1"/>
  <c r="P3528" i="1"/>
  <c r="N3528" i="1"/>
  <c r="O3528" i="1"/>
  <c r="T3528" i="1"/>
  <c r="N3726" i="1"/>
  <c r="O3726" i="1"/>
  <c r="P3726" i="1"/>
  <c r="T3726" i="1"/>
  <c r="T3781" i="1"/>
  <c r="P3781" i="1"/>
  <c r="O3781" i="1"/>
  <c r="P3845" i="1"/>
  <c r="N3845" i="1"/>
  <c r="O3845" i="1"/>
  <c r="T3845" i="1"/>
  <c r="T3906" i="1"/>
  <c r="P3906" i="1"/>
  <c r="O3906" i="1"/>
  <c r="P3676" i="1"/>
  <c r="N3676" i="1"/>
  <c r="O3676" i="1"/>
  <c r="T3676" i="1"/>
  <c r="P3860" i="1"/>
  <c r="N3860" i="1"/>
  <c r="O3860" i="1"/>
  <c r="T3860" i="1"/>
  <c r="P3766" i="1"/>
  <c r="O3766" i="1"/>
  <c r="T3766" i="1"/>
  <c r="T3859" i="1"/>
  <c r="P3859" i="1"/>
  <c r="N3859" i="1"/>
  <c r="O3859" i="1"/>
  <c r="P3699" i="1"/>
  <c r="N3699" i="1"/>
  <c r="O3699" i="1"/>
  <c r="T3699" i="1"/>
  <c r="T3814" i="1"/>
  <c r="N3814" i="1"/>
  <c r="O3814" i="1"/>
  <c r="P3814" i="1"/>
  <c r="O3505" i="1"/>
  <c r="P3505" i="1"/>
  <c r="T3505" i="1"/>
  <c r="N3505" i="1"/>
  <c r="T3759" i="1"/>
  <c r="P3759" i="1"/>
  <c r="N3759" i="1"/>
  <c r="O3759" i="1"/>
  <c r="T3806" i="1"/>
  <c r="O3806" i="1"/>
  <c r="P3806" i="1"/>
  <c r="P3876" i="1"/>
  <c r="O3876" i="1"/>
  <c r="T3876" i="1"/>
  <c r="N3647" i="1"/>
  <c r="P3647" i="1"/>
  <c r="O3647" i="1"/>
  <c r="T3647" i="1"/>
  <c r="P3722" i="1"/>
  <c r="O3722" i="1"/>
  <c r="T3722" i="1"/>
  <c r="T3778" i="1"/>
  <c r="P3778" i="1"/>
  <c r="O3778" i="1"/>
  <c r="P3829" i="1"/>
  <c r="O3829" i="1"/>
  <c r="T3829" i="1"/>
  <c r="O3909" i="1"/>
  <c r="P3909" i="1"/>
  <c r="T3909" i="1"/>
  <c r="T3694" i="1"/>
  <c r="P3694" i="1"/>
  <c r="O3694" i="1"/>
  <c r="N3694" i="1"/>
  <c r="P3784" i="1"/>
  <c r="N3784" i="1"/>
  <c r="O3784" i="1"/>
  <c r="T3784" i="1"/>
  <c r="P3857" i="1"/>
  <c r="N3857" i="1"/>
  <c r="O3857" i="1"/>
  <c r="T3857" i="1"/>
  <c r="P3905" i="1"/>
  <c r="O3905" i="1"/>
  <c r="T3905" i="1"/>
  <c r="P3681" i="1"/>
  <c r="N3681" i="1"/>
  <c r="O3681" i="1"/>
  <c r="T3681" i="1"/>
  <c r="P3780" i="1"/>
  <c r="N3780" i="1"/>
  <c r="O3780" i="1"/>
  <c r="T3780" i="1"/>
  <c r="T3830" i="1"/>
  <c r="P3830" i="1"/>
  <c r="N3830" i="1"/>
  <c r="O3830" i="1"/>
  <c r="T3883" i="1"/>
  <c r="P3883" i="1"/>
  <c r="O3883" i="1"/>
  <c r="T3659" i="1"/>
  <c r="P3659" i="1"/>
  <c r="N3659" i="1"/>
  <c r="O3659" i="1"/>
  <c r="N3601" i="1"/>
  <c r="O3601" i="1"/>
  <c r="P3601" i="1"/>
  <c r="T3601" i="1"/>
  <c r="P3532" i="1"/>
  <c r="N3532" i="1"/>
  <c r="O3532" i="1"/>
  <c r="T3532" i="1"/>
  <c r="T3457" i="1"/>
  <c r="O3457" i="1"/>
  <c r="P3457" i="1"/>
  <c r="T3595" i="1"/>
  <c r="P3595" i="1"/>
  <c r="N3595" i="1"/>
  <c r="O3595" i="1"/>
  <c r="T3531" i="1"/>
  <c r="P3531" i="1"/>
  <c r="O3531" i="1"/>
  <c r="T3621" i="1"/>
  <c r="P3621" i="1"/>
  <c r="N3621" i="1"/>
  <c r="O3621" i="1"/>
  <c r="T3562" i="1"/>
  <c r="P3562" i="1"/>
  <c r="O3562" i="1"/>
  <c r="N3562" i="1"/>
  <c r="O3489" i="1"/>
  <c r="P3489" i="1"/>
  <c r="T3489" i="1"/>
  <c r="P3768" i="1"/>
  <c r="O3768" i="1"/>
  <c r="T3768" i="1"/>
  <c r="T3686" i="1"/>
  <c r="P3686" i="1"/>
  <c r="O3686" i="1"/>
  <c r="T3608" i="1"/>
  <c r="P3608" i="1"/>
  <c r="N3608" i="1"/>
  <c r="O3608" i="1"/>
  <c r="P3553" i="1"/>
  <c r="N3553" i="1"/>
  <c r="O3553" i="1"/>
  <c r="T3553" i="1"/>
  <c r="N3494" i="1"/>
  <c r="O3494" i="1"/>
  <c r="P3494" i="1"/>
  <c r="T3494" i="1"/>
  <c r="T3723" i="1"/>
  <c r="P3723" i="1"/>
  <c r="N3723" i="1"/>
  <c r="O3723" i="1"/>
  <c r="T3661" i="1"/>
  <c r="P3661" i="1"/>
  <c r="N3661" i="1"/>
  <c r="O3661" i="1"/>
  <c r="T3589" i="1"/>
  <c r="P3589" i="1"/>
  <c r="N3589" i="1"/>
  <c r="O3589" i="1"/>
  <c r="T3506" i="1"/>
  <c r="P3506" i="1"/>
  <c r="N3506" i="1"/>
  <c r="O3506" i="1"/>
  <c r="T3461" i="1"/>
  <c r="O3461" i="1"/>
  <c r="P3461" i="1"/>
  <c r="P3585" i="1"/>
  <c r="O3585" i="1"/>
  <c r="T3585" i="1"/>
  <c r="T3533" i="1"/>
  <c r="P3533" i="1"/>
  <c r="N3533" i="1"/>
  <c r="O3533" i="1"/>
  <c r="O3470" i="1"/>
  <c r="P3470" i="1"/>
  <c r="T3470" i="1"/>
  <c r="T3574" i="1"/>
  <c r="P3574" i="1"/>
  <c r="O3574" i="1"/>
  <c r="P3496" i="1"/>
  <c r="O3496" i="1"/>
  <c r="N3496" i="1"/>
  <c r="T3496" i="1"/>
  <c r="N3446" i="1"/>
  <c r="O3446" i="1"/>
  <c r="P3446" i="1"/>
  <c r="T3446" i="1"/>
  <c r="P3560" i="1"/>
  <c r="N3560" i="1"/>
  <c r="T3560" i="1"/>
  <c r="O3560" i="1"/>
  <c r="T3725" i="1"/>
  <c r="P3725" i="1"/>
  <c r="O3725" i="1"/>
  <c r="N3725" i="1"/>
  <c r="T3794" i="1"/>
  <c r="P3794" i="1"/>
  <c r="N3794" i="1"/>
  <c r="O3794" i="1"/>
  <c r="T3879" i="1"/>
  <c r="P3879" i="1"/>
  <c r="N3879" i="1"/>
  <c r="O3879" i="1"/>
  <c r="T3632" i="1"/>
  <c r="P3632" i="1"/>
  <c r="O3632" i="1"/>
  <c r="T3739" i="1"/>
  <c r="P3739" i="1"/>
  <c r="N3739" i="1"/>
  <c r="O3739" i="1"/>
  <c r="T3790" i="1"/>
  <c r="N3790" i="1"/>
  <c r="O3790" i="1"/>
  <c r="P3790" i="1"/>
  <c r="T3854" i="1"/>
  <c r="O3854" i="1"/>
  <c r="P3854" i="1"/>
  <c r="P3786" i="1"/>
  <c r="O3786" i="1"/>
  <c r="T3786" i="1"/>
  <c r="P3856" i="1"/>
  <c r="O3856" i="1"/>
  <c r="T3856" i="1"/>
  <c r="P3839" i="1"/>
  <c r="O3839" i="1"/>
  <c r="T3839" i="1"/>
  <c r="T3605" i="1"/>
  <c r="P3605" i="1"/>
  <c r="N3605" i="1"/>
  <c r="O3605" i="1"/>
  <c r="P3809" i="1"/>
  <c r="N3809" i="1"/>
  <c r="O3809" i="1"/>
  <c r="T3809" i="1"/>
  <c r="T3670" i="1"/>
  <c r="P3670" i="1"/>
  <c r="O3670" i="1"/>
  <c r="N3670" i="1"/>
  <c r="T3732" i="1"/>
  <c r="P3732" i="1"/>
  <c r="O3732" i="1"/>
  <c r="T3813" i="1"/>
  <c r="P3813" i="1"/>
  <c r="O3813" i="1"/>
  <c r="P3865" i="1"/>
  <c r="O3865" i="1"/>
  <c r="T3865" i="1"/>
  <c r="T3573" i="1"/>
  <c r="P3573" i="1"/>
  <c r="O3573" i="1"/>
  <c r="T3715" i="1"/>
  <c r="P3715" i="1"/>
  <c r="N3715" i="1"/>
  <c r="O3715" i="1"/>
  <c r="T3827" i="1"/>
  <c r="P3827" i="1"/>
  <c r="O3827" i="1"/>
  <c r="P3881" i="1"/>
  <c r="O3881" i="1"/>
  <c r="T3881" i="1"/>
  <c r="T3541" i="1"/>
  <c r="P3541" i="1"/>
  <c r="O3541" i="1"/>
  <c r="N3541" i="1"/>
  <c r="T3678" i="1"/>
  <c r="P3678" i="1"/>
  <c r="O3678" i="1"/>
  <c r="T3764" i="1"/>
  <c r="P3764" i="1"/>
  <c r="O3764" i="1"/>
  <c r="P3815" i="1"/>
  <c r="O3815" i="1"/>
  <c r="T3815" i="1"/>
  <c r="T3890" i="1"/>
  <c r="P3890" i="1"/>
  <c r="O3890" i="1"/>
  <c r="T3656" i="1"/>
  <c r="P3656" i="1"/>
  <c r="N3656" i="1"/>
  <c r="O3656" i="1"/>
  <c r="T3729" i="1"/>
  <c r="P3729" i="1"/>
  <c r="O3729" i="1"/>
  <c r="N3729" i="1"/>
  <c r="P3788" i="1"/>
  <c r="N3788" i="1"/>
  <c r="O3788" i="1"/>
  <c r="T3788" i="1"/>
  <c r="T3838" i="1"/>
  <c r="N3838" i="1"/>
  <c r="P3838" i="1"/>
  <c r="O3838" i="1"/>
  <c r="N3478" i="1"/>
  <c r="O3478" i="1"/>
  <c r="P3478" i="1"/>
  <c r="T3478" i="1"/>
  <c r="P3703" i="1"/>
  <c r="N3703" i="1"/>
  <c r="O3703" i="1"/>
  <c r="T3703" i="1"/>
  <c r="P3798" i="1"/>
  <c r="O3798" i="1"/>
  <c r="T3798" i="1"/>
  <c r="T3862" i="1"/>
  <c r="P3862" i="1"/>
  <c r="N3862" i="1"/>
  <c r="O3862" i="1"/>
  <c r="T3555" i="1"/>
  <c r="P3555" i="1"/>
  <c r="N3555" i="1"/>
  <c r="O3555" i="1"/>
  <c r="P3689" i="1"/>
  <c r="N3689" i="1"/>
  <c r="O3689" i="1"/>
  <c r="T3689" i="1"/>
  <c r="T3789" i="1"/>
  <c r="P3789" i="1"/>
  <c r="N3789" i="1"/>
  <c r="O3789" i="1"/>
  <c r="T3843" i="1"/>
  <c r="P3843" i="1"/>
  <c r="N3843" i="1"/>
  <c r="O3843" i="1"/>
  <c r="P3888" i="1"/>
  <c r="N3888" i="1"/>
  <c r="O3888" i="1"/>
  <c r="T3888" i="1"/>
  <c r="N3655" i="1"/>
  <c r="P3655" i="1"/>
  <c r="O3655" i="1"/>
  <c r="T3655" i="1"/>
  <c r="P3596" i="1"/>
  <c r="N3596" i="1"/>
  <c r="O3596" i="1"/>
  <c r="T3596" i="1"/>
  <c r="T3499" i="1"/>
  <c r="P3499" i="1"/>
  <c r="O3499" i="1"/>
  <c r="T3453" i="1"/>
  <c r="O3453" i="1"/>
  <c r="P3453" i="1"/>
  <c r="N3453" i="1"/>
  <c r="T3582" i="1"/>
  <c r="P3582" i="1"/>
  <c r="O3582" i="1"/>
  <c r="N3582" i="1"/>
  <c r="O3527" i="1"/>
  <c r="N3527" i="1"/>
  <c r="P3527" i="1"/>
  <c r="T3527" i="1"/>
  <c r="P3609" i="1"/>
  <c r="N3609" i="1"/>
  <c r="O3609" i="1"/>
  <c r="T3609" i="1"/>
  <c r="T3558" i="1"/>
  <c r="P3558" i="1"/>
  <c r="O3558" i="1"/>
  <c r="N3558" i="1"/>
  <c r="T3485" i="1"/>
  <c r="O3485" i="1"/>
  <c r="P3485" i="1"/>
  <c r="N3485" i="1"/>
  <c r="P3763" i="1"/>
  <c r="N3763" i="1"/>
  <c r="O3763" i="1"/>
  <c r="T3763" i="1"/>
  <c r="T3667" i="1"/>
  <c r="P3667" i="1"/>
  <c r="N3667" i="1"/>
  <c r="O3667" i="1"/>
  <c r="T3603" i="1"/>
  <c r="P3603" i="1"/>
  <c r="N3603" i="1"/>
  <c r="O3603" i="1"/>
  <c r="P3544" i="1"/>
  <c r="N3544" i="1"/>
  <c r="O3544" i="1"/>
  <c r="T3544" i="1"/>
  <c r="T3475" i="1"/>
  <c r="P3475" i="1"/>
  <c r="O3475" i="1"/>
  <c r="T3719" i="1"/>
  <c r="P3719" i="1"/>
  <c r="N3719" i="1"/>
  <c r="O3719" i="1"/>
  <c r="T3648" i="1"/>
  <c r="P3648" i="1"/>
  <c r="N3648" i="1"/>
  <c r="O3648" i="1"/>
  <c r="T3570" i="1"/>
  <c r="P3570" i="1"/>
  <c r="O3570" i="1"/>
  <c r="N3570" i="1"/>
  <c r="T3502" i="1"/>
  <c r="N3502" i="1"/>
  <c r="O3502" i="1"/>
  <c r="P3502" i="1"/>
  <c r="O3455" i="1"/>
  <c r="N3455" i="1"/>
  <c r="P3455" i="1"/>
  <c r="T3455" i="1"/>
  <c r="P3580" i="1"/>
  <c r="N3580" i="1"/>
  <c r="O3580" i="1"/>
  <c r="T3580" i="1"/>
  <c r="N3529" i="1"/>
  <c r="O3529" i="1"/>
  <c r="P3529" i="1"/>
  <c r="T3529" i="1"/>
  <c r="P3464" i="1"/>
  <c r="O3464" i="1"/>
  <c r="N3464" i="1"/>
  <c r="T3464" i="1"/>
  <c r="P3556" i="1"/>
  <c r="O3556" i="1"/>
  <c r="T3556" i="1"/>
  <c r="T3492" i="1"/>
  <c r="P3492" i="1"/>
  <c r="N3492" i="1"/>
  <c r="O3492" i="1"/>
  <c r="T3449" i="1"/>
  <c r="O3449" i="1"/>
  <c r="P3449" i="1"/>
  <c r="N3449" i="1"/>
  <c r="T3640" i="1"/>
  <c r="P3640" i="1"/>
  <c r="O3640" i="1"/>
  <c r="T3731" i="1"/>
  <c r="P3731" i="1"/>
  <c r="O3731" i="1"/>
  <c r="T3803" i="1"/>
  <c r="P3803" i="1"/>
  <c r="O3803" i="1"/>
  <c r="P3884" i="1"/>
  <c r="N3884" i="1"/>
  <c r="O3884" i="1"/>
  <c r="T3884" i="1"/>
  <c r="T3641" i="1"/>
  <c r="P3641" i="1"/>
  <c r="N3641" i="1"/>
  <c r="O3641" i="1"/>
  <c r="P3746" i="1"/>
  <c r="N3746" i="1"/>
  <c r="O3746" i="1"/>
  <c r="T3746" i="1"/>
  <c r="P3795" i="1"/>
  <c r="N3795" i="1"/>
  <c r="O3795" i="1"/>
  <c r="T3795" i="1"/>
  <c r="T3858" i="1"/>
  <c r="P3858" i="1"/>
  <c r="O3858" i="1"/>
  <c r="P3772" i="1"/>
  <c r="O3772" i="1"/>
  <c r="T3772" i="1"/>
  <c r="T3748" i="1"/>
  <c r="P3748" i="1"/>
  <c r="N3748" i="1"/>
  <c r="O3748" i="1"/>
  <c r="P3792" i="1"/>
  <c r="N3792" i="1"/>
  <c r="O3792" i="1"/>
  <c r="T3792" i="1"/>
  <c r="T3672" i="1"/>
  <c r="P3672" i="1"/>
  <c r="N3672" i="1"/>
  <c r="O3672" i="1"/>
  <c r="T3713" i="1"/>
  <c r="P3713" i="1"/>
  <c r="O3713" i="1"/>
  <c r="O3537" i="1"/>
  <c r="N3537" i="1"/>
  <c r="P3537" i="1"/>
  <c r="T3537" i="1"/>
  <c r="T3875" i="1"/>
  <c r="P3875" i="1"/>
  <c r="N3875" i="1"/>
  <c r="O3875" i="1"/>
  <c r="T3624" i="1"/>
  <c r="P3624" i="1"/>
  <c r="N3624" i="1"/>
  <c r="O3624" i="1"/>
  <c r="N3633" i="1"/>
  <c r="P3633" i="1"/>
  <c r="O3633" i="1"/>
  <c r="T3633" i="1"/>
  <c r="T3740" i="1"/>
  <c r="P3740" i="1"/>
  <c r="N3740" i="1"/>
  <c r="O3740" i="1"/>
  <c r="P3818" i="1"/>
  <c r="N3818" i="1"/>
  <c r="O3818" i="1"/>
  <c r="T3818" i="1"/>
  <c r="T3870" i="1"/>
  <c r="P3870" i="1"/>
  <c r="O3870" i="1"/>
  <c r="P3610" i="1"/>
  <c r="O3610" i="1"/>
  <c r="N3610" i="1"/>
  <c r="T3610" i="1"/>
  <c r="P3721" i="1"/>
  <c r="O3721" i="1"/>
  <c r="N3721" i="1"/>
  <c r="T3721" i="1"/>
  <c r="T3832" i="1"/>
  <c r="P3832" i="1"/>
  <c r="N3832" i="1"/>
  <c r="O3832" i="1"/>
  <c r="P3886" i="1"/>
  <c r="N3886" i="1"/>
  <c r="O3886" i="1"/>
  <c r="T3886" i="1"/>
  <c r="T3578" i="1"/>
  <c r="P3578" i="1"/>
  <c r="O3578" i="1"/>
  <c r="N3578" i="1"/>
  <c r="T3708" i="1"/>
  <c r="P3708" i="1"/>
  <c r="O3708" i="1"/>
  <c r="P3769" i="1"/>
  <c r="O3769" i="1"/>
  <c r="T3769" i="1"/>
  <c r="T3828" i="1"/>
  <c r="P3828" i="1"/>
  <c r="O3828" i="1"/>
  <c r="T3895" i="1"/>
  <c r="P3895" i="1"/>
  <c r="N3895" i="1"/>
  <c r="O3895" i="1"/>
  <c r="P3671" i="1"/>
  <c r="N3671" i="1"/>
  <c r="T3671" i="1"/>
  <c r="O3671" i="1"/>
  <c r="T3735" i="1"/>
  <c r="P3735" i="1"/>
  <c r="N3735" i="1"/>
  <c r="O3735" i="1"/>
  <c r="T3797" i="1"/>
  <c r="P3797" i="1"/>
  <c r="O3797" i="1"/>
  <c r="T3851" i="1"/>
  <c r="P3851" i="1"/>
  <c r="N3851" i="1"/>
  <c r="O3851" i="1"/>
  <c r="P3551" i="1"/>
  <c r="T3551" i="1"/>
  <c r="O3551" i="1"/>
  <c r="O3718" i="1"/>
  <c r="P3718" i="1"/>
  <c r="T3718" i="1"/>
  <c r="T3811" i="1"/>
  <c r="P3811" i="1"/>
  <c r="O3811" i="1"/>
  <c r="T3867" i="1"/>
  <c r="P3867" i="1"/>
  <c r="N3867" i="1"/>
  <c r="O3867" i="1"/>
  <c r="P3620" i="1"/>
  <c r="N3620" i="1"/>
  <c r="O3620" i="1"/>
  <c r="T3620" i="1"/>
  <c r="T3696" i="1"/>
  <c r="P3696" i="1"/>
  <c r="N3696" i="1"/>
  <c r="O3696" i="1"/>
  <c r="T3793" i="1"/>
  <c r="P3793" i="1"/>
  <c r="N3793" i="1"/>
  <c r="O3793" i="1"/>
  <c r="T3848" i="1"/>
  <c r="P3848" i="1"/>
  <c r="O3848" i="1"/>
  <c r="T3711" i="1"/>
  <c r="P3711" i="1"/>
  <c r="N3711" i="1"/>
  <c r="O3711" i="1"/>
  <c r="P3650" i="1"/>
  <c r="O3650" i="1"/>
  <c r="N3650" i="1"/>
  <c r="T3650" i="1"/>
  <c r="N3591" i="1"/>
  <c r="P3591" i="1"/>
  <c r="O3591" i="1"/>
  <c r="T3591" i="1"/>
  <c r="O3495" i="1"/>
  <c r="P3495" i="1"/>
  <c r="T3495" i="1"/>
  <c r="T3654" i="1"/>
  <c r="P3654" i="1"/>
  <c r="O3654" i="1"/>
  <c r="N3654" i="1"/>
  <c r="P3568" i="1"/>
  <c r="O3568" i="1"/>
  <c r="T3568" i="1"/>
  <c r="N3518" i="1"/>
  <c r="O3518" i="1"/>
  <c r="P3518" i="1"/>
  <c r="T3518" i="1"/>
  <c r="P3604" i="1"/>
  <c r="N3604" i="1"/>
  <c r="O3604" i="1"/>
  <c r="T3604" i="1"/>
  <c r="P3540" i="1"/>
  <c r="N3540" i="1"/>
  <c r="O3540" i="1"/>
  <c r="T3540" i="1"/>
  <c r="P3480" i="1"/>
  <c r="O3480" i="1"/>
  <c r="N3480" i="1"/>
  <c r="T3480" i="1"/>
  <c r="N3750" i="1"/>
  <c r="O3750" i="1"/>
  <c r="P3750" i="1"/>
  <c r="T3750" i="1"/>
  <c r="T3662" i="1"/>
  <c r="P3662" i="1"/>
  <c r="O3662" i="1"/>
  <c r="N3599" i="1"/>
  <c r="P3599" i="1"/>
  <c r="T3599" i="1"/>
  <c r="O3599" i="1"/>
  <c r="T3539" i="1"/>
  <c r="P3539" i="1"/>
  <c r="O3539" i="1"/>
  <c r="N3539" i="1"/>
  <c r="O3465" i="1"/>
  <c r="P3465" i="1"/>
  <c r="N3465" i="1"/>
  <c r="T3465" i="1"/>
  <c r="P3714" i="1"/>
  <c r="O3714" i="1"/>
  <c r="T3714" i="1"/>
  <c r="T3643" i="1"/>
  <c r="P3643" i="1"/>
  <c r="N3643" i="1"/>
  <c r="O3643" i="1"/>
  <c r="T3566" i="1"/>
  <c r="P3566" i="1"/>
  <c r="O3566" i="1"/>
  <c r="N3566" i="1"/>
  <c r="O3497" i="1"/>
  <c r="P3497" i="1"/>
  <c r="N3497" i="1"/>
  <c r="T3497" i="1"/>
  <c r="O3447" i="1"/>
  <c r="P3447" i="1"/>
  <c r="N3447" i="1"/>
  <c r="T3447" i="1"/>
  <c r="P3575" i="1"/>
  <c r="N3575" i="1"/>
  <c r="T3575" i="1"/>
  <c r="O3575" i="1"/>
  <c r="T3524" i="1"/>
  <c r="P3524" i="1"/>
  <c r="O3524" i="1"/>
  <c r="T3460" i="1"/>
  <c r="P3460" i="1"/>
  <c r="N3460" i="1"/>
  <c r="O3460" i="1"/>
  <c r="T3546" i="1"/>
  <c r="P3546" i="1"/>
  <c r="O3546" i="1"/>
  <c r="N3546" i="1"/>
  <c r="O3487" i="1"/>
  <c r="P3487" i="1"/>
  <c r="T3487" i="1"/>
  <c r="T3445" i="1"/>
  <c r="O3445" i="1"/>
  <c r="P3445" i="1"/>
  <c r="N3445" i="1"/>
  <c r="P3666" i="1"/>
  <c r="O3666" i="1"/>
  <c r="N3666" i="1"/>
  <c r="T3666" i="1"/>
  <c r="T3737" i="1"/>
  <c r="P3737" i="1"/>
  <c r="O3737" i="1"/>
  <c r="N3737" i="1"/>
  <c r="P3817" i="1"/>
  <c r="O3817" i="1"/>
  <c r="N3817" i="1"/>
  <c r="T3817" i="1"/>
  <c r="T3893" i="1"/>
  <c r="P3893" i="1"/>
  <c r="N3893" i="1"/>
  <c r="O3893" i="1"/>
  <c r="T3651" i="1"/>
  <c r="P3651" i="1"/>
  <c r="N3651" i="1"/>
  <c r="O3651" i="1"/>
  <c r="P3752" i="1"/>
  <c r="O3752" i="1"/>
  <c r="T3752" i="1"/>
  <c r="T3799" i="1"/>
  <c r="P3799" i="1"/>
  <c r="O3799" i="1"/>
  <c r="T3869" i="1"/>
  <c r="O3869" i="1"/>
  <c r="P3869" i="1"/>
  <c r="T3907" i="1"/>
  <c r="P3907" i="1"/>
  <c r="O3907" i="1"/>
  <c r="T3896" i="1"/>
  <c r="P3896" i="1"/>
  <c r="O3896" i="1"/>
  <c r="T3642" i="1"/>
  <c r="P3642" i="1"/>
  <c r="O3642" i="1"/>
  <c r="N3642" i="1"/>
  <c r="N3758" i="1"/>
  <c r="O3758" i="1"/>
  <c r="P3758" i="1"/>
  <c r="T3758" i="1"/>
  <c r="P3823" i="1"/>
  <c r="N3823" i="1"/>
  <c r="O3823" i="1"/>
  <c r="T3823" i="1"/>
  <c r="T3874" i="1"/>
  <c r="P3874" i="1"/>
  <c r="N3874" i="1"/>
  <c r="O3874" i="1"/>
  <c r="P3634" i="1"/>
  <c r="O3634" i="1"/>
  <c r="N3634" i="1"/>
  <c r="T3634" i="1"/>
  <c r="T3727" i="1"/>
  <c r="P3727" i="1"/>
  <c r="N3727" i="1"/>
  <c r="O3727" i="1"/>
  <c r="P3837" i="1"/>
  <c r="O3837" i="1"/>
  <c r="T3837" i="1"/>
  <c r="P3900" i="1"/>
  <c r="N3900" i="1"/>
  <c r="O3900" i="1"/>
  <c r="T3900" i="1"/>
  <c r="N3615" i="1"/>
  <c r="P3615" i="1"/>
  <c r="T3615" i="1"/>
  <c r="O3615" i="1"/>
  <c r="T3716" i="1"/>
  <c r="P3716" i="1"/>
  <c r="N3716" i="1"/>
  <c r="O3716" i="1"/>
  <c r="T3777" i="1"/>
  <c r="P3777" i="1"/>
  <c r="N3777" i="1"/>
  <c r="O3777" i="1"/>
  <c r="P3833" i="1"/>
  <c r="O3833" i="1"/>
  <c r="N3833" i="1"/>
  <c r="T3833" i="1"/>
  <c r="P3904" i="1"/>
  <c r="N3904" i="1"/>
  <c r="O3904" i="1"/>
  <c r="T3904" i="1"/>
  <c r="N3687" i="1"/>
  <c r="O3687" i="1"/>
  <c r="P3687" i="1"/>
  <c r="T3687" i="1"/>
  <c r="T3749" i="1"/>
  <c r="P3749" i="1"/>
  <c r="O3749" i="1"/>
  <c r="P3801" i="1"/>
  <c r="O3801" i="1"/>
  <c r="T3801" i="1"/>
  <c r="N3801" i="1"/>
  <c r="T3861" i="1"/>
  <c r="P3861" i="1"/>
  <c r="N3861" i="1"/>
  <c r="O3861" i="1"/>
  <c r="P3588" i="1"/>
  <c r="O3588" i="1"/>
  <c r="T3588" i="1"/>
  <c r="P3730" i="1"/>
  <c r="N3730" i="1"/>
  <c r="O3730" i="1"/>
  <c r="T3730" i="1"/>
  <c r="T3820" i="1"/>
  <c r="P3820" i="1"/>
  <c r="N3820" i="1"/>
  <c r="O3820" i="1"/>
  <c r="T3877" i="1"/>
  <c r="N3877" i="1"/>
  <c r="O3877" i="1"/>
  <c r="P3877" i="1"/>
  <c r="T3630" i="1"/>
  <c r="P3630" i="1"/>
  <c r="O3630" i="1"/>
  <c r="N3630" i="1"/>
  <c r="T3724" i="1"/>
  <c r="P3724" i="1"/>
  <c r="O3724" i="1"/>
  <c r="N3724" i="1"/>
  <c r="T3802" i="1"/>
  <c r="P3802" i="1"/>
  <c r="O3802" i="1"/>
  <c r="P3853" i="1"/>
  <c r="N3853" i="1"/>
  <c r="O3853" i="1"/>
  <c r="T3853" i="1"/>
  <c r="P3707" i="1"/>
  <c r="N3707" i="1"/>
  <c r="O3707" i="1"/>
  <c r="T3707" i="1"/>
  <c r="T3645" i="1"/>
  <c r="P3645" i="1"/>
  <c r="N3645" i="1"/>
  <c r="O3645" i="1"/>
  <c r="T3587" i="1"/>
  <c r="P3587" i="1"/>
  <c r="N3587" i="1"/>
  <c r="O3587" i="1"/>
  <c r="T3490" i="1"/>
  <c r="P3490" i="1"/>
  <c r="N3490" i="1"/>
  <c r="O3490" i="1"/>
  <c r="N3631" i="1"/>
  <c r="P3631" i="1"/>
  <c r="O3631" i="1"/>
  <c r="T3631" i="1"/>
  <c r="T3563" i="1"/>
  <c r="P3563" i="1"/>
  <c r="N3563" i="1"/>
  <c r="O3563" i="1"/>
  <c r="P3513" i="1"/>
  <c r="O3513" i="1"/>
  <c r="T3513" i="1"/>
  <c r="T3594" i="1"/>
  <c r="P3594" i="1"/>
  <c r="O3594" i="1"/>
  <c r="N3594" i="1"/>
  <c r="T3530" i="1"/>
  <c r="P3530" i="1"/>
  <c r="N3530" i="1"/>
  <c r="O3530" i="1"/>
  <c r="T3476" i="1"/>
  <c r="P3476" i="1"/>
  <c r="O3476" i="1"/>
  <c r="P3734" i="1"/>
  <c r="N3734" i="1"/>
  <c r="O3734" i="1"/>
  <c r="T3734" i="1"/>
  <c r="P3649" i="1"/>
  <c r="N3649" i="1"/>
  <c r="O3649" i="1"/>
  <c r="T3649" i="1"/>
  <c r="P3590" i="1"/>
  <c r="O3590" i="1"/>
  <c r="N3590" i="1"/>
  <c r="T3590" i="1"/>
  <c r="O3535" i="1"/>
  <c r="N3535" i="1"/>
  <c r="P3535" i="1"/>
  <c r="T3535" i="1"/>
  <c r="N3462" i="1"/>
  <c r="O3462" i="1"/>
  <c r="P3462" i="1"/>
  <c r="T3462" i="1"/>
  <c r="T3637" i="1"/>
  <c r="P3637" i="1"/>
  <c r="N3637" i="1"/>
  <c r="O3637" i="1"/>
  <c r="P3548" i="1"/>
  <c r="N3548" i="1"/>
  <c r="O3548" i="1"/>
  <c r="T3548" i="1"/>
  <c r="T3493" i="1"/>
  <c r="O3493" i="1"/>
  <c r="P3493" i="1"/>
  <c r="N3493" i="1"/>
  <c r="T3611" i="1"/>
  <c r="P3611" i="1"/>
  <c r="N3611" i="1"/>
  <c r="O3611" i="1"/>
  <c r="T3565" i="1"/>
  <c r="P3565" i="1"/>
  <c r="O3565" i="1"/>
  <c r="T3515" i="1"/>
  <c r="P3515" i="1"/>
  <c r="O3515" i="1"/>
  <c r="N3515" i="1"/>
  <c r="T3619" i="1"/>
  <c r="P3619" i="1"/>
  <c r="N3619" i="1"/>
  <c r="O3619" i="1"/>
  <c r="T3542" i="1"/>
  <c r="N3542" i="1"/>
  <c r="O3542" i="1"/>
  <c r="P3542" i="1"/>
  <c r="T3482" i="1"/>
  <c r="P3482" i="1"/>
  <c r="N3482" i="1"/>
  <c r="O3482" i="1"/>
  <c r="T3444" i="1"/>
  <c r="P3444" i="1"/>
  <c r="N3444" i="1"/>
  <c r="O3444" i="1"/>
  <c r="P3675" i="1"/>
  <c r="N3675" i="1"/>
  <c r="O3675" i="1"/>
  <c r="T3675" i="1"/>
  <c r="T3751" i="1"/>
  <c r="P3751" i="1"/>
  <c r="O3751" i="1"/>
  <c r="N3751" i="1"/>
  <c r="P3826" i="1"/>
  <c r="O3826" i="1"/>
  <c r="T3826" i="1"/>
  <c r="P3902" i="1"/>
  <c r="N3902" i="1"/>
  <c r="O3902" i="1"/>
  <c r="T3902" i="1"/>
  <c r="P3660" i="1"/>
  <c r="N3660" i="1"/>
  <c r="O3660" i="1"/>
  <c r="T3660" i="1"/>
  <c r="T3757" i="1"/>
  <c r="P3757" i="1"/>
  <c r="O3757" i="1"/>
  <c r="N3757" i="1"/>
  <c r="P3804" i="1"/>
  <c r="N3804" i="1"/>
  <c r="O3804" i="1"/>
  <c r="T3804" i="1"/>
  <c r="P3880" i="1"/>
  <c r="O3880" i="1"/>
  <c r="T3880" i="1"/>
  <c r="T2985" i="1"/>
  <c r="T3050" i="1"/>
  <c r="T3355" i="1"/>
  <c r="T3336" i="1"/>
  <c r="T3308" i="1"/>
  <c r="T3183" i="1"/>
  <c r="P3028" i="1"/>
  <c r="T2943" i="1"/>
  <c r="T3363" i="1"/>
  <c r="T3312" i="1"/>
  <c r="T3280" i="1"/>
  <c r="P3252" i="1"/>
  <c r="T3141" i="1"/>
  <c r="T3134" i="1"/>
  <c r="T3093" i="1"/>
  <c r="P3090" i="1"/>
  <c r="T3064" i="1"/>
  <c r="T3046" i="1"/>
  <c r="T3033" i="1"/>
  <c r="T2998" i="1"/>
  <c r="T2993" i="1"/>
  <c r="T2974" i="1"/>
  <c r="P3138" i="1"/>
  <c r="T2969" i="1"/>
  <c r="P2923" i="1"/>
  <c r="T3398" i="1"/>
  <c r="P3393" i="1"/>
  <c r="T3389" i="1"/>
  <c r="T3385" i="1"/>
  <c r="T3254" i="1"/>
  <c r="T3190" i="1"/>
  <c r="T3176" i="1"/>
  <c r="T3173" i="1"/>
  <c r="T3165" i="1"/>
  <c r="T3157" i="1"/>
  <c r="T3148" i="1"/>
  <c r="T3092" i="1"/>
  <c r="T2941" i="1"/>
  <c r="T2937" i="1"/>
  <c r="T2927" i="1"/>
  <c r="T3367" i="1"/>
  <c r="T3316" i="1"/>
  <c r="T3284" i="1"/>
  <c r="T3259" i="1"/>
  <c r="P3227" i="1"/>
  <c r="T3133" i="1"/>
  <c r="P3096" i="1"/>
  <c r="T3081" i="1"/>
  <c r="T3062" i="1"/>
  <c r="T3036" i="1"/>
  <c r="P3012" i="1"/>
  <c r="T2996" i="1"/>
  <c r="T2972" i="1"/>
  <c r="P2968" i="1"/>
  <c r="T2964" i="1"/>
  <c r="T2958" i="1"/>
  <c r="T2954" i="1"/>
  <c r="T2950" i="1"/>
  <c r="P2933" i="1"/>
  <c r="T3184" i="1"/>
  <c r="P3181" i="1"/>
  <c r="T3006" i="1"/>
  <c r="T2976" i="1"/>
  <c r="T2940" i="1"/>
  <c r="T3258" i="1"/>
  <c r="T3253" i="1"/>
  <c r="T3248" i="1"/>
  <c r="T3192" i="1"/>
  <c r="T3189" i="1"/>
  <c r="T3175" i="1"/>
  <c r="T3147" i="1"/>
  <c r="T3091" i="1"/>
  <c r="T3422" i="1"/>
  <c r="P3413" i="1"/>
  <c r="T3320" i="1"/>
  <c r="T3288" i="1"/>
  <c r="T3261" i="1"/>
  <c r="T3200" i="1"/>
  <c r="T3142" i="1"/>
  <c r="P3135" i="1"/>
  <c r="P3119" i="1"/>
  <c r="T3094" i="1"/>
  <c r="T3034" i="1"/>
  <c r="T3010" i="1"/>
  <c r="T2939" i="1"/>
  <c r="P3250" i="1"/>
  <c r="T3250" i="1"/>
  <c r="P3244" i="1"/>
  <c r="T3244" i="1"/>
  <c r="P3219" i="1"/>
  <c r="T3219" i="1"/>
  <c r="P3203" i="1"/>
  <c r="T3203" i="1"/>
  <c r="P2962" i="1"/>
  <c r="T2962" i="1"/>
  <c r="T3416" i="1"/>
  <c r="T3400" i="1"/>
  <c r="T3384" i="1"/>
  <c r="T3372" i="1"/>
  <c r="T3364" i="1"/>
  <c r="T3356" i="1"/>
  <c r="T3348" i="1"/>
  <c r="T3340" i="1"/>
  <c r="T3333" i="1"/>
  <c r="T3325" i="1"/>
  <c r="T3317" i="1"/>
  <c r="T3309" i="1"/>
  <c r="T3301" i="1"/>
  <c r="T3293" i="1"/>
  <c r="T3285" i="1"/>
  <c r="T3277" i="1"/>
  <c r="T3269" i="1"/>
  <c r="P3243" i="1"/>
  <c r="P3077" i="1"/>
  <c r="T3077" i="1"/>
  <c r="P3052" i="1"/>
  <c r="T3052" i="1"/>
  <c r="T3411" i="1"/>
  <c r="T3395" i="1"/>
  <c r="T3379" i="1"/>
  <c r="T3369" i="1"/>
  <c r="T3361" i="1"/>
  <c r="T3337" i="1"/>
  <c r="T3330" i="1"/>
  <c r="T3322" i="1"/>
  <c r="T3314" i="1"/>
  <c r="T3306" i="1"/>
  <c r="T3290" i="1"/>
  <c r="T3282" i="1"/>
  <c r="T3274" i="1"/>
  <c r="T3266" i="1"/>
  <c r="P3236" i="1"/>
  <c r="P3225" i="1"/>
  <c r="T3225" i="1"/>
  <c r="T3353" i="1"/>
  <c r="T3345" i="1"/>
  <c r="T3298" i="1"/>
  <c r="T3420" i="1"/>
  <c r="T3404" i="1"/>
  <c r="T3388" i="1"/>
  <c r="T3374" i="1"/>
  <c r="T3366" i="1"/>
  <c r="T3358" i="1"/>
  <c r="T3350" i="1"/>
  <c r="T3342" i="1"/>
  <c r="T3335" i="1"/>
  <c r="T3327" i="1"/>
  <c r="T3319" i="1"/>
  <c r="T3311" i="1"/>
  <c r="T3303" i="1"/>
  <c r="T3295" i="1"/>
  <c r="T3287" i="1"/>
  <c r="T3279" i="1"/>
  <c r="T3271" i="1"/>
  <c r="T3263" i="1"/>
  <c r="P3114" i="1"/>
  <c r="T3114" i="1"/>
  <c r="T3415" i="1"/>
  <c r="T3371" i="1"/>
  <c r="T3339" i="1"/>
  <c r="T3276" i="1"/>
  <c r="T3268" i="1"/>
  <c r="P3235" i="1"/>
  <c r="T3235" i="1"/>
  <c r="P3180" i="1"/>
  <c r="T3180" i="1"/>
  <c r="P3164" i="1"/>
  <c r="T3164" i="1"/>
  <c r="P3152" i="1"/>
  <c r="T3152" i="1"/>
  <c r="P3117" i="1"/>
  <c r="T3117" i="1"/>
  <c r="T3383" i="1"/>
  <c r="T3408" i="1"/>
  <c r="T3392" i="1"/>
  <c r="T3376" i="1"/>
  <c r="T3368" i="1"/>
  <c r="T3360" i="1"/>
  <c r="T3352" i="1"/>
  <c r="T3344" i="1"/>
  <c r="T3329" i="1"/>
  <c r="T3321" i="1"/>
  <c r="T3313" i="1"/>
  <c r="T3305" i="1"/>
  <c r="T3297" i="1"/>
  <c r="T3289" i="1"/>
  <c r="T3281" i="1"/>
  <c r="T3273" i="1"/>
  <c r="T3265" i="1"/>
  <c r="P3241" i="1"/>
  <c r="T3241" i="1"/>
  <c r="P3234" i="1"/>
  <c r="T3234" i="1"/>
  <c r="P3228" i="1"/>
  <c r="T3228" i="1"/>
  <c r="P3171" i="1"/>
  <c r="T3171" i="1"/>
  <c r="T3387" i="1"/>
  <c r="T3365" i="1"/>
  <c r="T3349" i="1"/>
  <c r="T3341" i="1"/>
  <c r="T3334" i="1"/>
  <c r="T3318" i="1"/>
  <c r="T3310" i="1"/>
  <c r="T3294" i="1"/>
  <c r="T3270" i="1"/>
  <c r="T3262" i="1"/>
  <c r="P3212" i="1"/>
  <c r="T3212" i="1"/>
  <c r="P3196" i="1"/>
  <c r="T3196" i="1"/>
  <c r="P3155" i="1"/>
  <c r="T3155" i="1"/>
  <c r="T3419" i="1"/>
  <c r="T3403" i="1"/>
  <c r="T3373" i="1"/>
  <c r="T3357" i="1"/>
  <c r="T3326" i="1"/>
  <c r="T3302" i="1"/>
  <c r="T3286" i="1"/>
  <c r="T3278" i="1"/>
  <c r="T3412" i="1"/>
  <c r="T3396" i="1"/>
  <c r="T3380" i="1"/>
  <c r="T3370" i="1"/>
  <c r="T3362" i="1"/>
  <c r="T3354" i="1"/>
  <c r="T3346" i="1"/>
  <c r="T3338" i="1"/>
  <c r="T3331" i="1"/>
  <c r="T3323" i="1"/>
  <c r="T3315" i="1"/>
  <c r="T3307" i="1"/>
  <c r="T3299" i="1"/>
  <c r="T3291" i="1"/>
  <c r="T3283" i="1"/>
  <c r="T3275" i="1"/>
  <c r="T3267" i="1"/>
  <c r="P3251" i="1"/>
  <c r="T3251" i="1"/>
  <c r="P3187" i="1"/>
  <c r="T3187" i="1"/>
  <c r="T3218" i="1"/>
  <c r="T3209" i="1"/>
  <c r="T3202" i="1"/>
  <c r="T3193" i="1"/>
  <c r="T3186" i="1"/>
  <c r="T3177" i="1"/>
  <c r="T3170" i="1"/>
  <c r="T3161" i="1"/>
  <c r="T3149" i="1"/>
  <c r="P3113" i="1"/>
  <c r="T3113" i="1"/>
  <c r="P3106" i="1"/>
  <c r="T3106" i="1"/>
  <c r="P3022" i="1"/>
  <c r="T3022" i="1"/>
  <c r="P3009" i="1"/>
  <c r="T3009" i="1"/>
  <c r="P2979" i="1"/>
  <c r="T2979" i="1"/>
  <c r="T3211" i="1"/>
  <c r="T3195" i="1"/>
  <c r="T3188" i="1"/>
  <c r="T3179" i="1"/>
  <c r="T3172" i="1"/>
  <c r="T3163" i="1"/>
  <c r="T3156" i="1"/>
  <c r="T3151" i="1"/>
  <c r="T3146" i="1"/>
  <c r="T3137" i="1"/>
  <c r="T3130" i="1"/>
  <c r="P3105" i="1"/>
  <c r="T3105" i="1"/>
  <c r="P3097" i="1"/>
  <c r="T3097" i="1"/>
  <c r="P3013" i="1"/>
  <c r="T3013" i="1"/>
  <c r="P2992" i="1"/>
  <c r="T2992" i="1"/>
  <c r="P3129" i="1"/>
  <c r="T3129" i="1"/>
  <c r="P3056" i="1"/>
  <c r="T3056" i="1"/>
  <c r="P3043" i="1"/>
  <c r="T3043" i="1"/>
  <c r="T3249" i="1"/>
  <c r="T3242" i="1"/>
  <c r="T3233" i="1"/>
  <c r="T3226" i="1"/>
  <c r="T3217" i="1"/>
  <c r="T3210" i="1"/>
  <c r="T3201" i="1"/>
  <c r="T3194" i="1"/>
  <c r="T3185" i="1"/>
  <c r="T3178" i="1"/>
  <c r="T3169" i="1"/>
  <c r="T3162" i="1"/>
  <c r="P3122" i="1"/>
  <c r="T3122" i="1"/>
  <c r="P3073" i="1"/>
  <c r="T3073" i="1"/>
  <c r="P3026" i="1"/>
  <c r="T3026" i="1"/>
  <c r="P2983" i="1"/>
  <c r="T2983" i="1"/>
  <c r="P3145" i="1"/>
  <c r="T3121" i="1"/>
  <c r="P3086" i="1"/>
  <c r="T3086" i="1"/>
  <c r="P3047" i="1"/>
  <c r="T3047" i="1"/>
  <c r="P2988" i="1"/>
  <c r="T2988" i="1"/>
  <c r="P3085" i="1"/>
  <c r="T3085" i="1"/>
  <c r="T3072" i="1"/>
  <c r="P3055" i="1"/>
  <c r="T3055" i="1"/>
  <c r="P3051" i="1"/>
  <c r="T3051" i="1"/>
  <c r="T3042" i="1"/>
  <c r="T3038" i="1"/>
  <c r="T3025" i="1"/>
  <c r="P3021" i="1"/>
  <c r="T3021" i="1"/>
  <c r="T3008" i="1"/>
  <c r="P2991" i="1"/>
  <c r="T2991" i="1"/>
  <c r="P2987" i="1"/>
  <c r="T2987" i="1"/>
  <c r="T2978" i="1"/>
  <c r="P2961" i="1"/>
  <c r="T2961" i="1"/>
  <c r="T3098" i="1"/>
  <c r="T3084" i="1"/>
  <c r="T3080" i="1"/>
  <c r="P3063" i="1"/>
  <c r="T3063" i="1"/>
  <c r="P3059" i="1"/>
  <c r="T3059" i="1"/>
  <c r="P3029" i="1"/>
  <c r="T3029" i="1"/>
  <c r="T3020" i="1"/>
  <c r="T3016" i="1"/>
  <c r="P2999" i="1"/>
  <c r="T2999" i="1"/>
  <c r="P2995" i="1"/>
  <c r="T2995" i="1"/>
  <c r="T2986" i="1"/>
  <c r="T2982" i="1"/>
  <c r="P2960" i="1"/>
  <c r="T2960" i="1"/>
  <c r="T3088" i="1"/>
  <c r="P3071" i="1"/>
  <c r="T3071" i="1"/>
  <c r="P3067" i="1"/>
  <c r="T3067" i="1"/>
  <c r="T3058" i="1"/>
  <c r="T3054" i="1"/>
  <c r="T3041" i="1"/>
  <c r="P3037" i="1"/>
  <c r="T3037" i="1"/>
  <c r="T3024" i="1"/>
  <c r="P3007" i="1"/>
  <c r="T3007" i="1"/>
  <c r="P3003" i="1"/>
  <c r="T3003" i="1"/>
  <c r="T2994" i="1"/>
  <c r="T2990" i="1"/>
  <c r="P2973" i="1"/>
  <c r="T2973" i="1"/>
  <c r="P2965" i="1"/>
  <c r="T2965" i="1"/>
  <c r="P2947" i="1"/>
  <c r="T2947" i="1"/>
  <c r="P2934" i="1"/>
  <c r="T2934" i="1"/>
  <c r="P3079" i="1"/>
  <c r="T3079" i="1"/>
  <c r="P3075" i="1"/>
  <c r="T3075" i="1"/>
  <c r="P3045" i="1"/>
  <c r="T3045" i="1"/>
  <c r="P3015" i="1"/>
  <c r="T3015" i="1"/>
  <c r="P3011" i="1"/>
  <c r="T3011" i="1"/>
  <c r="P2981" i="1"/>
  <c r="T2981" i="1"/>
  <c r="P2946" i="1"/>
  <c r="T2946" i="1"/>
  <c r="T3136" i="1"/>
  <c r="T3127" i="1"/>
  <c r="T3120" i="1"/>
  <c r="T3111" i="1"/>
  <c r="T3104" i="1"/>
  <c r="T3095" i="1"/>
  <c r="P3087" i="1"/>
  <c r="T3087" i="1"/>
  <c r="P3083" i="1"/>
  <c r="T3083" i="1"/>
  <c r="T3074" i="1"/>
  <c r="T3070" i="1"/>
  <c r="T3057" i="1"/>
  <c r="P3053" i="1"/>
  <c r="T3053" i="1"/>
  <c r="T3044" i="1"/>
  <c r="T3040" i="1"/>
  <c r="P3023" i="1"/>
  <c r="T3023" i="1"/>
  <c r="P3019" i="1"/>
  <c r="T3019" i="1"/>
  <c r="P2989" i="1"/>
  <c r="T2989" i="1"/>
  <c r="T2980" i="1"/>
  <c r="T3082" i="1"/>
  <c r="T3078" i="1"/>
  <c r="T3065" i="1"/>
  <c r="P3061" i="1"/>
  <c r="T3061" i="1"/>
  <c r="T3048" i="1"/>
  <c r="P3031" i="1"/>
  <c r="T3031" i="1"/>
  <c r="P3027" i="1"/>
  <c r="T3027" i="1"/>
  <c r="T3018" i="1"/>
  <c r="T3014" i="1"/>
  <c r="T3001" i="1"/>
  <c r="P2997" i="1"/>
  <c r="T2997" i="1"/>
  <c r="T2984" i="1"/>
  <c r="P3069" i="1"/>
  <c r="T3069" i="1"/>
  <c r="P3039" i="1"/>
  <c r="T3039" i="1"/>
  <c r="P3035" i="1"/>
  <c r="T3035" i="1"/>
  <c r="P3005" i="1"/>
  <c r="T3005" i="1"/>
  <c r="P2975" i="1"/>
  <c r="T2975" i="1"/>
  <c r="P2971" i="1"/>
  <c r="T2971" i="1"/>
  <c r="P2963" i="1"/>
  <c r="T2963" i="1"/>
  <c r="P2949" i="1"/>
  <c r="T2949" i="1"/>
  <c r="P2931" i="1"/>
  <c r="T2931" i="1"/>
  <c r="T2930" i="1"/>
  <c r="T2957" i="1"/>
  <c r="T2945" i="1"/>
  <c r="T2942" i="1"/>
  <c r="T2929" i="1"/>
  <c r="T2926" i="1"/>
  <c r="T2932" i="1"/>
  <c r="T2959" i="1"/>
  <c r="T2944" i="1"/>
  <c r="T2928" i="1"/>
  <c r="T2924" i="1"/>
  <c r="T2925" i="1"/>
  <c r="T3438" i="1"/>
  <c r="T3437" i="1"/>
  <c r="T3436" i="1"/>
  <c r="T3435" i="1"/>
  <c r="T3434" i="1"/>
  <c r="T3433" i="1"/>
  <c r="T3432" i="1"/>
  <c r="T3431" i="1"/>
  <c r="T3430" i="1"/>
  <c r="T3428" i="1"/>
  <c r="T3427" i="1"/>
  <c r="T3426" i="1"/>
  <c r="T3425" i="1"/>
  <c r="T3424" i="1"/>
  <c r="A153" i="12" l="1"/>
  <c r="A154" i="12"/>
  <c r="A155" i="12"/>
  <c r="A156" i="12"/>
  <c r="A157" i="12"/>
  <c r="A158" i="12"/>
  <c r="A159" i="12"/>
  <c r="A160" i="12"/>
  <c r="A161" i="12"/>
  <c r="A162" i="12"/>
  <c r="A163" i="12"/>
  <c r="A152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E343" i="9" l="1"/>
  <c r="E344" i="9"/>
  <c r="E345" i="9"/>
  <c r="E346" i="9"/>
  <c r="E347" i="9"/>
  <c r="E348" i="9"/>
  <c r="E349" i="9"/>
  <c r="E350" i="9"/>
  <c r="E342" i="9"/>
  <c r="E330" i="9"/>
  <c r="F330" i="9"/>
  <c r="E331" i="9"/>
  <c r="F331" i="9"/>
  <c r="E332" i="9"/>
  <c r="F332" i="9"/>
  <c r="E333" i="9"/>
  <c r="F333" i="9"/>
  <c r="E334" i="9"/>
  <c r="F334" i="9"/>
  <c r="E329" i="9"/>
  <c r="T2901" i="1"/>
  <c r="P2895" i="1"/>
  <c r="T2893" i="1"/>
  <c r="T2884" i="1"/>
  <c r="P2880" i="1"/>
  <c r="T2874" i="1"/>
  <c r="T2870" i="1"/>
  <c r="P2868" i="1"/>
  <c r="P2867" i="1"/>
  <c r="T2865" i="1"/>
  <c r="P2861" i="1"/>
  <c r="T2860" i="1"/>
  <c r="T2848" i="1"/>
  <c r="P2846" i="1"/>
  <c r="P2845" i="1"/>
  <c r="T2844" i="1"/>
  <c r="P2842" i="1"/>
  <c r="T2840" i="1"/>
  <c r="T2828" i="1"/>
  <c r="P2825" i="1"/>
  <c r="P2824" i="1"/>
  <c r="T2823" i="1"/>
  <c r="P2819" i="1"/>
  <c r="T2817" i="1"/>
  <c r="T2815" i="1"/>
  <c r="P2813" i="1"/>
  <c r="T2812" i="1"/>
  <c r="T2811" i="1"/>
  <c r="P2809" i="1"/>
  <c r="T2808" i="1"/>
  <c r="T2807" i="1"/>
  <c r="P2788" i="1"/>
  <c r="P2785" i="1"/>
  <c r="T2783" i="1"/>
  <c r="P2779" i="1"/>
  <c r="T2778" i="1"/>
  <c r="T2775" i="1"/>
  <c r="P2761" i="1"/>
  <c r="T2755" i="1"/>
  <c r="T2742" i="1"/>
  <c r="P2723" i="1"/>
  <c r="T2717" i="1"/>
  <c r="T2713" i="1"/>
  <c r="P2706" i="1"/>
  <c r="P2700" i="1"/>
  <c r="T2699" i="1"/>
  <c r="P2693" i="1"/>
  <c r="T2679" i="1"/>
  <c r="T2678" i="1"/>
  <c r="P2637" i="1"/>
  <c r="T2631" i="1"/>
  <c r="P2597" i="1"/>
  <c r="T2593" i="1"/>
  <c r="T2566" i="1"/>
  <c r="P2559" i="1"/>
  <c r="P2558" i="1"/>
  <c r="T2557" i="1"/>
  <c r="P2555" i="1"/>
  <c r="T2552" i="1"/>
  <c r="T2551" i="1"/>
  <c r="P2549" i="1"/>
  <c r="T2547" i="1"/>
  <c r="T2543" i="1"/>
  <c r="P2434" i="1"/>
  <c r="P2433" i="1"/>
  <c r="P2432" i="1"/>
  <c r="P2430" i="1"/>
  <c r="P2427" i="1"/>
  <c r="T2424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09" i="1"/>
  <c r="G2" i="11"/>
  <c r="H2" i="11" s="1"/>
  <c r="D2" i="11"/>
  <c r="P2552" i="1" l="1"/>
  <c r="T2433" i="1"/>
  <c r="T2558" i="1"/>
  <c r="T2761" i="1"/>
  <c r="P2778" i="1"/>
  <c r="T2846" i="1"/>
  <c r="P2860" i="1"/>
  <c r="T2700" i="1"/>
  <c r="T2785" i="1"/>
  <c r="T2824" i="1"/>
  <c r="T2867" i="1"/>
  <c r="T2637" i="1"/>
  <c r="P2679" i="1"/>
  <c r="T2813" i="1"/>
  <c r="P2817" i="1"/>
  <c r="T2895" i="1"/>
  <c r="T2549" i="1"/>
  <c r="T2430" i="1"/>
  <c r="P2547" i="1"/>
  <c r="T2723" i="1"/>
  <c r="P2755" i="1"/>
  <c r="T2880" i="1"/>
  <c r="P2893" i="1"/>
  <c r="T2427" i="1"/>
  <c r="T2559" i="1"/>
  <c r="P2593" i="1"/>
  <c r="T2706" i="1"/>
  <c r="P2717" i="1"/>
  <c r="T2788" i="1"/>
  <c r="P2808" i="1"/>
  <c r="T2825" i="1"/>
  <c r="P2840" i="1"/>
  <c r="T2845" i="1"/>
  <c r="T2868" i="1"/>
  <c r="P2874" i="1"/>
  <c r="P2901" i="1"/>
  <c r="T2597" i="1"/>
  <c r="P2631" i="1"/>
  <c r="T2809" i="1"/>
  <c r="P2812" i="1"/>
  <c r="T2842" i="1"/>
  <c r="T2432" i="1"/>
  <c r="T2434" i="1"/>
  <c r="T2555" i="1"/>
  <c r="T2693" i="1"/>
  <c r="T2779" i="1"/>
  <c r="T2819" i="1"/>
  <c r="T2861" i="1"/>
  <c r="T2443" i="1"/>
  <c r="P2443" i="1"/>
  <c r="T2445" i="1"/>
  <c r="P2445" i="1"/>
  <c r="T2452" i="1"/>
  <c r="P2452" i="1"/>
  <c r="T2474" i="1"/>
  <c r="P2474" i="1"/>
  <c r="T2484" i="1"/>
  <c r="P2484" i="1"/>
  <c r="T2496" i="1"/>
  <c r="P2496" i="1"/>
  <c r="T2498" i="1"/>
  <c r="P2498" i="1"/>
  <c r="T2500" i="1"/>
  <c r="P2500" i="1"/>
  <c r="T2502" i="1"/>
  <c r="P2502" i="1"/>
  <c r="T2505" i="1"/>
  <c r="P2505" i="1"/>
  <c r="T2512" i="1"/>
  <c r="P2512" i="1"/>
  <c r="T2522" i="1"/>
  <c r="P2522" i="1"/>
  <c r="T2529" i="1"/>
  <c r="P2529" i="1"/>
  <c r="T2539" i="1"/>
  <c r="P2539" i="1"/>
  <c r="T2542" i="1"/>
  <c r="P2542" i="1"/>
  <c r="T2556" i="1"/>
  <c r="P2556" i="1"/>
  <c r="T2560" i="1"/>
  <c r="P2560" i="1"/>
  <c r="T2603" i="1"/>
  <c r="P2603" i="1"/>
  <c r="T2698" i="1"/>
  <c r="P2698" i="1"/>
  <c r="T2725" i="1"/>
  <c r="P2725" i="1"/>
  <c r="T2780" i="1"/>
  <c r="P2780" i="1"/>
  <c r="T2810" i="1"/>
  <c r="P2810" i="1"/>
  <c r="T2821" i="1"/>
  <c r="P2821" i="1"/>
  <c r="T2843" i="1"/>
  <c r="P2843" i="1"/>
  <c r="T2864" i="1"/>
  <c r="P2864" i="1"/>
  <c r="T2883" i="1"/>
  <c r="P2883" i="1"/>
  <c r="T2440" i="1"/>
  <c r="P2440" i="1"/>
  <c r="T2444" i="1"/>
  <c r="P2444" i="1"/>
  <c r="T2446" i="1"/>
  <c r="P2446" i="1"/>
  <c r="T2462" i="1"/>
  <c r="P2462" i="1"/>
  <c r="T2479" i="1"/>
  <c r="P2479" i="1"/>
  <c r="T2509" i="1"/>
  <c r="P2509" i="1"/>
  <c r="T2518" i="1"/>
  <c r="P2518" i="1"/>
  <c r="T2526" i="1"/>
  <c r="P2526" i="1"/>
  <c r="T2538" i="1"/>
  <c r="P2538" i="1"/>
  <c r="P2557" i="1"/>
  <c r="P2678" i="1"/>
  <c r="P2783" i="1"/>
  <c r="T2448" i="1"/>
  <c r="P2448" i="1"/>
  <c r="T2471" i="1"/>
  <c r="P2471" i="1"/>
  <c r="T2488" i="1"/>
  <c r="P2488" i="1"/>
  <c r="T2508" i="1"/>
  <c r="P2508" i="1"/>
  <c r="T2517" i="1"/>
  <c r="P2517" i="1"/>
  <c r="T2524" i="1"/>
  <c r="P2524" i="1"/>
  <c r="T2533" i="1"/>
  <c r="P2533" i="1"/>
  <c r="T2550" i="1"/>
  <c r="P2550" i="1"/>
  <c r="T2672" i="1"/>
  <c r="P2672" i="1"/>
  <c r="T2709" i="1"/>
  <c r="P2709" i="1"/>
  <c r="T2772" i="1"/>
  <c r="P2772" i="1"/>
  <c r="T2803" i="1"/>
  <c r="P2803" i="1"/>
  <c r="T2814" i="1"/>
  <c r="P2814" i="1"/>
  <c r="T2826" i="1"/>
  <c r="P2826" i="1"/>
  <c r="T2847" i="1"/>
  <c r="P2847" i="1"/>
  <c r="T2869" i="1"/>
  <c r="P2869" i="1"/>
  <c r="T2449" i="1"/>
  <c r="P2449" i="1"/>
  <c r="T2472" i="1"/>
  <c r="P2472" i="1"/>
  <c r="T2486" i="1"/>
  <c r="P2486" i="1"/>
  <c r="T2490" i="1"/>
  <c r="P2490" i="1"/>
  <c r="T2497" i="1"/>
  <c r="P2497" i="1"/>
  <c r="T2499" i="1"/>
  <c r="P2499" i="1"/>
  <c r="T2501" i="1"/>
  <c r="P2501" i="1"/>
  <c r="T2503" i="1"/>
  <c r="P2503" i="1"/>
  <c r="T2506" i="1"/>
  <c r="P2506" i="1"/>
  <c r="T2515" i="1"/>
  <c r="P2515" i="1"/>
  <c r="T2523" i="1"/>
  <c r="P2523" i="1"/>
  <c r="T2531" i="1"/>
  <c r="P2531" i="1"/>
  <c r="T2541" i="1"/>
  <c r="P2541" i="1"/>
  <c r="P2543" i="1"/>
  <c r="P2551" i="1"/>
  <c r="P2566" i="1"/>
  <c r="P2699" i="1"/>
  <c r="P2713" i="1"/>
  <c r="P2742" i="1"/>
  <c r="P2775" i="1"/>
  <c r="P2807" i="1"/>
  <c r="P2811" i="1"/>
  <c r="P2815" i="1"/>
  <c r="P2823" i="1"/>
  <c r="P2828" i="1"/>
  <c r="P2844" i="1"/>
  <c r="P2848" i="1"/>
  <c r="P2865" i="1"/>
  <c r="P2870" i="1"/>
  <c r="P2884" i="1"/>
  <c r="P2424" i="1"/>
  <c r="F350" i="9"/>
  <c r="F343" i="9"/>
  <c r="F344" i="9"/>
  <c r="F345" i="9"/>
  <c r="F346" i="9"/>
  <c r="F347" i="9"/>
  <c r="F348" i="9"/>
  <c r="F349" i="9"/>
  <c r="F342" i="9"/>
  <c r="F329" i="9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" i="1"/>
  <c r="O2242" i="1" l="1"/>
  <c r="N2242" i="1"/>
  <c r="B107" i="9" l="1"/>
  <c r="C107" i="9"/>
  <c r="D107" i="9"/>
  <c r="E107" i="9"/>
  <c r="A108" i="9"/>
  <c r="A109" i="9"/>
  <c r="A110" i="9"/>
  <c r="A111" i="9"/>
  <c r="A112" i="9"/>
  <c r="A113" i="9"/>
  <c r="A114" i="9"/>
  <c r="A107" i="9"/>
  <c r="F1" i="11" l="1"/>
  <c r="G1" i="11" s="1"/>
  <c r="B1" i="11" l="1"/>
  <c r="C1" i="11"/>
</calcChain>
</file>

<file path=xl/sharedStrings.xml><?xml version="1.0" encoding="utf-8"?>
<sst xmlns="http://schemas.openxmlformats.org/spreadsheetml/2006/main" count="55853" uniqueCount="1735">
  <si>
    <t>Acer</t>
  </si>
  <si>
    <t>AMD</t>
  </si>
  <si>
    <t>Int</t>
  </si>
  <si>
    <t>(пусто)</t>
  </si>
  <si>
    <t>1366x768</t>
  </si>
  <si>
    <t>Intel</t>
  </si>
  <si>
    <t>1600x900</t>
  </si>
  <si>
    <t>Touch</t>
  </si>
  <si>
    <t>1920x1080</t>
  </si>
  <si>
    <t>Apple</t>
  </si>
  <si>
    <t>Asus</t>
  </si>
  <si>
    <t>1366x768/1920x1080</t>
  </si>
  <si>
    <t>1600x900/1920x1080</t>
  </si>
  <si>
    <t>Dell</t>
  </si>
  <si>
    <t>HP</t>
  </si>
  <si>
    <t>Lenovo</t>
  </si>
  <si>
    <t>MSI</t>
  </si>
  <si>
    <t xml:space="preserve"> </t>
  </si>
  <si>
    <t>Brand</t>
  </si>
  <si>
    <t>Model</t>
  </si>
  <si>
    <t>CPU Vendor</t>
  </si>
  <si>
    <t>Base Platform</t>
  </si>
  <si>
    <t>GPUs</t>
  </si>
  <si>
    <t>Display, Inch</t>
  </si>
  <si>
    <t>Resolution</t>
  </si>
  <si>
    <t>Touchscreen</t>
  </si>
  <si>
    <t>Sales Units</t>
  </si>
  <si>
    <t>Month</t>
  </si>
  <si>
    <t>Quarter</t>
  </si>
  <si>
    <t>Other</t>
  </si>
  <si>
    <t>Сумма по полю Sales Units</t>
  </si>
  <si>
    <t>Названия столбцов</t>
  </si>
  <si>
    <t>Общий итог</t>
  </si>
  <si>
    <t>Названия строк</t>
  </si>
  <si>
    <t>Total</t>
  </si>
  <si>
    <t>Price Range, Step 5000</t>
  </si>
  <si>
    <t>03_10-15</t>
  </si>
  <si>
    <t>04_15-20</t>
  </si>
  <si>
    <t>05_20-25</t>
  </si>
  <si>
    <t>06_25-30</t>
  </si>
  <si>
    <t>07_30-35</t>
  </si>
  <si>
    <t>08_35-40</t>
  </si>
  <si>
    <t>09_40-45</t>
  </si>
  <si>
    <t>10_45-50</t>
  </si>
  <si>
    <t>11_50-55</t>
  </si>
  <si>
    <t>12_55-60</t>
  </si>
  <si>
    <t>13_60-65</t>
  </si>
  <si>
    <t>14_65-70</t>
  </si>
  <si>
    <t>15_70-75</t>
  </si>
  <si>
    <t>18_85-90</t>
  </si>
  <si>
    <t>19_90-95</t>
  </si>
  <si>
    <t>Step10</t>
  </si>
  <si>
    <t>17_80-85</t>
  </si>
  <si>
    <t>month</t>
  </si>
  <si>
    <t>vendor</t>
  </si>
  <si>
    <t>channel</t>
  </si>
  <si>
    <t>units</t>
  </si>
  <si>
    <t>Сумма по полю units</t>
  </si>
  <si>
    <t>QQ</t>
  </si>
  <si>
    <t>02_10-20</t>
  </si>
  <si>
    <t>03_20-30</t>
  </si>
  <si>
    <t>04_30-40</t>
  </si>
  <si>
    <t>05_40-50</t>
  </si>
  <si>
    <t>06_50-60</t>
  </si>
  <si>
    <t>08_70-80</t>
  </si>
  <si>
    <t>07_60-70</t>
  </si>
  <si>
    <t>10_90-100</t>
  </si>
  <si>
    <t>12_110-120</t>
  </si>
  <si>
    <t>09_80-90</t>
  </si>
  <si>
    <t>16_150-160</t>
  </si>
  <si>
    <t>11_100-110</t>
  </si>
  <si>
    <t>23_110-115</t>
  </si>
  <si>
    <t>34_165-170</t>
  </si>
  <si>
    <t>17_160-170</t>
  </si>
  <si>
    <t>2560x1600</t>
  </si>
  <si>
    <t>2880x1800</t>
  </si>
  <si>
    <t>20_95-100</t>
  </si>
  <si>
    <t>1920x1080/3200x1800</t>
  </si>
  <si>
    <t>30_145-150</t>
  </si>
  <si>
    <t>15_140-150</t>
  </si>
  <si>
    <t>21_100-105</t>
  </si>
  <si>
    <t>DIS</t>
  </si>
  <si>
    <t>DirectRET</t>
  </si>
  <si>
    <t>22_105-110</t>
  </si>
  <si>
    <t>16_75-80</t>
  </si>
  <si>
    <t>27_130-135</t>
  </si>
  <si>
    <t>14_130-140</t>
  </si>
  <si>
    <t>29_140-145</t>
  </si>
  <si>
    <t>28_135-140</t>
  </si>
  <si>
    <t>32_155-160</t>
  </si>
  <si>
    <t>Budget</t>
  </si>
  <si>
    <t>Extra Mobile</t>
  </si>
  <si>
    <t>Broadwell</t>
  </si>
  <si>
    <t>3200x1800</t>
  </si>
  <si>
    <t>Category</t>
  </si>
  <si>
    <t>25_120-125</t>
  </si>
  <si>
    <t>13_120-130</t>
  </si>
  <si>
    <t>24_115-120</t>
  </si>
  <si>
    <t>26_125-130</t>
  </si>
  <si>
    <t>21_200-210</t>
  </si>
  <si>
    <t>31_150-155</t>
  </si>
  <si>
    <t>20_190-200</t>
  </si>
  <si>
    <t>Int/GT940</t>
  </si>
  <si>
    <t>1920x1080/2560x1440</t>
  </si>
  <si>
    <t>18_170-180</t>
  </si>
  <si>
    <t>2304x1440</t>
  </si>
  <si>
    <t>33_160-165</t>
  </si>
  <si>
    <t>Standard</t>
  </si>
  <si>
    <t>GT940</t>
  </si>
  <si>
    <t>GT920</t>
  </si>
  <si>
    <t>Braswell</t>
  </si>
  <si>
    <t>Extensa 2519</t>
  </si>
  <si>
    <t>Skylake-Y</t>
  </si>
  <si>
    <t>Inspiron 3552</t>
  </si>
  <si>
    <t>Skylake</t>
  </si>
  <si>
    <t>GT950/GTX950</t>
  </si>
  <si>
    <t>Carrizo-L</t>
  </si>
  <si>
    <t>1920x1080/3840x2160</t>
  </si>
  <si>
    <t>G920</t>
  </si>
  <si>
    <t>35_170-175</t>
  </si>
  <si>
    <t>GT950</t>
  </si>
  <si>
    <t>Price rub</t>
  </si>
  <si>
    <t>41_200-205</t>
  </si>
  <si>
    <t>Int/GT930</t>
  </si>
  <si>
    <t>Bay Trail-T</t>
  </si>
  <si>
    <t>3840x2160</t>
  </si>
  <si>
    <t>37_180-185</t>
  </si>
  <si>
    <t>19_180-190</t>
  </si>
  <si>
    <t>GT930</t>
  </si>
  <si>
    <t>40_195-200</t>
  </si>
  <si>
    <t>51_250-255</t>
  </si>
  <si>
    <t>42_205-210</t>
  </si>
  <si>
    <t>EliteBook 820 G3</t>
  </si>
  <si>
    <t>EliteBook 840 G3</t>
  </si>
  <si>
    <t>1366x768/1920x1080/2560x1440</t>
  </si>
  <si>
    <t>ProBook 640 G2</t>
  </si>
  <si>
    <t>1920x1080/2560x1440/3840x2160</t>
  </si>
  <si>
    <t>ZBook 15 G3</t>
  </si>
  <si>
    <t>Yoga 900s 12</t>
  </si>
  <si>
    <t>Asus X540L</t>
  </si>
  <si>
    <t>Bristol Ridge</t>
  </si>
  <si>
    <t>Cherry Trail</t>
  </si>
  <si>
    <t>Asus X541U</t>
  </si>
  <si>
    <t>R5 M430</t>
  </si>
  <si>
    <t>Irbis</t>
  </si>
  <si>
    <t>1024x600</t>
  </si>
  <si>
    <t>02_5-10</t>
  </si>
  <si>
    <t>01_0-10</t>
  </si>
  <si>
    <t>GTX1060</t>
  </si>
  <si>
    <t>GTX1070</t>
  </si>
  <si>
    <t>GTX1080</t>
  </si>
  <si>
    <t>Prestigio</t>
  </si>
  <si>
    <t>Stoney Ridge</t>
  </si>
  <si>
    <t>Asus X540Y</t>
  </si>
  <si>
    <t>Zenbook UX310U</t>
  </si>
  <si>
    <t>Kaby Lake</t>
  </si>
  <si>
    <t>GTX1060/GTX1070</t>
  </si>
  <si>
    <t>GTX1070/GTX1080</t>
  </si>
  <si>
    <t>Vostro 5568</t>
  </si>
  <si>
    <t>1920x10180</t>
  </si>
  <si>
    <t>Aspire ES1-732</t>
  </si>
  <si>
    <t>Apollo Lake</t>
  </si>
  <si>
    <t>Kaby Lake-Y</t>
  </si>
  <si>
    <t>Vostro 3568</t>
  </si>
  <si>
    <t>ProBook 450 G5</t>
  </si>
  <si>
    <t>ProBook 470 G5</t>
  </si>
  <si>
    <t>GTX1050</t>
  </si>
  <si>
    <t>_1</t>
  </si>
  <si>
    <t>Extensa 2540</t>
  </si>
  <si>
    <t>Asus GL753V</t>
  </si>
  <si>
    <t>Inspiron 3567</t>
  </si>
  <si>
    <t>Latitude E5480</t>
  </si>
  <si>
    <t>Latitude E5580</t>
  </si>
  <si>
    <t>Essential 250 G6 Core</t>
  </si>
  <si>
    <t>ProBook 640 G3</t>
  </si>
  <si>
    <t>GTX1050/GTX1060</t>
  </si>
  <si>
    <t>56_275-280</t>
  </si>
  <si>
    <t>28_270-280</t>
  </si>
  <si>
    <t>Quadro M1000/M2000</t>
  </si>
  <si>
    <t>IdeaPad V110-15A</t>
  </si>
  <si>
    <t>Int/R5 M530</t>
  </si>
  <si>
    <t>IdeaPad V110-15I</t>
  </si>
  <si>
    <t>IdeaPad V110-15I (A)</t>
  </si>
  <si>
    <t>ThinkPad P51</t>
  </si>
  <si>
    <t>Quadro M520/M1200/M2200</t>
  </si>
  <si>
    <t>TravelMate P259-MG</t>
  </si>
  <si>
    <t>GF940</t>
  </si>
  <si>
    <t>Macbook 12 (K)</t>
  </si>
  <si>
    <t>XPS 13 (KY)</t>
  </si>
  <si>
    <t>Pavilion 15-cc500</t>
  </si>
  <si>
    <t>Pavilion x360 14-ba000</t>
  </si>
  <si>
    <t>IdeaPad 320-15I</t>
  </si>
  <si>
    <t>Digma</t>
  </si>
  <si>
    <t>GTX1050/1060</t>
  </si>
  <si>
    <t>Pro 555/560</t>
  </si>
  <si>
    <t>24_230-240</t>
  </si>
  <si>
    <t>Asus X541N</t>
  </si>
  <si>
    <t>36_175-180</t>
  </si>
  <si>
    <t>Citi E400</t>
  </si>
  <si>
    <t>HP 14-bp000</t>
  </si>
  <si>
    <t>Int/530</t>
  </si>
  <si>
    <t>HP 14-bs000</t>
  </si>
  <si>
    <t>HP 15-bs000 Core</t>
  </si>
  <si>
    <t>Int M520/530</t>
  </si>
  <si>
    <t>HP 15-bw000</t>
  </si>
  <si>
    <t>HP 15-bw000 Stoney</t>
  </si>
  <si>
    <t>HP 17-ak000</t>
  </si>
  <si>
    <t>HP 17-bs000</t>
  </si>
  <si>
    <t>Omen 15-ce000</t>
  </si>
  <si>
    <t>Omen 17-an000</t>
  </si>
  <si>
    <t>Pavilion 14-bf000</t>
  </si>
  <si>
    <t>MSI GV72</t>
  </si>
  <si>
    <t>Aspire A315-21</t>
  </si>
  <si>
    <t>Aspire A315-21G</t>
  </si>
  <si>
    <t>Envy 13-ad000</t>
  </si>
  <si>
    <t>IdeaPad 320-15A (S)</t>
  </si>
  <si>
    <t>Aspire A717-71G</t>
  </si>
  <si>
    <t>TravelMate P259-G2-M</t>
  </si>
  <si>
    <t>Kaby Lake Refresh</t>
  </si>
  <si>
    <t>Essential 255 G6</t>
  </si>
  <si>
    <t>RX560</t>
  </si>
  <si>
    <t>52_255-260</t>
  </si>
  <si>
    <t>26_250-260</t>
  </si>
  <si>
    <t>Aspire A517-51G</t>
  </si>
  <si>
    <t>MX150</t>
  </si>
  <si>
    <t>Asus X505B</t>
  </si>
  <si>
    <t>VivoBook Pro N552V</t>
  </si>
  <si>
    <t>VivoBook Pro N705U</t>
  </si>
  <si>
    <t>MX150/GT1050</t>
  </si>
  <si>
    <t>VivoBook S510U</t>
  </si>
  <si>
    <t>Int/MX150</t>
  </si>
  <si>
    <t>Elitebook Folio 1040 G4</t>
  </si>
  <si>
    <t>Envy 17-ae100</t>
  </si>
  <si>
    <t>Int/520</t>
  </si>
  <si>
    <t>Pavilion 15-ck000</t>
  </si>
  <si>
    <t>ProBook 450 G6</t>
  </si>
  <si>
    <t>IdeaPad 720s-13</t>
  </si>
  <si>
    <t>IdeaPad V320-17</t>
  </si>
  <si>
    <t>Inspiron 5570</t>
  </si>
  <si>
    <t>XPS 13 (KR)</t>
  </si>
  <si>
    <t>Envy 13-ad100</t>
  </si>
  <si>
    <t>HP 15-bs100 Core</t>
  </si>
  <si>
    <t>520/530</t>
  </si>
  <si>
    <t>Omen 17-ap000</t>
  </si>
  <si>
    <t>ProBook 430 G5</t>
  </si>
  <si>
    <t>ProBook 440 G5</t>
  </si>
  <si>
    <t>ProBook 470 G6</t>
  </si>
  <si>
    <t>Spectre 13-af000</t>
  </si>
  <si>
    <t>38_185-190</t>
  </si>
  <si>
    <t>Ryzen</t>
  </si>
  <si>
    <t>Asus X705U</t>
  </si>
  <si>
    <t>VivoBook Pro N752V</t>
  </si>
  <si>
    <t>R5 M420</t>
  </si>
  <si>
    <t>Zenbook Flip UX561U</t>
  </si>
  <si>
    <t>Zenbook UX331U</t>
  </si>
  <si>
    <t>Zenbook UX410U</t>
  </si>
  <si>
    <t>Inspiron 5770</t>
  </si>
  <si>
    <t>Pavilion 17-ab300</t>
  </si>
  <si>
    <t>Pavilion x360 14-ba100</t>
  </si>
  <si>
    <t>Spectre x360 13-ae000</t>
  </si>
  <si>
    <t>IdeaPad 320-15I (KR)</t>
  </si>
  <si>
    <t>Citi E200</t>
  </si>
  <si>
    <t>Citi E300</t>
  </si>
  <si>
    <t>Citi 1800</t>
  </si>
  <si>
    <t>1280x800</t>
  </si>
  <si>
    <t>ThinkPad A275</t>
  </si>
  <si>
    <t>1920x0180</t>
  </si>
  <si>
    <t>Asus X507U</t>
  </si>
  <si>
    <t>Int/MX150/GT940</t>
  </si>
  <si>
    <t>Vivobook X542U</t>
  </si>
  <si>
    <t>Latitude 5590</t>
  </si>
  <si>
    <t>Vostro 5370</t>
  </si>
  <si>
    <t>Vostro 5471</t>
  </si>
  <si>
    <t>HP 15-ra000</t>
  </si>
  <si>
    <t>IdeaPad V330-15IKB</t>
  </si>
  <si>
    <t>IdeaPad V330-15IKBR</t>
  </si>
  <si>
    <t>48_235-240</t>
  </si>
  <si>
    <t>EVE 600</t>
  </si>
  <si>
    <t>30_290-300</t>
  </si>
  <si>
    <t>Asus X540N</t>
  </si>
  <si>
    <t>Asus X570U</t>
  </si>
  <si>
    <t>Inspiron 3180</t>
  </si>
  <si>
    <t>Inspiron 3576</t>
  </si>
  <si>
    <t>Latitude 3490</t>
  </si>
  <si>
    <t>Latitude 3590</t>
  </si>
  <si>
    <t>Latitude 5290</t>
  </si>
  <si>
    <t>Latitude 5490</t>
  </si>
  <si>
    <t>Latitude 7290</t>
  </si>
  <si>
    <t>Latitude 7390</t>
  </si>
  <si>
    <t>Latitude 7490</t>
  </si>
  <si>
    <t>Vostro 3578</t>
  </si>
  <si>
    <t>Chromebook 14 G5</t>
  </si>
  <si>
    <t>EliteBook 830 G5</t>
  </si>
  <si>
    <t>EliteBook 840 G5</t>
  </si>
  <si>
    <t>Int/RX540</t>
  </si>
  <si>
    <t>EliteBook 850 G5</t>
  </si>
  <si>
    <t>HP 15-rb000 Stoney</t>
  </si>
  <si>
    <t>Irbis NB133</t>
  </si>
  <si>
    <t>MX130</t>
  </si>
  <si>
    <t>Int/MX130</t>
  </si>
  <si>
    <t>IdeaPad 720s-13A</t>
  </si>
  <si>
    <t>Int/RX550</t>
  </si>
  <si>
    <t>ThinkPad T480</t>
  </si>
  <si>
    <t>ThinkPad T480s</t>
  </si>
  <si>
    <t>ThinkPad T580</t>
  </si>
  <si>
    <t>ThinkPad X1 Carbon Gen6</t>
  </si>
  <si>
    <t>ThinkPad X280</t>
  </si>
  <si>
    <t>Asus GL503G</t>
  </si>
  <si>
    <t>Coffee Lake</t>
  </si>
  <si>
    <t>Essential 250 G6</t>
  </si>
  <si>
    <t>ZBook 14u G5</t>
  </si>
  <si>
    <t>Pro W3100</t>
  </si>
  <si>
    <t>ZBook 15u G5</t>
  </si>
  <si>
    <t>IdeaPad 720s-14IKBR</t>
  </si>
  <si>
    <t>ThinkPad X380 Yoga</t>
  </si>
  <si>
    <t>MSI GE63C</t>
  </si>
  <si>
    <t>MSI GS63C</t>
  </si>
  <si>
    <t>MSI GS65C</t>
  </si>
  <si>
    <t>MSI GT75C</t>
  </si>
  <si>
    <t>TravelMate P2510-G2</t>
  </si>
  <si>
    <t>Asus FX504G</t>
  </si>
  <si>
    <t>Asus GL703G</t>
  </si>
  <si>
    <t>Asus GX501G</t>
  </si>
  <si>
    <t>Gemini Lake</t>
  </si>
  <si>
    <t>Latitude E7414</t>
  </si>
  <si>
    <t>IdeaPad V320-17IKBR</t>
  </si>
  <si>
    <t>IdeaPad V330-14IKB</t>
  </si>
  <si>
    <t>ThinkPad L580</t>
  </si>
  <si>
    <t>ThinkPad X1 Yoga 14 Gen3</t>
  </si>
  <si>
    <t>2560x1440</t>
  </si>
  <si>
    <t>MSI GT63C</t>
  </si>
  <si>
    <t>Aspire A315-41</t>
  </si>
  <si>
    <t>Aspire A315-41G</t>
  </si>
  <si>
    <t>Asus G703G</t>
  </si>
  <si>
    <t>Asus GM501G</t>
  </si>
  <si>
    <t>GTX1060/GTX1080</t>
  </si>
  <si>
    <t>MX110</t>
  </si>
  <si>
    <t>39_190-195</t>
  </si>
  <si>
    <t>Elitebook 735 G5</t>
  </si>
  <si>
    <t>Elitebook 745 G5</t>
  </si>
  <si>
    <t>ProBook 650 G4</t>
  </si>
  <si>
    <t>IdeaPad 330-14AST</t>
  </si>
  <si>
    <t>IdeaPad 330-15IGM</t>
  </si>
  <si>
    <t>IdeaPad 330-15IKB</t>
  </si>
  <si>
    <t>530/MX110</t>
  </si>
  <si>
    <t>IdeaPad 330-15IKBR</t>
  </si>
  <si>
    <t>IdeaPad 330-17IKB</t>
  </si>
  <si>
    <t>IdeaPad 330-17IKBR</t>
  </si>
  <si>
    <t>IdeaPad 330s-14IKB</t>
  </si>
  <si>
    <t>IdeaPad 330s-15ARR</t>
  </si>
  <si>
    <t>IdeaPad 330s-15IKB</t>
  </si>
  <si>
    <t>IdeaPad 530s-15IKB</t>
  </si>
  <si>
    <t>IdeaPad V130-15IGM</t>
  </si>
  <si>
    <t>IdeaPad V130-15IKB</t>
  </si>
  <si>
    <t>ThinkPad L480</t>
  </si>
  <si>
    <t>Predator Helios 300 PH317-52</t>
  </si>
  <si>
    <t>Predator Helios 500 PH517-51</t>
  </si>
  <si>
    <t>Asus GL504G</t>
  </si>
  <si>
    <t>Asus X540U</t>
  </si>
  <si>
    <t>Asus X705M</t>
  </si>
  <si>
    <t>VivoBook Flip TP401C</t>
  </si>
  <si>
    <t>VivoBook Pro N580G</t>
  </si>
  <si>
    <t>VivoBook X507M</t>
  </si>
  <si>
    <t>MX130/MX150/GT940</t>
  </si>
  <si>
    <t>Int/MX130/GT940</t>
  </si>
  <si>
    <t>Alienware 17 R5</t>
  </si>
  <si>
    <t>Inspiron G3 15</t>
  </si>
  <si>
    <t>GTX1050/GTX1050 Ti</t>
  </si>
  <si>
    <t>Inspiron G3 17</t>
  </si>
  <si>
    <t>Inspiron G5 15</t>
  </si>
  <si>
    <t>GTX1050/GTX1050 Ti/GTX1060</t>
  </si>
  <si>
    <t>Latitude 5491</t>
  </si>
  <si>
    <t>Latitude 5591</t>
  </si>
  <si>
    <t>XPS 15 (CL)</t>
  </si>
  <si>
    <t>ProBook 640 G4</t>
  </si>
  <si>
    <t>ZBook 15 Studio G5</t>
  </si>
  <si>
    <t>Quadro P1000/P2000</t>
  </si>
  <si>
    <t>IdeaPad 530s-14IKB</t>
  </si>
  <si>
    <t>Legion Y530-15ICH</t>
  </si>
  <si>
    <t>Yoga 530-14IKB</t>
  </si>
  <si>
    <t>MSI GF62C</t>
  </si>
  <si>
    <t>MSI GF63C</t>
  </si>
  <si>
    <t>MSI GF72C</t>
  </si>
  <si>
    <t>GTX1050 Ti/GTX1060</t>
  </si>
  <si>
    <t>MSI GL63C</t>
  </si>
  <si>
    <t>MSI GL73C</t>
  </si>
  <si>
    <t>MSI GP63C</t>
  </si>
  <si>
    <t>MSI GP73C</t>
  </si>
  <si>
    <t>IdeaPad 330-15ARR</t>
  </si>
  <si>
    <t>IdeaPad 330-15AST</t>
  </si>
  <si>
    <t>IdeaPad 330-17AST</t>
  </si>
  <si>
    <t>IdeaPad 330s-15AST</t>
  </si>
  <si>
    <t>Aspire A315-51</t>
  </si>
  <si>
    <t>Predator Helios 300 PH315-51</t>
  </si>
  <si>
    <t>Swift SF314-54</t>
  </si>
  <si>
    <t>Swift SF714-51T</t>
  </si>
  <si>
    <t>Asus X540M</t>
  </si>
  <si>
    <t>MX150/GTX1050</t>
  </si>
  <si>
    <t>Alienware 15 R4 (CL)</t>
  </si>
  <si>
    <t>Precision 3530</t>
  </si>
  <si>
    <t>Quadro P600</t>
  </si>
  <si>
    <t>Precision 5530</t>
  </si>
  <si>
    <t>Quadro P2000</t>
  </si>
  <si>
    <t>Precision 7530</t>
  </si>
  <si>
    <t>P2000</t>
  </si>
  <si>
    <t>47_230-235</t>
  </si>
  <si>
    <t>XPS 15 (CL) Touch</t>
  </si>
  <si>
    <t>Elitebook 755 G5</t>
  </si>
  <si>
    <t>Elitebook Folio 1050 G1</t>
  </si>
  <si>
    <t>HP 14-cf0000</t>
  </si>
  <si>
    <t>HP 14-ck0000</t>
  </si>
  <si>
    <t>HP 14-cm0000</t>
  </si>
  <si>
    <t>HP 15-da0000</t>
  </si>
  <si>
    <t>HP 17-by0000</t>
  </si>
  <si>
    <t>HP 17-ca0000</t>
  </si>
  <si>
    <t>HP 17-ca0000 Stoney</t>
  </si>
  <si>
    <t>Pavilion 15-bc400</t>
  </si>
  <si>
    <t>Pavilion 17-ab400</t>
  </si>
  <si>
    <t>GTX1050 Ti</t>
  </si>
  <si>
    <t>Pavilion x360 14-cd0000</t>
  </si>
  <si>
    <t>ProBook 645 G4</t>
  </si>
  <si>
    <t>ProBook x360 440 G1</t>
  </si>
  <si>
    <t>ZBook 15v G5</t>
  </si>
  <si>
    <t>ZBook 17 G5</t>
  </si>
  <si>
    <t>Quadro P2000/P3200</t>
  </si>
  <si>
    <t>ZBook x360 15 Studio G5</t>
  </si>
  <si>
    <t>IdeaPad 330-15ICH</t>
  </si>
  <si>
    <t>IdeaPad 330-17ICH</t>
  </si>
  <si>
    <t>IdeaPad 530s-14ARR</t>
  </si>
  <si>
    <t>59_290-295</t>
  </si>
  <si>
    <t>Aspire A315-33</t>
  </si>
  <si>
    <t>Aspire A315-53G</t>
  </si>
  <si>
    <t>Asus FX570U</t>
  </si>
  <si>
    <t>VivoBook S530U</t>
  </si>
  <si>
    <t>Int/MX130/MX150</t>
  </si>
  <si>
    <t>1366x1768/1920x1080</t>
  </si>
  <si>
    <t>Precision 7730</t>
  </si>
  <si>
    <t>EliteBook x360 1030 G2</t>
  </si>
  <si>
    <t>EliteBook x360 1030 G3</t>
  </si>
  <si>
    <t>Envy x360 13-ag0000</t>
  </si>
  <si>
    <t>Envy x360 15-cp0000</t>
  </si>
  <si>
    <t>Essential 240 G6 Core</t>
  </si>
  <si>
    <t>HP 14-cf0000 Core</t>
  </si>
  <si>
    <t>HP 14-cm0000 Stoney</t>
  </si>
  <si>
    <t>1366x768/1920x0180</t>
  </si>
  <si>
    <t>HP 15-da0000 Core</t>
  </si>
  <si>
    <t>MX110/MX130</t>
  </si>
  <si>
    <t>HP 15-db0000</t>
  </si>
  <si>
    <t>HP 15-db0000 Stoney</t>
  </si>
  <si>
    <t>HP 17-by0000 Core</t>
  </si>
  <si>
    <t>Omen 15-dc0000</t>
  </si>
  <si>
    <t>GTX1050/GTX1070</t>
  </si>
  <si>
    <t>Omen 17-an100</t>
  </si>
  <si>
    <t>GTX1050/1060/1070</t>
  </si>
  <si>
    <t>Pavilion 14-ce0000</t>
  </si>
  <si>
    <t>Pavilion 15-cs0000</t>
  </si>
  <si>
    <t>Pavilion x360 15-cr0000</t>
  </si>
  <si>
    <t>Yoga 530-14ARR</t>
  </si>
  <si>
    <t>MSI WE73C</t>
  </si>
  <si>
    <t>Quadro M2000/P3200</t>
  </si>
  <si>
    <t>Predator Helios 500 PH517-61</t>
  </si>
  <si>
    <t>RX Vega 56</t>
  </si>
  <si>
    <t>Swift SF315-52G</t>
  </si>
  <si>
    <t>Asus FX505G</t>
  </si>
  <si>
    <t>GTX1050Ti/GTX1060</t>
  </si>
  <si>
    <t>Asus FX705G</t>
  </si>
  <si>
    <t>Asus GL704G</t>
  </si>
  <si>
    <t>IdeaPad V130-14IKB</t>
  </si>
  <si>
    <t>Legion Y730-17ICH</t>
  </si>
  <si>
    <t>ThinkPad P1</t>
  </si>
  <si>
    <t>ThinkPad P52</t>
  </si>
  <si>
    <t>Quadro P1000/p2000</t>
  </si>
  <si>
    <t>ThinkPad P72</t>
  </si>
  <si>
    <t>Quadro P3200</t>
  </si>
  <si>
    <t>ThinkPad X1 Extreme Gen1</t>
  </si>
  <si>
    <t>Yoga C930-13IKB</t>
  </si>
  <si>
    <t>Yoga S730-13IWL</t>
  </si>
  <si>
    <t>MSI P65C</t>
  </si>
  <si>
    <t>Citi E600</t>
  </si>
  <si>
    <t>VivoBook X505Z</t>
  </si>
  <si>
    <t>IdeaPad 330s-14AST</t>
  </si>
  <si>
    <t>Aspire AN515-52</t>
  </si>
  <si>
    <t>2304x1440/2560x1600</t>
  </si>
  <si>
    <t>Asus GX531G</t>
  </si>
  <si>
    <t>VivoBook S330U</t>
  </si>
  <si>
    <t>Zenbook UX433F</t>
  </si>
  <si>
    <t>Inspiron 5482</t>
  </si>
  <si>
    <t>GTX1050/RX Vega GL</t>
  </si>
  <si>
    <t>Envy x360 15-cn1000</t>
  </si>
  <si>
    <t>Pavilion 14-ce1000</t>
  </si>
  <si>
    <t>Spectre x360 13-ap0000</t>
  </si>
  <si>
    <t>Irbis NB153</t>
  </si>
  <si>
    <t>MSI GE75C</t>
  </si>
  <si>
    <t>Aspire AN515-42</t>
  </si>
  <si>
    <t>Swift SF113-31</t>
  </si>
  <si>
    <t>Swift SF514-53T</t>
  </si>
  <si>
    <t>Whiskey Lake</t>
  </si>
  <si>
    <t>VivoBook Flip TP412U</t>
  </si>
  <si>
    <t>Zenbook UX333F</t>
  </si>
  <si>
    <t>Inspiron 5370</t>
  </si>
  <si>
    <t>Amber Lake-Y</t>
  </si>
  <si>
    <t>Envy 13-ah1000</t>
  </si>
  <si>
    <t>Pavilion 13-an0000</t>
  </si>
  <si>
    <t>Pavilion 15-cs1000</t>
  </si>
  <si>
    <t>Pavilion x360 14-cd1000</t>
  </si>
  <si>
    <t>ProBook 440 G6</t>
  </si>
  <si>
    <t>Spectre x360 15-df0000</t>
  </si>
  <si>
    <t>Stream x360 11-ab100</t>
  </si>
  <si>
    <t>IdeaPad S530-13IWL</t>
  </si>
  <si>
    <t>IdeaPad V330-14ARR</t>
  </si>
  <si>
    <t>Q1`19</t>
  </si>
  <si>
    <t>Swift SF314-55</t>
  </si>
  <si>
    <t>Swift SF314-56</t>
  </si>
  <si>
    <t>Zenbook Pro UX480F</t>
  </si>
  <si>
    <t>Zenbook UX533F</t>
  </si>
  <si>
    <t>Vostro 5481</t>
  </si>
  <si>
    <t>Vostro 5581</t>
  </si>
  <si>
    <t>Elitebook x360 1040 G5</t>
  </si>
  <si>
    <t>Pavilion 15-dp0000</t>
  </si>
  <si>
    <t>ProBook 430 G6</t>
  </si>
  <si>
    <t>Irbis NB125</t>
  </si>
  <si>
    <t>Yoga 730-13IWL</t>
  </si>
  <si>
    <t>Yoga 730-15IWL</t>
  </si>
  <si>
    <t>Aspire A114-32</t>
  </si>
  <si>
    <t>Aspire A515-52</t>
  </si>
  <si>
    <t>Aspire A515-52G</t>
  </si>
  <si>
    <t>MX130/MX150</t>
  </si>
  <si>
    <t>Spin SP513-53</t>
  </si>
  <si>
    <t>Swift SF314-55G</t>
  </si>
  <si>
    <t>Macbook Pro 13 (CL)</t>
  </si>
  <si>
    <t>Macbook Pro 15 (CL)</t>
  </si>
  <si>
    <t>Asus FX505D</t>
  </si>
  <si>
    <t>Picasso</t>
  </si>
  <si>
    <t>Asus FX705D</t>
  </si>
  <si>
    <t>VivoBook Pro N705F</t>
  </si>
  <si>
    <t>VivoBook S530F</t>
  </si>
  <si>
    <t>Zenbook Flip UX461F</t>
  </si>
  <si>
    <t>Zenbook Flip UX562F</t>
  </si>
  <si>
    <t>Zenbook UX331F</t>
  </si>
  <si>
    <t>Zenbook UX391F</t>
  </si>
  <si>
    <t>Vostro 3580</t>
  </si>
  <si>
    <t>HP 14-cf1000 Core</t>
  </si>
  <si>
    <t>HP 14-ck1000 Core</t>
  </si>
  <si>
    <t>HP 15-da1000 Core</t>
  </si>
  <si>
    <t>Int/MX110/MX130</t>
  </si>
  <si>
    <t>HP 17-by1000 Core</t>
  </si>
  <si>
    <t>Spectre Folio 13-ak0000</t>
  </si>
  <si>
    <t>Irbis NB245</t>
  </si>
  <si>
    <t>ThinkPad A285</t>
  </si>
  <si>
    <t>ThinkPad Edge E490</t>
  </si>
  <si>
    <t>ThinkPad Edge E590</t>
  </si>
  <si>
    <t>Spin SP111-32N</t>
  </si>
  <si>
    <t>Predator Triton 500 PT515-51</t>
  </si>
  <si>
    <t>RTX2060</t>
  </si>
  <si>
    <t>Asus GL764G</t>
  </si>
  <si>
    <t>RTX2070</t>
  </si>
  <si>
    <t>Asus GX701G</t>
  </si>
  <si>
    <t>RTX2060/RTX2070/RTX2080</t>
  </si>
  <si>
    <t>Zenbook Flip UX362F</t>
  </si>
  <si>
    <t>Latitude E5424</t>
  </si>
  <si>
    <t>Latitude E7285</t>
  </si>
  <si>
    <t>2880x1920</t>
  </si>
  <si>
    <t>Vostro 3480</t>
  </si>
  <si>
    <t>Vostro 3481</t>
  </si>
  <si>
    <t>Vostro 3583</t>
  </si>
  <si>
    <t>Vostro 3584</t>
  </si>
  <si>
    <t>XPS 13 (W)</t>
  </si>
  <si>
    <t>Inspiron G7 17</t>
  </si>
  <si>
    <t>Essential 240 G7 Core</t>
  </si>
  <si>
    <t>Essential 250 G7 Core</t>
  </si>
  <si>
    <t>Essential 255 G7</t>
  </si>
  <si>
    <t>ThinkPad L390</t>
  </si>
  <si>
    <t>ThinkPad L390 Yoga</t>
  </si>
  <si>
    <t>Legion Y740-15ICHG</t>
  </si>
  <si>
    <t>RTX2060/RTX2070</t>
  </si>
  <si>
    <t>MSI GF75C</t>
  </si>
  <si>
    <t>MSI GS75C</t>
  </si>
  <si>
    <t>MSI PS63W</t>
  </si>
  <si>
    <t>Irbis NB102</t>
  </si>
  <si>
    <t>Citi E210</t>
  </si>
  <si>
    <t>Citi E222</t>
  </si>
  <si>
    <t>Citi E302</t>
  </si>
  <si>
    <t>Citi E301</t>
  </si>
  <si>
    <t>Citi E401</t>
  </si>
  <si>
    <t>Citi E403 Pro</t>
  </si>
  <si>
    <t>Citi E404 Pro</t>
  </si>
  <si>
    <t>Citi E601</t>
  </si>
  <si>
    <t>Citi E602</t>
  </si>
  <si>
    <t>Citi E603</t>
  </si>
  <si>
    <t>EVE 100</t>
  </si>
  <si>
    <t>EVE 1401</t>
  </si>
  <si>
    <t>EVE 1402</t>
  </si>
  <si>
    <t>EVE 604</t>
  </si>
  <si>
    <t>EVE 605</t>
  </si>
  <si>
    <t>EVE 300</t>
  </si>
  <si>
    <t>Aspire A715-72G</t>
  </si>
  <si>
    <t>Predator Triton 900 PT917-71</t>
  </si>
  <si>
    <t>RTX2080</t>
  </si>
  <si>
    <t>TravelMate P2410-G2</t>
  </si>
  <si>
    <t>Asus GX535G</t>
  </si>
  <si>
    <t>Asus X540B</t>
  </si>
  <si>
    <t>VivoBook S330F</t>
  </si>
  <si>
    <t>Zenbook UX431F</t>
  </si>
  <si>
    <t>Zenbook UX561U</t>
  </si>
  <si>
    <t>EliteBook x360 830 G5</t>
  </si>
  <si>
    <t>ProBook 455 G6</t>
  </si>
  <si>
    <t>Q2`19</t>
  </si>
  <si>
    <t>Asus X556Q</t>
  </si>
  <si>
    <t>VivoBook X512U</t>
  </si>
  <si>
    <t>Zenbook UX392F</t>
  </si>
  <si>
    <t>Inspiron 3585</t>
  </si>
  <si>
    <t>Inspiron 3780</t>
  </si>
  <si>
    <t>Inspiron 3781</t>
  </si>
  <si>
    <t>Latitude 3400</t>
  </si>
  <si>
    <t>Latitude 3500</t>
  </si>
  <si>
    <t>Latitude 7400</t>
  </si>
  <si>
    <t>Latitude E7212</t>
  </si>
  <si>
    <t>Envy 13-aq0000</t>
  </si>
  <si>
    <t>MX250</t>
  </si>
  <si>
    <t>Envy 17-ce0000</t>
  </si>
  <si>
    <t>Envy x360 13-ar0000</t>
  </si>
  <si>
    <t>HP 15-dw0000 Core</t>
  </si>
  <si>
    <t>int/MX130</t>
  </si>
  <si>
    <t>HP 17-ca1000</t>
  </si>
  <si>
    <t>Omen 15-dc1000</t>
  </si>
  <si>
    <t>Pavilion 15-cs2000</t>
  </si>
  <si>
    <t>Int/MX250/GTX1050</t>
  </si>
  <si>
    <t>Pavilion 15-cw1000</t>
  </si>
  <si>
    <t>Pavilion 15-cx0000</t>
  </si>
  <si>
    <t>RX560/GTX1050/GTX1060</t>
  </si>
  <si>
    <t>ProBook 445 G6</t>
  </si>
  <si>
    <t>IdeaPad V145-15AST</t>
  </si>
  <si>
    <t>ThinkPad A485</t>
  </si>
  <si>
    <t>ThinkPad T490</t>
  </si>
  <si>
    <t>Int/MX250</t>
  </si>
  <si>
    <t>ThinkPad T590</t>
  </si>
  <si>
    <t>ThinkPad X390</t>
  </si>
  <si>
    <t>Inspiron 3582</t>
  </si>
  <si>
    <t>Predator Triton 700 PT715-51</t>
  </si>
  <si>
    <t>Asus GL531G</t>
  </si>
  <si>
    <t>GTX1650</t>
  </si>
  <si>
    <t>Asus GX502G</t>
  </si>
  <si>
    <t>Asus X702U</t>
  </si>
  <si>
    <t>VivoBook X543U</t>
  </si>
  <si>
    <t>Inspiron 3580</t>
  </si>
  <si>
    <t>Inspiron 3584</t>
  </si>
  <si>
    <t>Inspiron 3782</t>
  </si>
  <si>
    <t>Inspiron 5480</t>
  </si>
  <si>
    <t>50_245-250</t>
  </si>
  <si>
    <t>25_240-250</t>
  </si>
  <si>
    <t>Vostro 3581</t>
  </si>
  <si>
    <t>Envy x360 15-ds0000</t>
  </si>
  <si>
    <t>Essential 255 G7 Stoney</t>
  </si>
  <si>
    <t>HP 14-cm1000</t>
  </si>
  <si>
    <t>HP 14-dk0000</t>
  </si>
  <si>
    <t>HP 14-dk0000 Stoney</t>
  </si>
  <si>
    <t>HP 15-db1000</t>
  </si>
  <si>
    <t>Pavilion 14-ce2000</t>
  </si>
  <si>
    <t>Pavilion x360 14-dh0000</t>
  </si>
  <si>
    <t>Pavilion x360 15-dq0000</t>
  </si>
  <si>
    <t>IdeaPad L340-15IRH</t>
  </si>
  <si>
    <t>GTX1050/GTX1650</t>
  </si>
  <si>
    <t>IdeaPad L340-17IRH</t>
  </si>
  <si>
    <t>IdeaPad S340-15IWL</t>
  </si>
  <si>
    <t>IdeaPad S540-14API</t>
  </si>
  <si>
    <t>Legion Y740-17ICHG</t>
  </si>
  <si>
    <t>43_210-215</t>
  </si>
  <si>
    <t>22_210-220</t>
  </si>
  <si>
    <t>ThinkPad L570</t>
  </si>
  <si>
    <t>45_220-225</t>
  </si>
  <si>
    <t>23_220-230</t>
  </si>
  <si>
    <t>49_240-245</t>
  </si>
  <si>
    <t>MSI P75C</t>
  </si>
  <si>
    <t>GTX1660/RTX2060/RTX2070</t>
  </si>
  <si>
    <t>Q3`19</t>
  </si>
  <si>
    <t>Aspire A315-53</t>
  </si>
  <si>
    <t>Asus G531G</t>
  </si>
  <si>
    <t>Asus G731G</t>
  </si>
  <si>
    <t>Asus X510U</t>
  </si>
  <si>
    <t>VivoBook X403F</t>
  </si>
  <si>
    <t>VivoBook S430F</t>
  </si>
  <si>
    <t>VivoBook X712F</t>
  </si>
  <si>
    <t>Zenbook Pro UX580G</t>
  </si>
  <si>
    <t>VivoBook Flip TP202N</t>
  </si>
  <si>
    <t>VivoBook Flip TP412F</t>
  </si>
  <si>
    <t>Inspiron 3583</t>
  </si>
  <si>
    <t>Inspiron 5390</t>
  </si>
  <si>
    <t>Inspiron 5584</t>
  </si>
  <si>
    <t>Latitude 5300</t>
  </si>
  <si>
    <t>Latitude 5401</t>
  </si>
  <si>
    <t>Latitude 7300</t>
  </si>
  <si>
    <t>Latitude 5400</t>
  </si>
  <si>
    <t>Latitude 5500</t>
  </si>
  <si>
    <t>Latitude E5420</t>
  </si>
  <si>
    <t>Latitude E7424</t>
  </si>
  <si>
    <t>Envy x360 15-dr0000</t>
  </si>
  <si>
    <t>IdeaPad S145-15IWL</t>
  </si>
  <si>
    <t>IdeaPad L340-15API</t>
  </si>
  <si>
    <t>IdeaPad L340-15IWL</t>
  </si>
  <si>
    <t>IdeaPad L340-17IWL</t>
  </si>
  <si>
    <t>IdeaPad S540-14IWL</t>
  </si>
  <si>
    <t>IdeaPad S340-14IWL</t>
  </si>
  <si>
    <t>IdeaPad S340-15API</t>
  </si>
  <si>
    <t>IdeaPad S540-15IWL</t>
  </si>
  <si>
    <t>IdeaPad V340-17IWL</t>
  </si>
  <si>
    <t>ThinkPad X1 Carbon Gen7</t>
  </si>
  <si>
    <t>Yoga S940-14IWL</t>
  </si>
  <si>
    <t>Thinkbook 13s-IWL</t>
  </si>
  <si>
    <t>MSI WT75</t>
  </si>
  <si>
    <t>Quadro P3200/P4200/P5200</t>
  </si>
  <si>
    <t>Irbis NB140</t>
  </si>
  <si>
    <t>61_300-305</t>
  </si>
  <si>
    <t>Aspire A315-42</t>
  </si>
  <si>
    <t>Aspire A315-55G</t>
  </si>
  <si>
    <t>MX230</t>
  </si>
  <si>
    <t>Aspire A515-54</t>
  </si>
  <si>
    <t>Aspire AN515-54</t>
  </si>
  <si>
    <t>Aspire AN517-51</t>
  </si>
  <si>
    <t>TravelMate B118</t>
  </si>
  <si>
    <t>TravelMate P214-51</t>
  </si>
  <si>
    <t>Spin SP314-52</t>
  </si>
  <si>
    <t>Predator Helios 300 PH317-53</t>
  </si>
  <si>
    <t>Asus X543U</t>
  </si>
  <si>
    <t>Int/MX110</t>
  </si>
  <si>
    <t>Asus GL731G</t>
  </si>
  <si>
    <t>Asus X420F</t>
  </si>
  <si>
    <t>Zenbook UX370U</t>
  </si>
  <si>
    <t>VivoBook X705U</t>
  </si>
  <si>
    <t>VivoBook X540U</t>
  </si>
  <si>
    <t>VivoBook X507U</t>
  </si>
  <si>
    <t>VivoBook X512D</t>
  </si>
  <si>
    <t>RX540</t>
  </si>
  <si>
    <t>VivoBook X512F</t>
  </si>
  <si>
    <t>Latitude 5501</t>
  </si>
  <si>
    <t>Precision 3541</t>
  </si>
  <si>
    <t>Quadro M620</t>
  </si>
  <si>
    <t>Vostro 7590</t>
  </si>
  <si>
    <t>EliteBook 840 G6</t>
  </si>
  <si>
    <t>Elitebook 735 G6</t>
  </si>
  <si>
    <t>Elitebook 745 G6</t>
  </si>
  <si>
    <t>EliteBook 830 G6</t>
  </si>
  <si>
    <t>EliteBook 850 G6</t>
  </si>
  <si>
    <t>EliteBook x360 830 G6</t>
  </si>
  <si>
    <t>ProBook 640 G5</t>
  </si>
  <si>
    <t>ProBook 650 G5</t>
  </si>
  <si>
    <t>ZBook 14u G6</t>
  </si>
  <si>
    <t>Pro WX3200</t>
  </si>
  <si>
    <t>ZBook 15u G6</t>
  </si>
  <si>
    <t>IdeaPad C430-14IWL</t>
  </si>
  <si>
    <t>IdeaPad S145-15AST</t>
  </si>
  <si>
    <t>IdeaPad V155-15API</t>
  </si>
  <si>
    <t>IdeaPad S340-14API</t>
  </si>
  <si>
    <t>ThinkPad L490</t>
  </si>
  <si>
    <t>ThinkPad X1 Yoga 14 Gen4</t>
  </si>
  <si>
    <t>3840x2160/2560x1440</t>
  </si>
  <si>
    <t>ThinkPad X390 Yoga</t>
  </si>
  <si>
    <t>Legion Y540-15IRH</t>
  </si>
  <si>
    <t>GTX1660</t>
  </si>
  <si>
    <t>Legion Y540-17IRH</t>
  </si>
  <si>
    <t>GTX1650/GTX1660/RTX2060</t>
  </si>
  <si>
    <t>Winbook 300e Gen2</t>
  </si>
  <si>
    <t>MSI GE65C</t>
  </si>
  <si>
    <t>MSI GP75C</t>
  </si>
  <si>
    <t>MSI GV72C</t>
  </si>
  <si>
    <t>MSI PS42W</t>
  </si>
  <si>
    <t>MSI WE63</t>
  </si>
  <si>
    <t>Quadro P1000</t>
  </si>
  <si>
    <t>EVE 101</t>
  </si>
  <si>
    <t>Aspire A715-73G</t>
  </si>
  <si>
    <t>RX Vega</t>
  </si>
  <si>
    <t>Aspire A315-32</t>
  </si>
  <si>
    <t>Aspire A315-42G</t>
  </si>
  <si>
    <t>Aspire A315-54</t>
  </si>
  <si>
    <t>Aspire A317-51G</t>
  </si>
  <si>
    <t>Asus GA502D</t>
  </si>
  <si>
    <t>Asus GU502G</t>
  </si>
  <si>
    <t>GTX1660/RTX2060</t>
  </si>
  <si>
    <t>Asus X751N</t>
  </si>
  <si>
    <t>Zenbook UX334F</t>
  </si>
  <si>
    <t>Zenbook UX534F</t>
  </si>
  <si>
    <t>VivoBook S532F</t>
  </si>
  <si>
    <t>VivoBook X412U</t>
  </si>
  <si>
    <t>Zenbook Flip UM462D</t>
  </si>
  <si>
    <t>Alienware 15 R3/R4 (K)</t>
  </si>
  <si>
    <t>GTX1060/1070</t>
  </si>
  <si>
    <t>Latitude 3301</t>
  </si>
  <si>
    <t>Latitude 7200</t>
  </si>
  <si>
    <t>Precision 5540</t>
  </si>
  <si>
    <t>T1000/T2000</t>
  </si>
  <si>
    <t>Precision 7540</t>
  </si>
  <si>
    <t>T2000/RTX3000</t>
  </si>
  <si>
    <t>Precision 7740</t>
  </si>
  <si>
    <t>RTX3000/RTX4000</t>
  </si>
  <si>
    <t>EliteBook x360 1030 G4</t>
  </si>
  <si>
    <t>Elitebook x360 1040 G6</t>
  </si>
  <si>
    <t>Essential 240 G7</t>
  </si>
  <si>
    <t>Essential 250 G7</t>
  </si>
  <si>
    <t>HP 14s-dq0000</t>
  </si>
  <si>
    <t>HP 15s-fq0000</t>
  </si>
  <si>
    <t>HP 15-ra100 Core</t>
  </si>
  <si>
    <t>Pavilion 15-bc500</t>
  </si>
  <si>
    <t>Pavilion 15-dk0000</t>
  </si>
  <si>
    <t>Pavilion 17-cd0000</t>
  </si>
  <si>
    <t>GTX1050/GTX1650/GTX1660</t>
  </si>
  <si>
    <t>Probook x360 11 G3</t>
  </si>
  <si>
    <t>ProBook 445R G6</t>
  </si>
  <si>
    <t>ProBook 455R G6</t>
  </si>
  <si>
    <t>ZBook 15 G6</t>
  </si>
  <si>
    <t>Int/T1000</t>
  </si>
  <si>
    <t>ZBook 17 G6</t>
  </si>
  <si>
    <t>RTX3000</t>
  </si>
  <si>
    <t>Omen 15-dh0000</t>
  </si>
  <si>
    <t>Omen 17-cb0000</t>
  </si>
  <si>
    <t>IdeaPad L340-17API</t>
  </si>
  <si>
    <t>ThinkPad L590</t>
  </si>
  <si>
    <t>MSI GL75C</t>
  </si>
  <si>
    <t>MSI GP65C</t>
  </si>
  <si>
    <t>MSI GT76C</t>
  </si>
  <si>
    <t>Comet Lake</t>
  </si>
  <si>
    <t>Q4`19</t>
  </si>
  <si>
    <t>Aspire A315-22</t>
  </si>
  <si>
    <t>Aspire AN715-51</t>
  </si>
  <si>
    <t>Extensa 215-51</t>
  </si>
  <si>
    <t>1600x900/1366x7688/1920x1080</t>
  </si>
  <si>
    <t>Extensa 215-51G</t>
  </si>
  <si>
    <t>MX130/MX230</t>
  </si>
  <si>
    <t>TravelMate P215-51</t>
  </si>
  <si>
    <t>Int/MX230</t>
  </si>
  <si>
    <t>Predator G9-593</t>
  </si>
  <si>
    <t>Swift SF714-52T</t>
  </si>
  <si>
    <t>Predator Helios 700 PH717-71</t>
  </si>
  <si>
    <t>GTX2070</t>
  </si>
  <si>
    <t>Predator Helios 300 PH315-52</t>
  </si>
  <si>
    <t>Macbook Air 13 (AL)</t>
  </si>
  <si>
    <t>Asus E402Y</t>
  </si>
  <si>
    <t>Asus X564D</t>
  </si>
  <si>
    <t>R540</t>
  </si>
  <si>
    <t>Zenbook UX434F</t>
  </si>
  <si>
    <t>VivoBook S431F</t>
  </si>
  <si>
    <t>VivoBook S432F</t>
  </si>
  <si>
    <t>VivoBook X509U</t>
  </si>
  <si>
    <t>Asus Pro P1440F</t>
  </si>
  <si>
    <t>Asus Pro P2540F</t>
  </si>
  <si>
    <t>Asus Pro P3540F</t>
  </si>
  <si>
    <t>StudioBook Pro W730G</t>
  </si>
  <si>
    <t>Quadro RTX 5000</t>
  </si>
  <si>
    <t>1920x1200</t>
  </si>
  <si>
    <t>Zenbook Duo UX481F</t>
  </si>
  <si>
    <t>1920x1080+ScreenPad</t>
  </si>
  <si>
    <t>Zenbook Duo UX581G</t>
  </si>
  <si>
    <t>3840x2160+ScreenPad</t>
  </si>
  <si>
    <t>Vostro 5590</t>
  </si>
  <si>
    <t>Int/MX230/MX250</t>
  </si>
  <si>
    <t>XPS 13 (CML)</t>
  </si>
  <si>
    <t>XPS 13 (IL)</t>
  </si>
  <si>
    <t>Ice Lake</t>
  </si>
  <si>
    <t>Pavilion x360 14-dd0000</t>
  </si>
  <si>
    <t>Chromebook x360 14 G1</t>
  </si>
  <si>
    <t>Stream 11-aj0000</t>
  </si>
  <si>
    <t>ThinkPad P1 Gen2</t>
  </si>
  <si>
    <t>Quadro T1000</t>
  </si>
  <si>
    <t>ThinkPad P53</t>
  </si>
  <si>
    <t>ThinkPad P73</t>
  </si>
  <si>
    <t>Quadro P620/T2000</t>
  </si>
  <si>
    <t>ThinkPad X1 Extreme Gen2</t>
  </si>
  <si>
    <t>ThinkPad P53s</t>
  </si>
  <si>
    <t>Qoadro P520</t>
  </si>
  <si>
    <t>ThinkPad P43s</t>
  </si>
  <si>
    <t>Quadro P520</t>
  </si>
  <si>
    <t>MSI GL65C</t>
  </si>
  <si>
    <t>GTX1650/1660</t>
  </si>
  <si>
    <t>MSI WS65</t>
  </si>
  <si>
    <t>RTX5000</t>
  </si>
  <si>
    <t xml:space="preserve">1920x1080/3840x2160 </t>
  </si>
  <si>
    <t>Modern 14 A10M</t>
  </si>
  <si>
    <t>Prestige 15 A10SC</t>
  </si>
  <si>
    <t>Smartbook 141 C3</t>
  </si>
  <si>
    <t>44_215-220</t>
  </si>
  <si>
    <t>46_225-230</t>
  </si>
  <si>
    <t>69_340-345</t>
  </si>
  <si>
    <t>89_440-445</t>
  </si>
  <si>
    <t>Aspire A315-34</t>
  </si>
  <si>
    <t>Extensa 215-31</t>
  </si>
  <si>
    <t>Extensa 215-21</t>
  </si>
  <si>
    <t>TravelMate P215-51G</t>
  </si>
  <si>
    <t>TravelMate P278-M</t>
  </si>
  <si>
    <t>Spin SP111-34</t>
  </si>
  <si>
    <t>Spin SP314-53G</t>
  </si>
  <si>
    <t>na</t>
  </si>
  <si>
    <t>Spin SP314-53</t>
  </si>
  <si>
    <t>Swift SF314-57</t>
  </si>
  <si>
    <t>Swift SF314-57G</t>
  </si>
  <si>
    <t>Swift SF314-58</t>
  </si>
  <si>
    <t>Swift SF314-58G</t>
  </si>
  <si>
    <t>Swift SF514-54GT</t>
  </si>
  <si>
    <t>Swift SF514-54T</t>
  </si>
  <si>
    <t>Swift SF314-41</t>
  </si>
  <si>
    <t>66_325-330</t>
  </si>
  <si>
    <t>33_320-330</t>
  </si>
  <si>
    <t>Macbook Pro 16</t>
  </si>
  <si>
    <t>Pro 5500M</t>
  </si>
  <si>
    <t>3072x1920</t>
  </si>
  <si>
    <t>Asus X570D</t>
  </si>
  <si>
    <t>Zenbook BX433F</t>
  </si>
  <si>
    <t>VivoBook X571G</t>
  </si>
  <si>
    <t>45_440-450</t>
  </si>
  <si>
    <t>Inspiron 5490</t>
  </si>
  <si>
    <t>Inspiron 5491</t>
  </si>
  <si>
    <t>Inspiron 7490</t>
  </si>
  <si>
    <t>Inspiron G7 17-7790</t>
  </si>
  <si>
    <t>GTX1660/RTX2070/RTX2080</t>
  </si>
  <si>
    <t>Inspiron G3 15-3590</t>
  </si>
  <si>
    <t>GTX1650/GTX1660</t>
  </si>
  <si>
    <t>Inspiron G3 15-6466</t>
  </si>
  <si>
    <t>Inspiron G3 15-6473</t>
  </si>
  <si>
    <t>Inspiron G3 15-6480</t>
  </si>
  <si>
    <t>Inspiron G5 15-5590</t>
  </si>
  <si>
    <t>Inspiron G5 15-1628</t>
  </si>
  <si>
    <t>Inspiron G5 15-1635</t>
  </si>
  <si>
    <t>Inspiron G5 15-5611</t>
  </si>
  <si>
    <t>Inspiron G5 15-5628</t>
  </si>
  <si>
    <t>Inspiron G5 15-5635</t>
  </si>
  <si>
    <t>Inspiron G5 15-8054</t>
  </si>
  <si>
    <t>Inspiron G5 15-8097</t>
  </si>
  <si>
    <t>Inspiron G5 15-8110</t>
  </si>
  <si>
    <t>RXT2060</t>
  </si>
  <si>
    <t>Inspiron G5 15-8127</t>
  </si>
  <si>
    <t>Inspiron G5 15-8158</t>
  </si>
  <si>
    <t>RXT2070</t>
  </si>
  <si>
    <t>Inspiron G5 15-8165</t>
  </si>
  <si>
    <t>Inspiron G5 15-5587</t>
  </si>
  <si>
    <t>Inspiron G7 17-1833</t>
  </si>
  <si>
    <t>Inspiron G7 17-8202</t>
  </si>
  <si>
    <t>Inspiron G7 17-8219</t>
  </si>
  <si>
    <t>Inspiron G7 17-8226</t>
  </si>
  <si>
    <t>Inspiron 3593</t>
  </si>
  <si>
    <t>Inspiron 3595</t>
  </si>
  <si>
    <t>Inspiron 3793</t>
  </si>
  <si>
    <t>Inspiron 5391</t>
  </si>
  <si>
    <t>Inspiron 5593</t>
  </si>
  <si>
    <t>31_300-310</t>
  </si>
  <si>
    <t>Precision 5530 Touch</t>
  </si>
  <si>
    <t>Vega M Gl</t>
  </si>
  <si>
    <t>Vostro 3490</t>
  </si>
  <si>
    <t>Vostro 5390</t>
  </si>
  <si>
    <t>Vostro 5490</t>
  </si>
  <si>
    <t>Vostro 5391</t>
  </si>
  <si>
    <t>Vostro 3590</t>
  </si>
  <si>
    <t>XPS 13 (K)</t>
  </si>
  <si>
    <t>XPS 13 (CNL)</t>
  </si>
  <si>
    <t>HP 14s-dq1000</t>
  </si>
  <si>
    <t>HP 15s-fq1000</t>
  </si>
  <si>
    <t>Int/MX130/MX250/GTX1050</t>
  </si>
  <si>
    <t>Pavilion 13-an1000</t>
  </si>
  <si>
    <t>Pavilion 14-ce3000</t>
  </si>
  <si>
    <t>Pavilion 15-cs3000</t>
  </si>
  <si>
    <t>Pavilion 15-ec0000</t>
  </si>
  <si>
    <t>GTX1050/GTX1660</t>
  </si>
  <si>
    <t>IdeaPad C340-14IWL</t>
  </si>
  <si>
    <t>IdeaPad C340-15IWL</t>
  </si>
  <si>
    <t>IdeaPad V14-IWL</t>
  </si>
  <si>
    <t>IdeaPad V15-IWL</t>
  </si>
  <si>
    <t>ThinkPad P52s</t>
  </si>
  <si>
    <t>Quadro P500</t>
  </si>
  <si>
    <t>ThinkPad T495</t>
  </si>
  <si>
    <t>ThinkPad Yoga 11e Gen5</t>
  </si>
  <si>
    <t>Yoga C740-14IML</t>
  </si>
  <si>
    <t>Yoga C940-14IIL</t>
  </si>
  <si>
    <t>Yoga S740-14IIL</t>
  </si>
  <si>
    <t>Yoga C940-15IRH</t>
  </si>
  <si>
    <t>Yoga C940-14IML</t>
  </si>
  <si>
    <t>57_280-285</t>
  </si>
  <si>
    <t>29_280-290</t>
  </si>
  <si>
    <t>MSI GT75K Titan Pro</t>
  </si>
  <si>
    <t>Prestige 14 A10SC</t>
  </si>
  <si>
    <t>Irbis NB103</t>
  </si>
  <si>
    <t>Aspire A514-52</t>
  </si>
  <si>
    <t>Aspire A515-54G</t>
  </si>
  <si>
    <t>Aspire A517-51</t>
  </si>
  <si>
    <t>TravelMate P259-G2-MG</t>
  </si>
  <si>
    <t>Asus Pro P5440F</t>
  </si>
  <si>
    <t>Asus X424F</t>
  </si>
  <si>
    <t>Asus X509D</t>
  </si>
  <si>
    <t>Asus X509F</t>
  </si>
  <si>
    <t>Asus X521F</t>
  </si>
  <si>
    <t>Asus X543B</t>
  </si>
  <si>
    <t>ProArt StudioBook W700G3</t>
  </si>
  <si>
    <t>Quadro RTX 3000/5000</t>
  </si>
  <si>
    <t>VivoBook X705B</t>
  </si>
  <si>
    <t>Zenbook Flip UX463F</t>
  </si>
  <si>
    <t>Zenbook Flip UX563F</t>
  </si>
  <si>
    <t>Zenbook UM431D</t>
  </si>
  <si>
    <t>Inspiron 3157</t>
  </si>
  <si>
    <t>Inspiron 3558</t>
  </si>
  <si>
    <t>Inspiron 7567</t>
  </si>
  <si>
    <t>Inspiron G3 15-6527</t>
  </si>
  <si>
    <t>Inspiron G3 15-6534</t>
  </si>
  <si>
    <t>Inspiron G5 15-3177</t>
  </si>
  <si>
    <t>Inspiron G5 15-8078</t>
  </si>
  <si>
    <t>Inspiron G5 15-8080</t>
  </si>
  <si>
    <t>Inspiron G5 15-8134</t>
  </si>
  <si>
    <t>Inspiron G7 17-8196</t>
  </si>
  <si>
    <t>Inspiron G7 17-8238</t>
  </si>
  <si>
    <t>Inspiron G7 17-8252</t>
  </si>
  <si>
    <t>Latitude E7214</t>
  </si>
  <si>
    <t>Precision 3540</t>
  </si>
  <si>
    <t>Pro WX 2100</t>
  </si>
  <si>
    <t>Elite Dragonfly x360 13</t>
  </si>
  <si>
    <t>HP 14-ck0000 Core</t>
  </si>
  <si>
    <t>HP 15s-eq0000</t>
  </si>
  <si>
    <t>HP 17-ca1000 Stoney</t>
  </si>
  <si>
    <t>Omen 15-dg0000</t>
  </si>
  <si>
    <t>Spectre x360 13-aw0000</t>
  </si>
  <si>
    <t>IdeaPad C340-14API</t>
  </si>
  <si>
    <t>IdeaPad D330-10IGM</t>
  </si>
  <si>
    <t>IdeaPad S340-14IIL</t>
  </si>
  <si>
    <t>IdeaPad S340-15IIL</t>
  </si>
  <si>
    <t>IdeaPad S540-13API</t>
  </si>
  <si>
    <t>IdeaPad S540-13IML</t>
  </si>
  <si>
    <t>IdeaPad S540-14IML</t>
  </si>
  <si>
    <t>IdeaPad S540-15IML</t>
  </si>
  <si>
    <t>IdeaPad V145-15API</t>
  </si>
  <si>
    <t>Thinkbook 15-IML</t>
  </si>
  <si>
    <t>ThinkPad E14-IML</t>
  </si>
  <si>
    <t>ThinkPad E15-IML</t>
  </si>
  <si>
    <t>ThinkPad Edge E495</t>
  </si>
  <si>
    <t>ThinkPad Edge E595</t>
  </si>
  <si>
    <t>ThinkPad L13</t>
  </si>
  <si>
    <t>ThinkPad L13 Yoga</t>
  </si>
  <si>
    <t>ThinkPad T570</t>
  </si>
  <si>
    <t>ThinkPad X395</t>
  </si>
  <si>
    <t>Yoga C740-15IML</t>
  </si>
  <si>
    <t>Yoga S740-15IRH</t>
  </si>
  <si>
    <t>Yoga S940-14IIL</t>
  </si>
  <si>
    <t>Alpha 15 A3D</t>
  </si>
  <si>
    <t>RX 5500</t>
  </si>
  <si>
    <t>Creator 15M A9S</t>
  </si>
  <si>
    <t>Creator 17M A9S</t>
  </si>
  <si>
    <t>Full Size MS (15"&gt;, Mainstream Ex. GPU)</t>
  </si>
  <si>
    <t>Consumer</t>
  </si>
  <si>
    <t>Full Size LE (15"&gt;, Int GPU)</t>
  </si>
  <si>
    <t>Full Size GM (15"&gt; Gamer GPU)</t>
  </si>
  <si>
    <t>Aspire A315-22G</t>
  </si>
  <si>
    <t>Aspire A315-56</t>
  </si>
  <si>
    <t>Commercial</t>
  </si>
  <si>
    <t>TravelMate P259-M</t>
  </si>
  <si>
    <t>Light (13"-14")</t>
  </si>
  <si>
    <t>Mini (&lt;12")</t>
  </si>
  <si>
    <t>Zenbook UX362F</t>
  </si>
  <si>
    <t>VivoBook X705M</t>
  </si>
  <si>
    <t>VivoBook S531F</t>
  </si>
  <si>
    <t>VivoBook X510Q</t>
  </si>
  <si>
    <t>R7</t>
  </si>
  <si>
    <t>VivoBook X543F</t>
  </si>
  <si>
    <t>VivoBook X545F</t>
  </si>
  <si>
    <t>Prof. Workstation (Prof. GPU)</t>
  </si>
  <si>
    <t>ProArt StudioBook W700G2</t>
  </si>
  <si>
    <t>Quadro T2000</t>
  </si>
  <si>
    <t>Inspiron 5368</t>
  </si>
  <si>
    <t>Inspiron 5565</t>
  </si>
  <si>
    <t>Inspiron G3 15-6752</t>
  </si>
  <si>
    <t>Inspiron G5 15-1611</t>
  </si>
  <si>
    <t>Inspiron G5 15-1659</t>
  </si>
  <si>
    <t>Inspiron G5 15-8030</t>
  </si>
  <si>
    <t>Inspiron G5 15-8092</t>
  </si>
  <si>
    <t>Inspiron G5 15-8108</t>
  </si>
  <si>
    <t>Inspiron G7 17-3875</t>
  </si>
  <si>
    <t>Inspiron G7 17-8245</t>
  </si>
  <si>
    <t>Inspiron G7 17-8269</t>
  </si>
  <si>
    <t>Inspiron 3528</t>
  </si>
  <si>
    <t>Inspiron 7568</t>
  </si>
  <si>
    <t>Precision 7520</t>
  </si>
  <si>
    <t>M1200/M2200</t>
  </si>
  <si>
    <t>IdeaPad S340-15IML</t>
  </si>
  <si>
    <t>IdeaPad V130-14IGM</t>
  </si>
  <si>
    <t>Yoga C530-14ARR</t>
  </si>
  <si>
    <t>192x0x1080</t>
  </si>
  <si>
    <t>Yoga Book C930</t>
  </si>
  <si>
    <t>Thinkbook 13s-IML</t>
  </si>
  <si>
    <t>Thinkbook 14-IML</t>
  </si>
  <si>
    <t>Thinkbook 15-IIL</t>
  </si>
  <si>
    <t>Modern 15 A10R</t>
  </si>
  <si>
    <t>Cluster</t>
  </si>
  <si>
    <t>Target market</t>
  </si>
  <si>
    <t>Q1`20</t>
  </si>
  <si>
    <t>Money, RUR</t>
  </si>
  <si>
    <t>Money, USD</t>
  </si>
  <si>
    <t>67_330-335</t>
  </si>
  <si>
    <t>34_330-340</t>
  </si>
  <si>
    <t>55_270-275</t>
  </si>
  <si>
    <t>35_340-350</t>
  </si>
  <si>
    <t>1`19</t>
  </si>
  <si>
    <t>2`19</t>
  </si>
  <si>
    <t>3`19</t>
  </si>
  <si>
    <t>4`19</t>
  </si>
  <si>
    <t>5`19</t>
  </si>
  <si>
    <t>6`19</t>
  </si>
  <si>
    <t>7`19</t>
  </si>
  <si>
    <t>8`19</t>
  </si>
  <si>
    <t>9`19</t>
  </si>
  <si>
    <t>10`19</t>
  </si>
  <si>
    <t>11`19</t>
  </si>
  <si>
    <t>12`19</t>
  </si>
  <si>
    <t>1`20</t>
  </si>
  <si>
    <t>YtoY Dynamic, %</t>
  </si>
  <si>
    <t>Notebook Sales, Units.</t>
  </si>
  <si>
    <t>Vendors</t>
  </si>
  <si>
    <t>Vendors, Units</t>
  </si>
  <si>
    <t>Notebook Sales, Y-to-Y Dynamic.</t>
  </si>
  <si>
    <t>CPU Vendors</t>
  </si>
  <si>
    <t>!!! Layouts below is presented for DISTRIB CHAIN only</t>
  </si>
  <si>
    <t>(DIS)</t>
  </si>
  <si>
    <t>Sales by channels</t>
  </si>
  <si>
    <t>DIS sales total</t>
  </si>
  <si>
    <t>Split by Vendors</t>
  </si>
  <si>
    <t>CPU Vendors, Units</t>
  </si>
  <si>
    <t>CPU Platforms, Units</t>
  </si>
  <si>
    <t>Displays Inch, Units</t>
  </si>
  <si>
    <t>Split by vendors</t>
  </si>
  <si>
    <t>Touchsreen enable, Units</t>
  </si>
  <si>
    <t>Clusters Displays/GPUs, Units</t>
  </si>
  <si>
    <t>Step10_</t>
  </si>
  <si>
    <t>Price ranges, Units</t>
  </si>
  <si>
    <t>01_&lt;20</t>
  </si>
  <si>
    <t>02_20-30</t>
  </si>
  <si>
    <t>03_30-40</t>
  </si>
  <si>
    <t>04_40-50</t>
  </si>
  <si>
    <t>07_70&gt;</t>
  </si>
  <si>
    <t>05_50-60</t>
  </si>
  <si>
    <t>06_60-70</t>
  </si>
  <si>
    <t>DIS - Distribitor sales</t>
  </si>
  <si>
    <t>Direct RET - Direct Retail Chaines</t>
  </si>
  <si>
    <t>Total 2020</t>
  </si>
  <si>
    <t>Total in 2020</t>
  </si>
  <si>
    <t>Y-to-Y, %</t>
  </si>
  <si>
    <t>Sales, Units</t>
  </si>
  <si>
    <t>Y-to-Y Dynamic, %Units</t>
  </si>
  <si>
    <t>Russian Notebook Market</t>
  </si>
  <si>
    <t>Vendors Shares, %</t>
  </si>
  <si>
    <t xml:space="preserve">CPU Vendors </t>
  </si>
  <si>
    <t>Distrib Channel Only</t>
  </si>
  <si>
    <t>Clusters Displays/GPUs</t>
  </si>
  <si>
    <t>in Rubles</t>
  </si>
  <si>
    <t>Avearge Price Index (API), Value-RUR/Units</t>
  </si>
  <si>
    <t>Сумма по полю Money, RUR</t>
  </si>
  <si>
    <t>API</t>
  </si>
  <si>
    <t>Gamer notebooks</t>
  </si>
  <si>
    <t>Models with perfomance game lavel GPUs</t>
  </si>
  <si>
    <t>Tolal, Units</t>
  </si>
  <si>
    <t>Share of DIS Total, %</t>
  </si>
  <si>
    <t>Displays</t>
  </si>
  <si>
    <t xml:space="preserve">In Distrubutor Sales-out terms, 2019-2020 </t>
  </si>
  <si>
    <t>Acer ASPIRE 3 (A315-21G)</t>
  </si>
  <si>
    <t>Acer ASPIRE 3 (A315-21)</t>
  </si>
  <si>
    <t>Acer ASPIRE 3 (A315-41G)</t>
  </si>
  <si>
    <t>Acer ASPIRE 3 (A315-51)</t>
  </si>
  <si>
    <t>Acer ASPIRE 3 (A315-41)</t>
  </si>
  <si>
    <t>Acer Nitro 5 (AN515-52)</t>
  </si>
  <si>
    <t>Acer ASPIRE 3 (A315-53)</t>
  </si>
  <si>
    <t>Acer ASPIRE 5 (A517-51G)</t>
  </si>
  <si>
    <t>Acer Aspire 3 (A315-42)</t>
  </si>
  <si>
    <t>Acer Aspire 3 (A315-55G)</t>
  </si>
  <si>
    <t>Acer Nitro 5 (AN515-54)</t>
  </si>
  <si>
    <t>Acer Nitro 5 (AN517-51)</t>
  </si>
  <si>
    <t>Acer Aspire 3 (A315-42G)</t>
  </si>
  <si>
    <t>Acer ASPIRE 3 (A315-54K)</t>
  </si>
  <si>
    <t>Acer Aspire 3 (A317-51G)</t>
  </si>
  <si>
    <t>Acer ASPIRE 3 (A315-22)</t>
  </si>
  <si>
    <t>Acer ASPIRE 3 (A315-34)</t>
  </si>
  <si>
    <t>Acer Aspire 5 (A515-54G)</t>
  </si>
  <si>
    <t>Acer ASPIRE 5 (A517-51)</t>
  </si>
  <si>
    <t>Acer Aspire 5 (A515-54)</t>
  </si>
  <si>
    <t>Acer Aspire 3 (A315-22G)</t>
  </si>
  <si>
    <t>Acer ASPIRE 3 (A315-33)</t>
  </si>
  <si>
    <t>Aspire A515-51G</t>
  </si>
  <si>
    <t>Acer ASPIRE 5 (A515-51G)</t>
  </si>
  <si>
    <t>Acer Nitro 5 (AN515-42)</t>
  </si>
  <si>
    <t>Aspire A515-55</t>
  </si>
  <si>
    <t>Acer Aspire 5 (A515-55)</t>
  </si>
  <si>
    <t>Acer Extensa EX2540</t>
  </si>
  <si>
    <t>Acer Extensa 15 EX215-51</t>
  </si>
  <si>
    <t>Acer Extensa 15 EX215-51G</t>
  </si>
  <si>
    <t>Acer Extensa 15 EX215-31</t>
  </si>
  <si>
    <t>Acer Extensa 15 EX215-21</t>
  </si>
  <si>
    <t>Extensa 215-21G</t>
  </si>
  <si>
    <t>Acer Extensa 15 EX215-21G</t>
  </si>
  <si>
    <t>Acer TravelMate P2 (TMP215-51)</t>
  </si>
  <si>
    <t>Acer TravelMate P2 (TMP215-51G)</t>
  </si>
  <si>
    <t>Acer SPIN 3 (SP314-53N)</t>
  </si>
  <si>
    <t>Acer Spin 3 (SP314-51)</t>
  </si>
  <si>
    <t>Spin SP513-52</t>
  </si>
  <si>
    <t>Acer SPIN 5 (SP513-52N)</t>
  </si>
  <si>
    <t>Acer SWIFT 3 (SF314-55)</t>
  </si>
  <si>
    <t>Acer SWIFT 3 (SF314-57)</t>
  </si>
  <si>
    <t>Acer SWIFT 3 (SF314-58)</t>
  </si>
  <si>
    <t>Acer SWIFT 3 (SF314-58G)</t>
  </si>
  <si>
    <t>Acer Swift 5 (SF514-54T)</t>
  </si>
  <si>
    <t>Acer Predator Helios 300 (PH317-52)</t>
  </si>
  <si>
    <t>Acer Predator Helios 300 (PH315-51)</t>
  </si>
  <si>
    <t>Acer Predator Helios 300 (PH317-53)</t>
  </si>
  <si>
    <t>Acer Predator Helios 300 (PH315-52)</t>
  </si>
  <si>
    <t>Acer Predator Helios 700 (PH717-71)</t>
  </si>
  <si>
    <t>Apple MacBook Air 13 дисплей Retina с технологией True Tone Mid 2019</t>
  </si>
  <si>
    <t>Apple MacBook Pro 13 with Retina display and Touch Bar Mid 2019</t>
  </si>
  <si>
    <t>Apple MacBook Late 2018</t>
  </si>
  <si>
    <t>Apple MacBook Pro 16 with Retina display and Touch Bar Late 2019</t>
  </si>
  <si>
    <t>Apple MacBook Pro 15 with Retina display Mid 2019</t>
  </si>
  <si>
    <t>ASUS VivoBook Max X541UV</t>
  </si>
  <si>
    <t>ASUS VivoBook 17 X705UB</t>
  </si>
  <si>
    <t>ASUS VivoBook 15 X540</t>
  </si>
  <si>
    <t>ASUS TUF Gaming FX504</t>
  </si>
  <si>
    <t>ASUS ROG G703</t>
  </si>
  <si>
    <t>ASUS ROG Zephyrus GM501</t>
  </si>
  <si>
    <t>ASUS Vivobook 17 X705MB</t>
  </si>
  <si>
    <t>ASUS ROG GL504</t>
  </si>
  <si>
    <t>ASUS TUF Gaming FX505</t>
  </si>
  <si>
    <t>ASUS TUF Gaming FX705</t>
  </si>
  <si>
    <t>ASUS ROG GL704</t>
  </si>
  <si>
    <t>ASUS ROG Zephyrus S GX531</t>
  </si>
  <si>
    <t>ASUS TUF Gaming FX705DU</t>
  </si>
  <si>
    <t>ASUS ROG Zephyrus S GX701</t>
  </si>
  <si>
    <t>ASUS ROG Strix G GL531</t>
  </si>
  <si>
    <t>ASUS X543UB</t>
  </si>
  <si>
    <t>ASUS ROG Strix G531</t>
  </si>
  <si>
    <t>ASUS ROG Strix G731</t>
  </si>
  <si>
    <t>ASUS VivoBook 15 X510UQ</t>
  </si>
  <si>
    <t>ASUS VivoBook Max X541NA</t>
  </si>
  <si>
    <t>ASUS Laptop 15 X509</t>
  </si>
  <si>
    <t>ASUS ROG Zephyrus S GX535</t>
  </si>
  <si>
    <t>Asus E203M</t>
  </si>
  <si>
    <t>ASUS ROG SCAR II Edition GL764GW</t>
  </si>
  <si>
    <t>ASUS ZenBook 14 UX433</t>
  </si>
  <si>
    <t>ASUS ZenBook 13 UX333FN</t>
  </si>
  <si>
    <t>ASUS ZenBook 15 UX533FD</t>
  </si>
  <si>
    <t>ASUS ZenBook 13 UX331FN</t>
  </si>
  <si>
    <t>ASUS Zenbook 14 UX431</t>
  </si>
  <si>
    <t>ASUS ZenBook 15 UX534</t>
  </si>
  <si>
    <t>ASUS ZenBook 14 UX434</t>
  </si>
  <si>
    <t>ASUS ZenBook UX410UA</t>
  </si>
  <si>
    <t>ASUS VivoBook 15 X505ZA</t>
  </si>
  <si>
    <t>ASUS VivoBook S15 S530FN</t>
  </si>
  <si>
    <t>ASUS VivoBook 15 X512</t>
  </si>
  <si>
    <t>ASUS VivoBook X543</t>
  </si>
  <si>
    <t>ASUS VivoBook 17 X712</t>
  </si>
  <si>
    <t>ASUS VivoBook S15 S532</t>
  </si>
  <si>
    <t>ASUS VivoBook S14 S431</t>
  </si>
  <si>
    <t>ASUS VivoBook S14 S432</t>
  </si>
  <si>
    <t>ASUS VivoBook 17 M705</t>
  </si>
  <si>
    <t>ASUS VivoBook F543</t>
  </si>
  <si>
    <t>ASUS X545</t>
  </si>
  <si>
    <t>ASUS VivoBook 14 X412</t>
  </si>
  <si>
    <t>VivoBook X712D</t>
  </si>
  <si>
    <t>Int/R540X</t>
  </si>
  <si>
    <t>VivoBook X412F</t>
  </si>
  <si>
    <t>ASUS VivoBook 14 F412</t>
  </si>
  <si>
    <t>VivoBook X412D</t>
  </si>
  <si>
    <t>VivoBook X705Q</t>
  </si>
  <si>
    <t>Int/R7</t>
  </si>
  <si>
    <t>ASUS ZenBook Pro 14 UX480FD</t>
  </si>
  <si>
    <t>ASUS ZenBook Flip 14 UX463</t>
  </si>
  <si>
    <t>ASUS ZenBook Flip 15 UX563</t>
  </si>
  <si>
    <t>ASUS VivoBook Pro N752VX</t>
  </si>
  <si>
    <t>ASUS VivoBook Pro 17 N705</t>
  </si>
  <si>
    <t>ASUS ZenBook Duo UX481</t>
  </si>
  <si>
    <t>ASUS ZenBook Pro Duo UX581</t>
  </si>
  <si>
    <t>ASUS W700</t>
  </si>
  <si>
    <t>Alienware 15 R4</t>
  </si>
  <si>
    <t>Alienware 15 R3</t>
  </si>
  <si>
    <t>DELL INSPIRON 3567</t>
  </si>
  <si>
    <t>DELL INSPIRON 5570</t>
  </si>
  <si>
    <t>DELL INSPIRON 3576</t>
  </si>
  <si>
    <t>DELL Inspiron 5490</t>
  </si>
  <si>
    <t>DELL Inspiron 7490</t>
  </si>
  <si>
    <t>DELL Inspiron 5491 2-in-1</t>
  </si>
  <si>
    <t>DELL Inspiron 3580</t>
  </si>
  <si>
    <t>DELL Inspiron 3583</t>
  </si>
  <si>
    <t>DELL Inspiron 3584</t>
  </si>
  <si>
    <t>DELL Inspiron 3582</t>
  </si>
  <si>
    <t>DELL INSPIRON 3585</t>
  </si>
  <si>
    <t>DELL Inspiron 3782</t>
  </si>
  <si>
    <t>DELL Inspiron 5390</t>
  </si>
  <si>
    <t>DELL G7 17 7790</t>
  </si>
  <si>
    <t>DELL G3 15 3590</t>
  </si>
  <si>
    <t>DELL G5 15 5590</t>
  </si>
  <si>
    <t>DELL Inspiron 3593</t>
  </si>
  <si>
    <t>DELL INSPIRON 3793</t>
  </si>
  <si>
    <t>DELL INSPIRON 5370</t>
  </si>
  <si>
    <t>DELL Inspiron 5593</t>
  </si>
  <si>
    <t>DELL Inspiron 3595</t>
  </si>
  <si>
    <t>DELL Inspiron 3780</t>
  </si>
  <si>
    <t>DELL INSPIRON 5391</t>
  </si>
  <si>
    <t>DELL G5 15 5587</t>
  </si>
  <si>
    <t>DELL LATITUDE 5590</t>
  </si>
  <si>
    <t>DELL LATITUDE 3590</t>
  </si>
  <si>
    <t>DELL LATITUDE 5490</t>
  </si>
  <si>
    <t>DELL Latitude 3400</t>
  </si>
  <si>
    <t>DELL Latitude 3500</t>
  </si>
  <si>
    <t>DELL Latitude 7400 2-in-1</t>
  </si>
  <si>
    <t>DELL Latitude 5300</t>
  </si>
  <si>
    <t>DELL Latitude 5401</t>
  </si>
  <si>
    <t>DELL Latitude 7300</t>
  </si>
  <si>
    <t>DELL Latitude 5500</t>
  </si>
  <si>
    <t>DELL Latitude 5501</t>
  </si>
  <si>
    <t>DELL Latitude 3301</t>
  </si>
  <si>
    <t>DELL Latitude 5400</t>
  </si>
  <si>
    <t>DELL PRECISION 7730</t>
  </si>
  <si>
    <t>DELL Precision 5540</t>
  </si>
  <si>
    <t>DELL Precision 7540</t>
  </si>
  <si>
    <t>DELL Precision 7740</t>
  </si>
  <si>
    <t>DELL Vostro 5568</t>
  </si>
  <si>
    <t>DELL Vostro 3568</t>
  </si>
  <si>
    <t>DELL Vostro 5590</t>
  </si>
  <si>
    <t>DELL Vostro 3490</t>
  </si>
  <si>
    <t>DELL Vostro 3590</t>
  </si>
  <si>
    <t>DELL Vostro 5490</t>
  </si>
  <si>
    <t>DELL Vostro 5481</t>
  </si>
  <si>
    <t>DELL Vostro 5581</t>
  </si>
  <si>
    <t>DELL Vostro 3583</t>
  </si>
  <si>
    <t>DELL Vostro 5390</t>
  </si>
  <si>
    <t>DELL Vostro 7590</t>
  </si>
  <si>
    <t>DELL Vostro 3580</t>
  </si>
  <si>
    <t>DELL Vostro 3584</t>
  </si>
  <si>
    <t>DELL Vostro 5391</t>
  </si>
  <si>
    <t>DELL Vostro 3481</t>
  </si>
  <si>
    <t>DELL Vostro 3581</t>
  </si>
  <si>
    <t>DELL XPS 15 7590</t>
  </si>
  <si>
    <t>DELL XPS 15 9570</t>
  </si>
  <si>
    <t>DELL XPS 13 7390 2-in-1</t>
  </si>
  <si>
    <t>DELL XPS 13 7390</t>
  </si>
  <si>
    <t>XPS 15 (K) Touch</t>
  </si>
  <si>
    <t>DELL XPS 15 9575 2-in-1</t>
  </si>
  <si>
    <t>HP EliteBook 820 G3</t>
  </si>
  <si>
    <t>HP EliteBook 830 G5</t>
  </si>
  <si>
    <t>HP EliteBook 840 G6</t>
  </si>
  <si>
    <t>HP EliteBook 735 G6</t>
  </si>
  <si>
    <t>HP EliteBook 745 G6</t>
  </si>
  <si>
    <t>HP EliteBook 830 G6</t>
  </si>
  <si>
    <t>HP EliteBook 850 G6</t>
  </si>
  <si>
    <t>HP EliteBook x360 830 G6</t>
  </si>
  <si>
    <t>HP EliteBook 735 G5</t>
  </si>
  <si>
    <t>HP EliteBook 850 G5</t>
  </si>
  <si>
    <t>HP EliteBook 1050 G1</t>
  </si>
  <si>
    <t>HP ENVY 13-ag0000 x360</t>
  </si>
  <si>
    <t>HP Envy 13-ar0000 x360</t>
  </si>
  <si>
    <t>HP Envy 13-ah1000</t>
  </si>
  <si>
    <t>HP Envy 13-ad100</t>
  </si>
  <si>
    <t>HP Envy 13-aq0000</t>
  </si>
  <si>
    <t>HP 250 G6</t>
  </si>
  <si>
    <t>HP 250 G7</t>
  </si>
  <si>
    <t>HP 255 G7</t>
  </si>
  <si>
    <t>HP 240 G7</t>
  </si>
  <si>
    <t>HP 15-bs100</t>
  </si>
  <si>
    <t>HP 15-rb000</t>
  </si>
  <si>
    <t>HP 15-da1000</t>
  </si>
  <si>
    <t>HP 17-by1000</t>
  </si>
  <si>
    <t>HP 15-dw0000</t>
  </si>
  <si>
    <t>HP 15-ra100</t>
  </si>
  <si>
    <t>HP PAVILION 14-ba000 x360</t>
  </si>
  <si>
    <t>HP PAVILION 15-ck000</t>
  </si>
  <si>
    <t>HP PAVILION 14-ba100 x360</t>
  </si>
  <si>
    <t>HP PAVILION 14-ce0000</t>
  </si>
  <si>
    <t>HP PAVILION 15-cs0000</t>
  </si>
  <si>
    <t>HP PAVILION 13-an0000</t>
  </si>
  <si>
    <t>HP PAVILION 15-dp0000</t>
  </si>
  <si>
    <t>HP PAVILION 15-cs2000</t>
  </si>
  <si>
    <t>HP PAVILION 15-cw1000</t>
  </si>
  <si>
    <t>HP PAVILION 14-ce2000</t>
  </si>
  <si>
    <t>HP PAVILION 14-dh0000 x360</t>
  </si>
  <si>
    <t>HP PAVILION 15-bc500</t>
  </si>
  <si>
    <t>HP PAVILION 17-cd0000</t>
  </si>
  <si>
    <t>HP PAVILION 15-dk0000</t>
  </si>
  <si>
    <t>HP PAVILION 13-an1000</t>
  </si>
  <si>
    <t>HP PAVILION 14-ce3000</t>
  </si>
  <si>
    <t>HP PAVILION 15-cs3000</t>
  </si>
  <si>
    <t>HP PAVILION 15-ec0000</t>
  </si>
  <si>
    <t>HP PAVILION 15-bc400</t>
  </si>
  <si>
    <t>HP ProBook 450 G6</t>
  </si>
  <si>
    <t>HP ProBook 430 G5</t>
  </si>
  <si>
    <t>HP ProBook x360 440 G1</t>
  </si>
  <si>
    <t>HP ProBook 440 G6</t>
  </si>
  <si>
    <t>HP ProBook 430 G6</t>
  </si>
  <si>
    <t>HP ProBook 455 G6</t>
  </si>
  <si>
    <t>HP ProBook 445 G6</t>
  </si>
  <si>
    <t>HP ProBook 470 G5</t>
  </si>
  <si>
    <t>HP ProBook 640 G5</t>
  </si>
  <si>
    <t>HP ProBook 650 G5</t>
  </si>
  <si>
    <t>HP ProBook 445R G6</t>
  </si>
  <si>
    <t>ProBook 470 G7</t>
  </si>
  <si>
    <t>HP Spectre 13-af000</t>
  </si>
  <si>
    <t>HP ZBook 15v G5</t>
  </si>
  <si>
    <t>HP ZBook Studio G5</t>
  </si>
  <si>
    <t>HP ZBook 14u G6</t>
  </si>
  <si>
    <t>HP ZBook 15u G6</t>
  </si>
  <si>
    <t>HP ZBook 17 G6</t>
  </si>
  <si>
    <t>HP ZBook Studio x360 G5</t>
  </si>
  <si>
    <t>HP ZBook 15 G6</t>
  </si>
  <si>
    <t>HP Stream 11-aj0000</t>
  </si>
  <si>
    <t>HP OMEN 15-ce000</t>
  </si>
  <si>
    <t>HP OMEN 17-an000</t>
  </si>
  <si>
    <t>HP OMEN 15-dc1000</t>
  </si>
  <si>
    <t>HP OMEN 15-dh0000</t>
  </si>
  <si>
    <t>HP OMEN 17-cb0000</t>
  </si>
  <si>
    <t>HP OMEN X 17-ap000</t>
  </si>
  <si>
    <t>HP Elite Dragonfly</t>
  </si>
  <si>
    <t>Lenovo V330 15</t>
  </si>
  <si>
    <t>Lenovo V330 14</t>
  </si>
  <si>
    <t>Lenovo Ideapad 330 15 Intel</t>
  </si>
  <si>
    <t>Lenovo Ideapad 330s 15</t>
  </si>
  <si>
    <t>Lenovo Ideapad 530s 14 Intel</t>
  </si>
  <si>
    <t>Lenovo Ideapad 330 15 AMD</t>
  </si>
  <si>
    <t>Lenovo Ideapad 530s 14 AMD</t>
  </si>
  <si>
    <t>Lenovo Ideapad 330s 14 Intel</t>
  </si>
  <si>
    <t>Lenovo Ideapad S530 13</t>
  </si>
  <si>
    <t>Lenovo V145</t>
  </si>
  <si>
    <t>Lenovo Ideapad L340 (15) Gaming</t>
  </si>
  <si>
    <t>Lenovo Ideapad L340 (17) Gaming</t>
  </si>
  <si>
    <t>Lenovo Ideapad S540 14 AMD</t>
  </si>
  <si>
    <t>Lenovo IdeaPad S340-15 Intel</t>
  </si>
  <si>
    <t>Lenovo Ideapad L340-15 AMD</t>
  </si>
  <si>
    <t>Lenovo Ideapad L340-15 Intel</t>
  </si>
  <si>
    <t>Lenovo Ideapad L340-17 Intel</t>
  </si>
  <si>
    <t>Lenovo Ideapad S540 14 intel</t>
  </si>
  <si>
    <t>Lenovo IdeaPad S340-14 Intel</t>
  </si>
  <si>
    <t>Lenovo IdeaPad S340-15 AMD</t>
  </si>
  <si>
    <t>Lenovo IdeaPad S540 15 Intel</t>
  </si>
  <si>
    <t>Lenovo V130 14</t>
  </si>
  <si>
    <t>Lenovo V340-17</t>
  </si>
  <si>
    <t>Lenovo V155</t>
  </si>
  <si>
    <t>Lenovo IdeaPad S340-14 AMD</t>
  </si>
  <si>
    <t>Lenovo Ideapad L340-17 AMD</t>
  </si>
  <si>
    <t>Lenovo IdeaPad S540-13</t>
  </si>
  <si>
    <t>Lenovo V130 15</t>
  </si>
  <si>
    <t>Lenovo IdeaPad 720s 14</t>
  </si>
  <si>
    <t>Lenovo Ideapad 330s 14 AMD</t>
  </si>
  <si>
    <t>IdeaPad S145-15IGM</t>
  </si>
  <si>
    <t>IdeaPad S540-15IWL GTX</t>
  </si>
  <si>
    <t>Lenovo ThinkPad A275</t>
  </si>
  <si>
    <t>Lenovo ThinkPad T480</t>
  </si>
  <si>
    <t>Lenovo ThinkPad X1 Yoga (3rd Gen)</t>
  </si>
  <si>
    <t>Lenovo ThinkPad L480</t>
  </si>
  <si>
    <t>Lenovo ThinkPad L580</t>
  </si>
  <si>
    <t>Lenovo ThinkPad L390</t>
  </si>
  <si>
    <t>Lenovo ThinkPad L390 Yoga</t>
  </si>
  <si>
    <t>Lenovo ThinkPad T490</t>
  </si>
  <si>
    <t>Lenovo ThinkPad T590</t>
  </si>
  <si>
    <t>Lenovo ThinkPad X390</t>
  </si>
  <si>
    <t>Lenovo THINKPAD X1 Carbon Ultrabook (7th Gen)</t>
  </si>
  <si>
    <t>Lenovo ThinkPad X1 Yoga (4th Gen)</t>
  </si>
  <si>
    <t>Lenovo ThinkPad T495</t>
  </si>
  <si>
    <t>Lenovo ThinkPad L13</t>
  </si>
  <si>
    <t>Lenovo ThinkPad L13 Yoga</t>
  </si>
  <si>
    <t>Lenovo ThinkPad E14</t>
  </si>
  <si>
    <t>Lenovo ThinkPad E15</t>
  </si>
  <si>
    <t>Lenovo ThinkPad X395</t>
  </si>
  <si>
    <t>Lenovo ThinkPad P51</t>
  </si>
  <si>
    <t>Lenovo THINKPAD X1 Carbon Ultrabook (6th Gen)</t>
  </si>
  <si>
    <t>Lenovo ThinkPad Edge E490</t>
  </si>
  <si>
    <t>Lenovo ThinkPad Edge E590</t>
  </si>
  <si>
    <t>Lenovo ThinkPad Edge E495</t>
  </si>
  <si>
    <t>Lenovo Yoga C930</t>
  </si>
  <si>
    <t>Lenovo Yoga S730</t>
  </si>
  <si>
    <t>Lenovo Yoga S940</t>
  </si>
  <si>
    <t>Lenovo Yoga C740</t>
  </si>
  <si>
    <t>Lenovo Yoga C740-15</t>
  </si>
  <si>
    <t>Lenovo Yoga S740</t>
  </si>
  <si>
    <t>Lenovo Yoga 530-14 AMD</t>
  </si>
  <si>
    <t>Lenovo Legion Y540-15</t>
  </si>
  <si>
    <t>Lenovo Legion Y540-17</t>
  </si>
  <si>
    <t>Lenovo Legion Y740-15</t>
  </si>
  <si>
    <t>Lenovo ThinkBook 15</t>
  </si>
  <si>
    <t>Lenovo ThinkBook 13s</t>
  </si>
  <si>
    <t>MSI GE63 8SF Raider RGB</t>
  </si>
  <si>
    <t>MSI GS65 Stealth 9SE</t>
  </si>
  <si>
    <t>MSI GF63 Thin 9RCX</t>
  </si>
  <si>
    <t>MSI GL63 8SC</t>
  </si>
  <si>
    <t>MSI GL73 9SC</t>
  </si>
  <si>
    <t>MSI P65 Creator 9SE</t>
  </si>
  <si>
    <t>MSI GE75 Raider 9SF</t>
  </si>
  <si>
    <t>MSI GS75 Stealth 9SD</t>
  </si>
  <si>
    <t>MSI P75 Creator 9SE</t>
  </si>
  <si>
    <t>MSI GE65 Raider 9SF</t>
  </si>
  <si>
    <t>MSI GP75 Leopard 9SD</t>
  </si>
  <si>
    <t>MSI GL75 9SCK</t>
  </si>
  <si>
    <t>MSI GT76 Titan DT 9SG</t>
  </si>
  <si>
    <t>MSI GL65 9SDK</t>
  </si>
  <si>
    <t>MSI GF62 8RD</t>
  </si>
  <si>
    <t>MSI GT63 Titan 9SG</t>
  </si>
  <si>
    <t>MSI GF72 8RD</t>
  </si>
  <si>
    <t>MSI GP63 8RE Leopard</t>
  </si>
  <si>
    <t>MSI Modern 14 A10M</t>
  </si>
  <si>
    <t>MSI MSI Modern 15 A10RB</t>
  </si>
  <si>
    <t>MSI Prestige 14 A10SC</t>
  </si>
  <si>
    <t>MSI Alpha 15</t>
  </si>
  <si>
    <t>MSI Creator 15M A9SE</t>
  </si>
  <si>
    <t>MSI Creator 17M A9</t>
  </si>
  <si>
    <t>_2</t>
  </si>
  <si>
    <t>Huawei</t>
  </si>
  <si>
    <t>Total DIS</t>
  </si>
  <si>
    <t>2`20</t>
  </si>
  <si>
    <t>Target markets, Units</t>
  </si>
  <si>
    <t>Commercial Brandlines</t>
  </si>
  <si>
    <t>Latitude, Vostro, Precision</t>
  </si>
  <si>
    <t>Thinkpad, Thinkbook, Lenovo V-series</t>
  </si>
  <si>
    <t>Wx-Series</t>
  </si>
  <si>
    <t>Vendors/CPU Vendors</t>
  </si>
  <si>
    <t>DIS Vendors Shares, %</t>
  </si>
  <si>
    <t>DIS Vendor sales, Units</t>
  </si>
  <si>
    <t>Total Vendors sales, Units</t>
  </si>
  <si>
    <t>Y2020</t>
  </si>
  <si>
    <t>Aspire A715-71G</t>
  </si>
  <si>
    <t>Swift SF315-52</t>
  </si>
  <si>
    <t>VivoBook X424D</t>
  </si>
  <si>
    <t>VivoBook X424F</t>
  </si>
  <si>
    <t>VivoBook X424U</t>
  </si>
  <si>
    <t>ProArt StudioBook W730G5</t>
  </si>
  <si>
    <t>Quadro RTX5000</t>
  </si>
  <si>
    <t>Inspiron G7 17-3779</t>
  </si>
  <si>
    <t>Envy x360 13-ds0000</t>
  </si>
  <si>
    <t>IdeaPad S145-15API</t>
  </si>
  <si>
    <t>IdeaPad C340-14IML</t>
  </si>
  <si>
    <t>IdeaPad S340-14IML</t>
  </si>
  <si>
    <t>ThinkPad P71</t>
  </si>
  <si>
    <t>Quadro M620/M3000</t>
  </si>
  <si>
    <t>Yoga 520 14 (KR)</t>
  </si>
  <si>
    <t>Legion Y520-15 (K)</t>
  </si>
  <si>
    <t>GTX1050/GTX1060/RX560</t>
  </si>
  <si>
    <t>Thinkbook 14-IIL</t>
  </si>
  <si>
    <t>_3</t>
  </si>
  <si>
    <t>3`20</t>
  </si>
  <si>
    <t>Split by vendors, Units, 3`20</t>
  </si>
  <si>
    <t>Aspire A515-53</t>
  </si>
  <si>
    <t>TravelMate P215-52</t>
  </si>
  <si>
    <t>Swift SF313-52</t>
  </si>
  <si>
    <t>2256x1504</t>
  </si>
  <si>
    <t>Swift SF314-42</t>
  </si>
  <si>
    <t>Renior</t>
  </si>
  <si>
    <t>Asus GL564G</t>
  </si>
  <si>
    <t>Asus X405U</t>
  </si>
  <si>
    <t>VivoBook X540N</t>
  </si>
  <si>
    <t>VivoBook X540M</t>
  </si>
  <si>
    <t>VivoBook X540B</t>
  </si>
  <si>
    <t>VivoBook X407U</t>
  </si>
  <si>
    <t>VivoBook X409F</t>
  </si>
  <si>
    <t>VivoBook Max X541U</t>
  </si>
  <si>
    <t>ExpertBook B9450F</t>
  </si>
  <si>
    <t>XPS 13 7390</t>
  </si>
  <si>
    <t>XPS 15 7590</t>
  </si>
  <si>
    <t>XPS 13 7390 2-in-1</t>
  </si>
  <si>
    <t>XPS 15 9575</t>
  </si>
  <si>
    <t>GTX1050/RX Vega M GL</t>
  </si>
  <si>
    <t>XPS 13 9300</t>
  </si>
  <si>
    <t>HP 15s-fq0000 Core</t>
  </si>
  <si>
    <t>HP 15s-fq1000 Core</t>
  </si>
  <si>
    <t>ProBook 440 G7</t>
  </si>
  <si>
    <t>ProBook 430 G7</t>
  </si>
  <si>
    <t>ProBook 450 G7</t>
  </si>
  <si>
    <t>Spectre x360 15-df1000</t>
  </si>
  <si>
    <t>340S G7</t>
  </si>
  <si>
    <t>IdeaPad L3 15IML05</t>
  </si>
  <si>
    <t>IdeaPad 3 17IML05</t>
  </si>
  <si>
    <t>V330-15IKB</t>
  </si>
  <si>
    <t>V330-14IKB</t>
  </si>
  <si>
    <t>V130-15IKB</t>
  </si>
  <si>
    <t>V330-14ARR</t>
  </si>
  <si>
    <t>V145-15AST</t>
  </si>
  <si>
    <t>V130-14IKB</t>
  </si>
  <si>
    <t>V340-17IWL</t>
  </si>
  <si>
    <t>V155-15API</t>
  </si>
  <si>
    <t>V14-IWL</t>
  </si>
  <si>
    <t>V15-IWL</t>
  </si>
  <si>
    <t>V130-15IGM</t>
  </si>
  <si>
    <t>V130-14IGM</t>
  </si>
  <si>
    <t>V14-IKB</t>
  </si>
  <si>
    <t>V15-IKB</t>
  </si>
  <si>
    <t>V320-17</t>
  </si>
  <si>
    <t>V320-17IKBR</t>
  </si>
  <si>
    <t>V15-IIL</t>
  </si>
  <si>
    <t>V14-IIL</t>
  </si>
  <si>
    <t>Legion Y740-15IRH</t>
  </si>
  <si>
    <t>GTX1660/RTX2060/RTX2070/RTX2080</t>
  </si>
  <si>
    <t>Legion Y740-17IRH</t>
  </si>
  <si>
    <t>MateBook 13</t>
  </si>
  <si>
    <t>Matebook D14 AMD</t>
  </si>
  <si>
    <t>Matebook D MRC</t>
  </si>
  <si>
    <t>Matebook D15 AMD</t>
  </si>
  <si>
    <t>Matebook X PRO 2020</t>
  </si>
  <si>
    <t>Honor MagicBook PRO</t>
  </si>
  <si>
    <t>_4</t>
  </si>
  <si>
    <t>Q2`20</t>
  </si>
  <si>
    <t>4`20</t>
  </si>
  <si>
    <t>Asus Pro, ExpertBook, StudioBook</t>
  </si>
  <si>
    <t>TravelMate, ConceptD</t>
  </si>
  <si>
    <t>Elitebook, Probook, Essential 2xx/3xx, Zbook</t>
  </si>
  <si>
    <t>Aspire A317-32</t>
  </si>
  <si>
    <t>Aspire A317-51</t>
  </si>
  <si>
    <t>Aspire A715-75G</t>
  </si>
  <si>
    <t>Extensa 2540-5x</t>
  </si>
  <si>
    <t>TravelMate P214-52</t>
  </si>
  <si>
    <t>Swift SF314-54GT</t>
  </si>
  <si>
    <t>MX350</t>
  </si>
  <si>
    <t>Macbook Air 13 (IL)</t>
  </si>
  <si>
    <t>Macbook Pro 13 (IL)</t>
  </si>
  <si>
    <t>Asus E406M</t>
  </si>
  <si>
    <t>Asus GA401I</t>
  </si>
  <si>
    <t>Asus GA502I</t>
  </si>
  <si>
    <t>Asus FX506I</t>
  </si>
  <si>
    <t>Asus FX706I</t>
  </si>
  <si>
    <t>Zenbook UM433D</t>
  </si>
  <si>
    <t>VivoBook X402F</t>
  </si>
  <si>
    <t>VivoBook X509J</t>
  </si>
  <si>
    <t>VivoBook S533F</t>
  </si>
  <si>
    <t>VivoBook X413F</t>
  </si>
  <si>
    <t>VivoBook X512J</t>
  </si>
  <si>
    <t>MX330</t>
  </si>
  <si>
    <t>Inspiron G3 15-6691</t>
  </si>
  <si>
    <t>Inspiron G3 15-6707</t>
  </si>
  <si>
    <t>Inspiron G3 15-6714</t>
  </si>
  <si>
    <t>Inspiron G3 15-6721</t>
  </si>
  <si>
    <t>Inspiron G5 15-8047</t>
  </si>
  <si>
    <t>Inspiron G5 15-8061</t>
  </si>
  <si>
    <t>Latitude 7400 2-in-1</t>
  </si>
  <si>
    <t>Envy 17-ce1000</t>
  </si>
  <si>
    <t>HP 15-dw1000</t>
  </si>
  <si>
    <t>HP 15-dw2000 Core</t>
  </si>
  <si>
    <t>Pavilion x360 14-dh1000</t>
  </si>
  <si>
    <t>Pavilion x360 15-dq1000</t>
  </si>
  <si>
    <t>Int/M535</t>
  </si>
  <si>
    <t>Probook x360 11 G5</t>
  </si>
  <si>
    <t>Lenovo IdeaPad 330-15IKB</t>
  </si>
  <si>
    <t>Lenovo IdeaPad 330-15IKBR</t>
  </si>
  <si>
    <t>Lenovo IdeaPad 330s-15IKB</t>
  </si>
  <si>
    <t>Lenovo IdeaPad 330-17IKB</t>
  </si>
  <si>
    <t>Lenovo IdeaPad 330-15AST</t>
  </si>
  <si>
    <t>Lenovo IdeaPad 530S-14IKB</t>
  </si>
  <si>
    <t>Lenovo IdeaPad 330-15ARR</t>
  </si>
  <si>
    <t>Lenovo IdeaPad 530s-14ARR</t>
  </si>
  <si>
    <t>Lenovo IdeaPad 330s-15ARR</t>
  </si>
  <si>
    <t>Lenovo IdeaPad 330s-14IKB</t>
  </si>
  <si>
    <t>Lenovo IdeaPad S530-13IWL</t>
  </si>
  <si>
    <t>Lenovo IdeaPad L340-15IRH</t>
  </si>
  <si>
    <t>Lenovo IdeaPad L340-17IRH</t>
  </si>
  <si>
    <t>Lenovo IdeaPad S540-14API</t>
  </si>
  <si>
    <t>Lenovo IdeaPad S340-15IWL</t>
  </si>
  <si>
    <t>Lenovo IdeaPad L340-15API</t>
  </si>
  <si>
    <t>Lenovo IdeaPad L340-15IWL</t>
  </si>
  <si>
    <t>Lenovo IdeaPad L340-17IWL</t>
  </si>
  <si>
    <t>Lenovo IdeaPad S340-14IWL</t>
  </si>
  <si>
    <t>Lenovo IdeaPad S340-15API</t>
  </si>
  <si>
    <t>Lenovo IdeaPad S540-15IWL</t>
  </si>
  <si>
    <t>Lenovo IdeaPad S340-14API</t>
  </si>
  <si>
    <t>Lenovo IdeaPad L340-17API</t>
  </si>
  <si>
    <t>Lenovo IdeaPad C340-14IWL</t>
  </si>
  <si>
    <t>Lenovo IdeaPad D330-10IGM</t>
  </si>
  <si>
    <t>Lenovo IdeaPad C340-14API</t>
  </si>
  <si>
    <t>Lenovo IdeaPad S540-13IML</t>
  </si>
  <si>
    <t>Lenovo IdeaPad S540-15IML</t>
  </si>
  <si>
    <t>Lenovo IdeaPad S145-15IGM</t>
  </si>
  <si>
    <t>Lenovo IdeaPad 530S-15IKB</t>
  </si>
  <si>
    <t>Lenovo IdeaPad S145-15API</t>
  </si>
  <si>
    <t>Lenovo IdeaPad 330-15ICH</t>
  </si>
  <si>
    <t>Lenovo IdeaPad L3 15IML05</t>
  </si>
  <si>
    <t>Lenovo IdeaPad 3 17IML05</t>
  </si>
  <si>
    <t>Lenovo IdeaPad 330-17AST</t>
  </si>
  <si>
    <t>Lenovo IdeaPad C340-14IML</t>
  </si>
  <si>
    <t>Lenovo IdeaPad 3 17ADA05</t>
  </si>
  <si>
    <t>IdeaPad 3 17ADA05</t>
  </si>
  <si>
    <t>Lenovo IdeaPad 5 14IIL05</t>
  </si>
  <si>
    <t>IdeaPad 5 14IIL05</t>
  </si>
  <si>
    <t>Lenovo IdeaPad 5 15IIL05</t>
  </si>
  <si>
    <t>IdeaPad 5 15IIL05</t>
  </si>
  <si>
    <t>Lenovo IdeaPad L340-15ARR</t>
  </si>
  <si>
    <t>IdeaPad L340-15ARR</t>
  </si>
  <si>
    <t>Lenovo ThinkPad X1 Carbon Gen7</t>
  </si>
  <si>
    <t>Lenovo ThinkPad X1 Yoga 14 Gen4</t>
  </si>
  <si>
    <t>Lenovo ThinkPad X390 Yoga</t>
  </si>
  <si>
    <t>Lenovo ThinkPad P1 Gen2</t>
  </si>
  <si>
    <t>Lenovo ThinkPad P53</t>
  </si>
  <si>
    <t>Lenovo ThinkPad P73</t>
  </si>
  <si>
    <t>Lenovo ThinkPad P53s</t>
  </si>
  <si>
    <t>Lenovo ThinkPad P43s</t>
  </si>
  <si>
    <t>Lenovo ThinkPad E14-IML</t>
  </si>
  <si>
    <t>Lenovo ThinkPad E15-IML</t>
  </si>
  <si>
    <t>Lenovo ThinkPad L590</t>
  </si>
  <si>
    <t>Lenovo ThinkPad X280</t>
  </si>
  <si>
    <t>Lenovo ThinkPad T480s</t>
  </si>
  <si>
    <t>Lenovo ThinkPad X1 Extreme Gen2</t>
  </si>
  <si>
    <t>Lenovo ThinkPad A475</t>
  </si>
  <si>
    <t>ThinkPad A475</t>
  </si>
  <si>
    <t>Lenovo ThinkPad L490</t>
  </si>
  <si>
    <t>Lenovo ThinkPad P1</t>
  </si>
  <si>
    <t>Lenovo ThinkPad X1 Yoga 14 Gen3</t>
  </si>
  <si>
    <t>Lenovo ThinkPad Edge E595</t>
  </si>
  <si>
    <t>Lenovo Yoga S940-14IWL</t>
  </si>
  <si>
    <t>Lenovo Yoga C740-14IML</t>
  </si>
  <si>
    <t>Lenovo Yoga C940-14IIL</t>
  </si>
  <si>
    <t>Lenovo Yoga S740-14IIL</t>
  </si>
  <si>
    <t>Lenovo Yoga C740-15IML</t>
  </si>
  <si>
    <t>Lenovo Yoga S940-14IIL</t>
  </si>
  <si>
    <t>Lenovo Yoga S740-15IRH</t>
  </si>
  <si>
    <t>Lenovo Yoga C940-15IRH</t>
  </si>
  <si>
    <t>Lenovo V330-15IKB</t>
  </si>
  <si>
    <t>Lenovo V330-14IKB</t>
  </si>
  <si>
    <t>Lenovo V130-15IKB</t>
  </si>
  <si>
    <t>Lenovo V145-15AST</t>
  </si>
  <si>
    <t>Lenovo V130-14IKB</t>
  </si>
  <si>
    <t>Lenovo V340-17IWL</t>
  </si>
  <si>
    <t>Lenovo V155-15API</t>
  </si>
  <si>
    <t>Lenovo V15-IWL</t>
  </si>
  <si>
    <t>Lenovo V130-15IGM</t>
  </si>
  <si>
    <t>Lenovo V130-14IGM</t>
  </si>
  <si>
    <t>Lenovo V14-IKB</t>
  </si>
  <si>
    <t>Lenovo V15-IKB</t>
  </si>
  <si>
    <t>Lenovo V15-IIL</t>
  </si>
  <si>
    <t>Lenovo V14-IIL</t>
  </si>
  <si>
    <t>Lenovo Legion Y540-15IRH</t>
  </si>
  <si>
    <t>Lenovo Legion Y540-17IRH</t>
  </si>
  <si>
    <t>Lenovo Legion Y740-15IRH</t>
  </si>
  <si>
    <t>Lenovo Legion Y740-17IRH</t>
  </si>
  <si>
    <t>Lenovo Thinkbook 15-IML</t>
  </si>
  <si>
    <t>Lenovo Thinkbook 13s-IML</t>
  </si>
  <si>
    <t>Lenovo Thinkbook 14-IML</t>
  </si>
  <si>
    <t>Lenovo Thinkbook 15-IIL</t>
  </si>
  <si>
    <t>Lenovo Thinkbook 14-IIL</t>
  </si>
  <si>
    <t>Lenovo Thinkbook 13s-IWL</t>
  </si>
  <si>
    <t>Lenovo WinBook 300e Gen2</t>
  </si>
  <si>
    <t>MSI GE75CML</t>
  </si>
  <si>
    <t>RTX2070/RTX2080</t>
  </si>
  <si>
    <t>MSI GL65CML</t>
  </si>
  <si>
    <t>MSI GL75CML</t>
  </si>
  <si>
    <t>Honor MagicBook 14 AMD</t>
  </si>
  <si>
    <t>_5</t>
  </si>
  <si>
    <t>5`20</t>
  </si>
  <si>
    <t>(несколько элементов)</t>
  </si>
  <si>
    <t>May`2020</t>
  </si>
  <si>
    <t>Total Vendors sales, Units, 5`20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</si>
</sst>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%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charset val="204"/>
    </font>
    <font>
      <sz val="10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10" fontId="0" fillId="0" borderId="0" xfId="0" applyNumberFormat="1"/>
    <xf numFmtId="9" fontId="0" fillId="0" borderId="0" xfId="0" applyNumberFormat="1"/>
    <xf numFmtId="9" fontId="0" fillId="0" borderId="0" xfId="1" applyFont="1"/>
    <xf numFmtId="0" fontId="2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pivotButton="1" applyNumberFormat="1"/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0" fontId="0" fillId="0" borderId="0" xfId="0" applyFont="1" applyFill="1"/>
    <xf numFmtId="0" fontId="8" fillId="0" borderId="0" xfId="0" applyFont="1" applyFill="1"/>
    <xf numFmtId="0" fontId="9" fillId="3" borderId="0" xfId="0" applyFont="1" applyFill="1" applyBorder="1"/>
    <xf numFmtId="0" fontId="0" fillId="4" borderId="0" xfId="0" applyFill="1"/>
    <xf numFmtId="0" fontId="10" fillId="5" borderId="0" xfId="0" applyNumberFormat="1" applyFont="1" applyFill="1" applyBorder="1"/>
    <xf numFmtId="0" fontId="9" fillId="0" borderId="0" xfId="0" applyFont="1" applyFill="1" applyBorder="1"/>
    <xf numFmtId="0" fontId="0" fillId="0" borderId="1" xfId="0" applyBorder="1"/>
    <xf numFmtId="9" fontId="0" fillId="0" borderId="1" xfId="1" applyFont="1" applyBorder="1"/>
    <xf numFmtId="0" fontId="11" fillId="0" borderId="0" xfId="0" applyFont="1"/>
    <xf numFmtId="3" fontId="3" fillId="0" borderId="0" xfId="0" applyNumberFormat="1" applyFont="1"/>
    <xf numFmtId="3" fontId="12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0" xfId="0" applyNumberFormat="1" applyFont="1"/>
    <xf numFmtId="3" fontId="0" fillId="2" borderId="0" xfId="0" applyNumberFormat="1" applyFill="1"/>
    <xf numFmtId="3" fontId="7" fillId="0" borderId="0" xfId="2" applyNumberFormat="1" applyFont="1" applyAlignment="1"/>
    <xf numFmtId="3" fontId="7" fillId="0" borderId="0" xfId="3" applyNumberFormat="1" applyFont="1" applyAlignment="1"/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2"/>
    </xf>
    <xf numFmtId="3" fontId="2" fillId="7" borderId="2" xfId="0" applyNumberFormat="1" applyFont="1" applyFill="1" applyBorder="1"/>
    <xf numFmtId="3" fontId="2" fillId="7" borderId="3" xfId="0" applyNumberFormat="1" applyFont="1" applyFill="1" applyBorder="1" applyAlignment="1">
      <alignment horizontal="left"/>
    </xf>
    <xf numFmtId="3" fontId="2" fillId="7" borderId="3" xfId="0" applyNumberFormat="1" applyFont="1" applyFill="1" applyBorder="1"/>
    <xf numFmtId="9" fontId="0" fillId="0" borderId="0" xfId="0" applyNumberFormat="1" applyFill="1"/>
    <xf numFmtId="3" fontId="3" fillId="8" borderId="0" xfId="0" applyNumberFormat="1" applyFont="1" applyFill="1"/>
    <xf numFmtId="3" fontId="0" fillId="8" borderId="0" xfId="0" applyNumberFormat="1" applyFill="1"/>
    <xf numFmtId="0" fontId="3" fillId="8" borderId="0" xfId="0" applyFont="1" applyFill="1"/>
    <xf numFmtId="0" fontId="0" fillId="8" borderId="0" xfId="0" applyFill="1"/>
    <xf numFmtId="3" fontId="7" fillId="8" borderId="0" xfId="2" applyNumberFormat="1" applyFont="1" applyFill="1" applyAlignment="1"/>
    <xf numFmtId="3" fontId="7" fillId="8" borderId="0" xfId="3" applyNumberFormat="1" applyFont="1" applyFill="1" applyAlignment="1"/>
    <xf numFmtId="3" fontId="12" fillId="8" borderId="0" xfId="0" applyNumberFormat="1" applyFont="1" applyFill="1"/>
    <xf numFmtId="3" fontId="2" fillId="0" borderId="0" xfId="0" applyNumberFormat="1" applyFont="1" applyAlignment="1">
      <alignment horizontal="left"/>
    </xf>
    <xf numFmtId="3" fontId="3" fillId="8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/>
    <xf numFmtId="3" fontId="0" fillId="0" borderId="0" xfId="0" applyNumberFormat="1" applyAlignment="1">
      <alignment wrapText="1"/>
    </xf>
    <xf numFmtId="3" fontId="0" fillId="0" borderId="1" xfId="0" applyNumberFormat="1" applyBorder="1"/>
    <xf numFmtId="0" fontId="0" fillId="0" borderId="4" xfId="0" applyBorder="1"/>
    <xf numFmtId="3" fontId="2" fillId="0" borderId="5" xfId="0" applyNumberFormat="1" applyFont="1" applyBorder="1"/>
    <xf numFmtId="0" fontId="0" fillId="0" borderId="6" xfId="0" applyBorder="1"/>
    <xf numFmtId="3" fontId="2" fillId="0" borderId="7" xfId="0" applyNumberFormat="1" applyFont="1" applyBorder="1"/>
    <xf numFmtId="0" fontId="0" fillId="6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3" fontId="2" fillId="9" borderId="1" xfId="0" applyNumberFormat="1" applyFont="1" applyFill="1" applyBorder="1"/>
    <xf numFmtId="3" fontId="0" fillId="0" borderId="1" xfId="0" applyNumberFormat="1" applyFill="1" applyBorder="1" applyAlignment="1">
      <alignment horizontal="left"/>
    </xf>
    <xf numFmtId="3" fontId="2" fillId="9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9" fontId="2" fillId="9" borderId="1" xfId="1" applyFont="1" applyFill="1" applyBorder="1"/>
    <xf numFmtId="9" fontId="0" fillId="0" borderId="1" xfId="1" applyFont="1" applyBorder="1" applyAlignment="1">
      <alignment horizontal="left"/>
    </xf>
    <xf numFmtId="0" fontId="2" fillId="8" borderId="0" xfId="0" applyFont="1" applyFill="1"/>
    <xf numFmtId="0" fontId="8" fillId="0" borderId="0" xfId="0" applyFont="1"/>
    <xf numFmtId="0" fontId="13" fillId="0" borderId="0" xfId="0" applyFont="1" applyFill="1"/>
    <xf numFmtId="3" fontId="2" fillId="7" borderId="1" xfId="0" applyNumberFormat="1" applyFont="1" applyFill="1" applyBorder="1"/>
    <xf numFmtId="9" fontId="0" fillId="0" borderId="1" xfId="0" applyNumberFormat="1" applyBorder="1"/>
    <xf numFmtId="3" fontId="2" fillId="10" borderId="0" xfId="0" applyNumberFormat="1" applyFont="1" applyFill="1"/>
    <xf numFmtId="165" fontId="0" fillId="0" borderId="1" xfId="0" applyNumberFormat="1" applyBorder="1"/>
    <xf numFmtId="3" fontId="2" fillId="8" borderId="0" xfId="0" applyNumberFormat="1" applyFont="1" applyFill="1" applyAlignment="1">
      <alignment horizontal="left"/>
    </xf>
    <xf numFmtId="9" fontId="2" fillId="8" borderId="0" xfId="0" applyNumberFormat="1" applyFont="1" applyFill="1"/>
    <xf numFmtId="3" fontId="2" fillId="0" borderId="0" xfId="0" applyNumberFormat="1" applyFont="1" applyFill="1" applyAlignment="1">
      <alignment horizontal="left"/>
    </xf>
    <xf numFmtId="9" fontId="2" fillId="0" borderId="0" xfId="0" applyNumberFormat="1" applyFont="1" applyFill="1"/>
    <xf numFmtId="3" fontId="0" fillId="6" borderId="1" xfId="0" applyNumberFormat="1" applyFill="1" applyBorder="1"/>
    <xf numFmtId="3" fontId="2" fillId="6" borderId="1" xfId="0" applyNumberFormat="1" applyFont="1" applyFill="1" applyBorder="1"/>
    <xf numFmtId="0" fontId="0" fillId="6" borderId="8" xfId="0" applyFill="1" applyBorder="1"/>
    <xf numFmtId="0" fontId="2" fillId="6" borderId="8" xfId="0" applyFont="1" applyFill="1" applyBorder="1"/>
    <xf numFmtId="3" fontId="2" fillId="0" borderId="9" xfId="0" applyNumberFormat="1" applyFont="1" applyBorder="1"/>
    <xf numFmtId="0" fontId="2" fillId="0" borderId="9" xfId="0" applyFont="1" applyBorder="1"/>
    <xf numFmtId="9" fontId="1" fillId="0" borderId="1" xfId="1" applyNumberFormat="1" applyFont="1" applyBorder="1"/>
    <xf numFmtId="9" fontId="0" fillId="0" borderId="1" xfId="1" applyNumberFormat="1" applyFont="1" applyBorder="1"/>
    <xf numFmtId="9" fontId="2" fillId="0" borderId="1" xfId="1" applyNumberFormat="1" applyFont="1" applyBorder="1"/>
    <xf numFmtId="3" fontId="2" fillId="6" borderId="1" xfId="0" applyNumberFormat="1" applyFont="1" applyFill="1" applyBorder="1" applyAlignment="1">
      <alignment horizontal="left"/>
    </xf>
    <xf numFmtId="3" fontId="12" fillId="8" borderId="0" xfId="0" applyNumberFormat="1" applyFont="1" applyFill="1" applyAlignment="1">
      <alignment horizontal="left"/>
    </xf>
    <xf numFmtId="0" fontId="11" fillId="8" borderId="0" xfId="0" applyFont="1" applyFill="1"/>
    <xf numFmtId="0" fontId="14" fillId="6" borderId="1" xfId="0" applyFont="1" applyFill="1" applyBorder="1"/>
    <xf numFmtId="165" fontId="15" fillId="6" borderId="1" xfId="1" applyNumberFormat="1" applyFont="1" applyFill="1" applyBorder="1" applyAlignment="1"/>
    <xf numFmtId="9" fontId="16" fillId="6" borderId="1" xfId="1" applyFont="1" applyFill="1" applyBorder="1" applyAlignment="1"/>
    <xf numFmtId="0" fontId="0" fillId="11" borderId="0" xfId="0" applyFill="1"/>
    <xf numFmtId="0" fontId="9" fillId="11" borderId="0" xfId="0" applyFont="1" applyFill="1" applyBorder="1"/>
    <xf numFmtId="9" fontId="0" fillId="11" borderId="0" xfId="1" applyFont="1" applyFill="1"/>
    <xf numFmtId="9" fontId="2" fillId="0" borderId="0" xfId="0" applyNumberFormat="1" applyFont="1"/>
    <xf numFmtId="165" fontId="0" fillId="0" borderId="0" xfId="0" applyNumberFormat="1"/>
    <xf numFmtId="9" fontId="0" fillId="0" borderId="0" xfId="0" applyNumberForma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0" fontId="9" fillId="8" borderId="0" xfId="0" applyFont="1" applyFill="1" applyBorder="1"/>
    <xf numFmtId="9" fontId="0" fillId="8" borderId="0" xfId="1" applyFont="1" applyFill="1"/>
    <xf numFmtId="10" fontId="2" fillId="0" borderId="0" xfId="0" applyNumberFormat="1" applyFont="1"/>
    <xf numFmtId="165" fontId="2" fillId="0" borderId="0" xfId="0" applyNumberFormat="1" applyFont="1"/>
    <xf numFmtId="9" fontId="0" fillId="0" borderId="1" xfId="0" applyNumberFormat="1" applyFill="1" applyBorder="1"/>
  </cellXfs>
  <cellStyles count="8">
    <cellStyle name="Обычный" xfId="0" builtinId="0"/>
    <cellStyle name="Обычный 2" xfId="4"/>
    <cellStyle name="Обычный 3" xfId="2"/>
    <cellStyle name="Обычный 3 2" xfId="6"/>
    <cellStyle name="Процентный" xfId="1" builtinId="5"/>
    <cellStyle name="Процентный 2" xfId="3"/>
    <cellStyle name="Процентный 2 2" xfId="7"/>
    <cellStyle name="Финансовый 2" xfId="5"/>
  </cellStyles>
  <dxfs count="104">
    <dxf>
      <numFmt numFmtId="13" formatCode="0%"/>
    </dxf>
    <dxf>
      <numFmt numFmtId="3" formatCode="#,##0"/>
    </dxf>
    <dxf>
      <numFmt numFmtId="165" formatCode="0.0%"/>
    </dxf>
    <dxf>
      <numFmt numFmtId="13" formatCode="0%"/>
    </dxf>
    <dxf>
      <numFmt numFmtId="14" formatCode="0.00%"/>
    </dxf>
    <dxf>
      <font>
        <b/>
      </font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font>
        <b/>
      </font>
    </dxf>
    <dxf>
      <font>
        <b/>
      </font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" formatCode="#,##0"/>
    </dxf>
    <dxf>
      <alignment wrapText="1" readingOrder="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7" formatCode="0.0000%"/>
    </dxf>
    <dxf>
      <numFmt numFmtId="166" formatCode="0.00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66" formatCode="0.000%"/>
    </dxf>
    <dxf>
      <numFmt numFmtId="14" formatCode="0.0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47690320219784"/>
          <c:y val="2.9374342647602261E-2"/>
          <c:w val="0.74819544156245177"/>
          <c:h val="0.657513123359580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Summary!$A$19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Summary!$B$19:$O$19</c:f>
              <c:numCache>
                <c:formatCode>#,##0</c:formatCode>
                <c:ptCount val="14"/>
                <c:pt idx="0">
                  <c:v>142060</c:v>
                </c:pt>
                <c:pt idx="1">
                  <c:v>98910</c:v>
                </c:pt>
                <c:pt idx="2">
                  <c:v>156290</c:v>
                </c:pt>
                <c:pt idx="3">
                  <c:v>173110</c:v>
                </c:pt>
                <c:pt idx="4">
                  <c:v>251980</c:v>
                </c:pt>
                <c:pt idx="5">
                  <c:v>241000</c:v>
                </c:pt>
                <c:pt idx="6">
                  <c:v>224600</c:v>
                </c:pt>
                <c:pt idx="7">
                  <c:v>244340</c:v>
                </c:pt>
                <c:pt idx="8">
                  <c:v>275150</c:v>
                </c:pt>
                <c:pt idx="9">
                  <c:v>129620</c:v>
                </c:pt>
                <c:pt idx="10">
                  <c:v>153600</c:v>
                </c:pt>
                <c:pt idx="11">
                  <c:v>325110</c:v>
                </c:pt>
                <c:pt idx="12">
                  <c:v>200800</c:v>
                </c:pt>
                <c:pt idx="13">
                  <c:v>147080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D1-4C8B-98AF-F96CAEA1577E}"/>
            </c:ext>
          </c:extLst>
        </c:ser>
        <c:ser>
          <c:idx val="0"/>
          <c:order val="1"/>
          <c:tx>
            <c:strRef>
              <c:f>Summary!$A$20</c:f>
              <c:strCache>
                <c:ptCount val="1"/>
                <c:pt idx="0">
                  <c:v>DirectRET</c:v>
                </c:pt>
              </c:strCache>
            </c:strRef>
          </c:tx>
          <c:spPr>
            <a:solidFill>
              <a:srgbClr val="FF5050"/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Summary!$B$20:$O$20</c:f>
              <c:numCache>
                <c:formatCode>#,##0</c:formatCode>
                <c:ptCount val="14"/>
                <c:pt idx="0">
                  <c:v>69700</c:v>
                </c:pt>
                <c:pt idx="1">
                  <c:v>77370</c:v>
                </c:pt>
                <c:pt idx="2">
                  <c:v>71160</c:v>
                </c:pt>
                <c:pt idx="3">
                  <c:v>68260</c:v>
                </c:pt>
                <c:pt idx="4">
                  <c:v>91070</c:v>
                </c:pt>
                <c:pt idx="5">
                  <c:v>77970</c:v>
                </c:pt>
                <c:pt idx="6">
                  <c:v>83290</c:v>
                </c:pt>
                <c:pt idx="7">
                  <c:v>150880</c:v>
                </c:pt>
                <c:pt idx="8">
                  <c:v>120920</c:v>
                </c:pt>
                <c:pt idx="9">
                  <c:v>143910</c:v>
                </c:pt>
                <c:pt idx="10">
                  <c:v>98520</c:v>
                </c:pt>
                <c:pt idx="11">
                  <c:v>87450</c:v>
                </c:pt>
                <c:pt idx="12">
                  <c:v>56670</c:v>
                </c:pt>
                <c:pt idx="13">
                  <c:v>96050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D1-4C8B-98AF-F96CAEA1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770688"/>
        <c:axId val="268780672"/>
      </c:barChart>
      <c:catAx>
        <c:axId val="26877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780672"/>
        <c:crosses val="autoZero"/>
        <c:auto val="1"/>
        <c:lblAlgn val="ctr"/>
        <c:lblOffset val="100"/>
        <c:noMultiLvlLbl val="0"/>
      </c:catAx>
      <c:valAx>
        <c:axId val="2687806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68770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6867405820595953"/>
          <c:y val="0.80054206765820934"/>
          <c:w val="0.287453392774432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7217339862294"/>
          <c:y val="5.1400554097404488E-2"/>
          <c:w val="0.80776399990316894"/>
          <c:h val="0.89719889180519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6228"/>
            </a:solidFill>
          </c:spPr>
          <c:invertIfNegative val="1"/>
          <c:cat>
            <c:strRef>
              <c:f>Summary!$B$41:$O$41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Summary!$B$42:$O$42</c:f>
              <c:numCache>
                <c:formatCode>0%</c:formatCode>
                <c:ptCount val="14"/>
                <c:pt idx="0">
                  <c:v>-8.1421073179195766E-2</c:v>
                </c:pt>
                <c:pt idx="1">
                  <c:v>-0.29614693551607107</c:v>
                </c:pt>
                <c:pt idx="2">
                  <c:v>-0.11899136228066778</c:v>
                </c:pt>
                <c:pt idx="3">
                  <c:v>-8.8447448921787075E-2</c:v>
                </c:pt>
                <c:pt idx="4">
                  <c:v>-1.396912994740019E-2</c:v>
                </c:pt>
                <c:pt idx="5">
                  <c:v>-0.14439377682403434</c:v>
                </c:pt>
                <c:pt idx="6">
                  <c:v>-1.7048175462120486E-2</c:v>
                </c:pt>
                <c:pt idx="7">
                  <c:v>3.6207755433785169E-2</c:v>
                </c:pt>
                <c:pt idx="8">
                  <c:v>-8.0702813109274907E-2</c:v>
                </c:pt>
                <c:pt idx="9">
                  <c:v>0.23084192053278135</c:v>
                </c:pt>
                <c:pt idx="10">
                  <c:v>-0.10053514092044238</c:v>
                </c:pt>
                <c:pt idx="11">
                  <c:v>0.41943918802683638</c:v>
                </c:pt>
                <c:pt idx="12">
                  <c:v>0.21585757461276917</c:v>
                </c:pt>
                <c:pt idx="13">
                  <c:v>0.3792262309961425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6E-4F20-A4DD-B9F21FC0D498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53735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788864"/>
        <c:axId val="268790400"/>
      </c:barChart>
      <c:catAx>
        <c:axId val="26878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790400"/>
        <c:crosses val="autoZero"/>
        <c:auto val="1"/>
        <c:lblAlgn val="ctr"/>
        <c:lblOffset val="100"/>
        <c:noMultiLvlLbl val="0"/>
      </c:catAx>
      <c:valAx>
        <c:axId val="268790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78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Summary!$A$185</c:f>
              <c:strCache>
                <c:ptCount val="1"/>
                <c:pt idx="0">
                  <c:v>Intel</c:v>
                </c:pt>
              </c:strCache>
            </c:strRef>
          </c:tx>
          <c:cat>
            <c:strRef>
              <c:f>Summary!$B$184:$F$184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Summary!$B$185:$F$185</c:f>
              <c:numCache>
                <c:formatCode>0%</c:formatCode>
                <c:ptCount val="5"/>
                <c:pt idx="0">
                  <c:v>0.75065106185087582</c:v>
                </c:pt>
                <c:pt idx="1">
                  <c:v>0.71488932291666663</c:v>
                </c:pt>
                <c:pt idx="2">
                  <c:v>0.70469072006397837</c:v>
                </c:pt>
                <c:pt idx="3">
                  <c:v>0.76078187250996021</c:v>
                </c:pt>
                <c:pt idx="4">
                  <c:v>0.67096818058199614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18-4E97-9138-B15F2C855E3F}"/>
            </c:ext>
          </c:extLst>
        </c:ser>
        <c:ser>
          <c:idx val="1"/>
          <c:order val="1"/>
          <c:tx>
            <c:strRef>
              <c:f>Summary!$A$186</c:f>
              <c:strCache>
                <c:ptCount val="1"/>
                <c:pt idx="0">
                  <c:v>AMD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Summary!$B$184:$F$184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Summary!$B$186:$F$186</c:f>
              <c:numCache>
                <c:formatCode>0%</c:formatCode>
                <c:ptCount val="5"/>
                <c:pt idx="0">
                  <c:v>0.24934893814912418</c:v>
                </c:pt>
                <c:pt idx="1">
                  <c:v>0.28511067708333332</c:v>
                </c:pt>
                <c:pt idx="2">
                  <c:v>0.29530927993602163</c:v>
                </c:pt>
                <c:pt idx="3">
                  <c:v>0.23921812749003984</c:v>
                </c:pt>
                <c:pt idx="4">
                  <c:v>0.3290318194180038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18-4E97-9138-B15F2C855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08192"/>
        <c:axId val="268809728"/>
      </c:areaChart>
      <c:catAx>
        <c:axId val="268808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09728"/>
        <c:crosses val="autoZero"/>
        <c:auto val="1"/>
        <c:lblAlgn val="ctr"/>
        <c:lblOffset val="100"/>
        <c:noMultiLvlLbl val="0"/>
      </c:catAx>
      <c:valAx>
        <c:axId val="268809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0819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003058828172783"/>
          <c:y val="4.6770924467774859E-2"/>
          <c:w val="0.49222505081601642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Summary!$A$207</c:f>
              <c:strCache>
                <c:ptCount val="1"/>
                <c:pt idx="0">
                  <c:v>Prof. Workstation (Prof.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Summary!$B$207:$F$207</c:f>
              <c:numCache>
                <c:formatCode>0%</c:formatCode>
                <c:ptCount val="5"/>
                <c:pt idx="0">
                  <c:v>7.4062644653602842E-3</c:v>
                </c:pt>
                <c:pt idx="1">
                  <c:v>3.3463541666666667E-3</c:v>
                </c:pt>
                <c:pt idx="2">
                  <c:v>2.0116268339946479E-3</c:v>
                </c:pt>
                <c:pt idx="3">
                  <c:v>8.9292828685258972E-3</c:v>
                </c:pt>
                <c:pt idx="4">
                  <c:v>5.296437313026924E-3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CB-4819-A02E-52358201C0C4}"/>
            </c:ext>
          </c:extLst>
        </c:ser>
        <c:ser>
          <c:idx val="1"/>
          <c:order val="1"/>
          <c:tx>
            <c:strRef>
              <c:f>Summary!$A$208</c:f>
              <c:strCache>
                <c:ptCount val="1"/>
                <c:pt idx="0">
                  <c:v>Full Size GM (15"&gt; Gamer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Summary!$B$208:$F$208</c:f>
              <c:numCache>
                <c:formatCode>0%</c:formatCode>
                <c:ptCount val="5"/>
                <c:pt idx="0">
                  <c:v>0.15218330504551766</c:v>
                </c:pt>
                <c:pt idx="1">
                  <c:v>0.18531901041666668</c:v>
                </c:pt>
                <c:pt idx="2">
                  <c:v>0.13594168127710621</c:v>
                </c:pt>
                <c:pt idx="3">
                  <c:v>9.9586653386454185E-2</c:v>
                </c:pt>
                <c:pt idx="4">
                  <c:v>0.14111367963013327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CB-4819-A02E-52358201C0C4}"/>
            </c:ext>
          </c:extLst>
        </c:ser>
        <c:ser>
          <c:idx val="2"/>
          <c:order val="2"/>
          <c:tx>
            <c:strRef>
              <c:f>Summary!$A$209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Summary!$B$209:$F$209</c:f>
              <c:numCache>
                <c:formatCode>0%</c:formatCode>
                <c:ptCount val="5"/>
                <c:pt idx="0">
                  <c:v>0.23602839068045056</c:v>
                </c:pt>
                <c:pt idx="1">
                  <c:v>0.19682942708333334</c:v>
                </c:pt>
                <c:pt idx="2">
                  <c:v>0.21151610224231798</c:v>
                </c:pt>
                <c:pt idx="3">
                  <c:v>0.22539840637450198</c:v>
                </c:pt>
                <c:pt idx="4">
                  <c:v>0.14122926298613001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9CB-4819-A02E-52358201C0C4}"/>
            </c:ext>
          </c:extLst>
        </c:ser>
        <c:ser>
          <c:idx val="3"/>
          <c:order val="3"/>
          <c:tx>
            <c:strRef>
              <c:f>Summary!$A$210</c:f>
              <c:strCache>
                <c:ptCount val="1"/>
                <c:pt idx="0">
                  <c:v>Full Size LE (15"&gt;, Int GPU)</c:v>
                </c:pt>
              </c:strCache>
            </c:strRef>
          </c:tx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Summary!$B$210:$F$210</c:f>
              <c:numCache>
                <c:formatCode>0%</c:formatCode>
                <c:ptCount val="5"/>
                <c:pt idx="0">
                  <c:v>0.32778892146273725</c:v>
                </c:pt>
                <c:pt idx="1">
                  <c:v>0.41301432291666668</c:v>
                </c:pt>
                <c:pt idx="2">
                  <c:v>0.48522038694595676</c:v>
                </c:pt>
                <c:pt idx="3">
                  <c:v>0.43082171314741036</c:v>
                </c:pt>
                <c:pt idx="4">
                  <c:v>0.4270193092194724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9CB-4819-A02E-52358201C0C4}"/>
            </c:ext>
          </c:extLst>
        </c:ser>
        <c:ser>
          <c:idx val="4"/>
          <c:order val="4"/>
          <c:tx>
            <c:strRef>
              <c:f>Summary!$A$211</c:f>
              <c:strCache>
                <c:ptCount val="1"/>
                <c:pt idx="0">
                  <c:v>Light (13"-14")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Summary!$B$211:$F$211</c:f>
              <c:numCache>
                <c:formatCode>0%</c:formatCode>
                <c:ptCount val="5"/>
                <c:pt idx="0">
                  <c:v>0.26188859743866688</c:v>
                </c:pt>
                <c:pt idx="1">
                  <c:v>0.17992838541666667</c:v>
                </c:pt>
                <c:pt idx="2">
                  <c:v>0.14871889514318232</c:v>
                </c:pt>
                <c:pt idx="3">
                  <c:v>0.20204681274900399</c:v>
                </c:pt>
                <c:pt idx="4">
                  <c:v>0.22066222463965188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9CB-4819-A02E-52358201C0C4}"/>
            </c:ext>
          </c:extLst>
        </c:ser>
        <c:ser>
          <c:idx val="5"/>
          <c:order val="5"/>
          <c:tx>
            <c:strRef>
              <c:f>Summary!$A$212</c:f>
              <c:strCache>
                <c:ptCount val="1"/>
                <c:pt idx="0">
                  <c:v>Mini (&lt;12")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Summary!$B$206:$F$206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Summary!$B$212:$F$212</c:f>
              <c:numCache>
                <c:formatCode>0%</c:formatCode>
                <c:ptCount val="5"/>
                <c:pt idx="0">
                  <c:v>1.4704520907267397E-2</c:v>
                </c:pt>
                <c:pt idx="1">
                  <c:v>2.1562499999999998E-2</c:v>
                </c:pt>
                <c:pt idx="2">
                  <c:v>1.6591307557442096E-2</c:v>
                </c:pt>
                <c:pt idx="3">
                  <c:v>3.3217131474103587E-2</c:v>
                </c:pt>
                <c:pt idx="4">
                  <c:v>6.4679086211585538E-2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9CB-4819-A02E-52358201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48512"/>
        <c:axId val="268854400"/>
      </c:areaChart>
      <c:catAx>
        <c:axId val="268848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54400"/>
        <c:crosses val="autoZero"/>
        <c:auto val="1"/>
        <c:lblAlgn val="ctr"/>
        <c:lblOffset val="100"/>
        <c:noMultiLvlLbl val="0"/>
      </c:catAx>
      <c:valAx>
        <c:axId val="268854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485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1128487368272076E-3"/>
          <c:y val="0.10070027704870224"/>
          <c:w val="0.37989876265466815"/>
          <c:h val="0.8495253718285213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035737148710069"/>
          <c:y val="5.1400554097404488E-2"/>
          <c:w val="0.4721940016644261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Summary!$A$106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Summary!$B$106:$F$106</c:f>
              <c:numCache>
                <c:formatCode>0%</c:formatCode>
                <c:ptCount val="5"/>
                <c:pt idx="0">
                  <c:v>0.20092860015354805</c:v>
                </c:pt>
                <c:pt idx="1">
                  <c:v>0.20684594637474218</c:v>
                </c:pt>
                <c:pt idx="2">
                  <c:v>0.25164824510374251</c:v>
                </c:pt>
                <c:pt idx="3">
                  <c:v>0.21280149143589544</c:v>
                </c:pt>
                <c:pt idx="4">
                  <c:v>0.22753259573067905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E5-4FF1-98B6-90F71491A224}"/>
            </c:ext>
          </c:extLst>
        </c:ser>
        <c:ser>
          <c:idx val="1"/>
          <c:order val="1"/>
          <c:tx>
            <c:strRef>
              <c:f>Summary!$A$107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Summary!$B$107:$F$107</c:f>
              <c:numCache>
                <c:formatCode>0%</c:formatCode>
                <c:ptCount val="5"/>
                <c:pt idx="0">
                  <c:v>0.25905750740320987</c:v>
                </c:pt>
                <c:pt idx="1">
                  <c:v>0.22814532762176742</c:v>
                </c:pt>
                <c:pt idx="2">
                  <c:v>0.20324316463059919</c:v>
                </c:pt>
                <c:pt idx="3">
                  <c:v>0.21990911562512136</c:v>
                </c:pt>
                <c:pt idx="4">
                  <c:v>0.12931353596841197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E5-4FF1-98B6-90F71491A224}"/>
            </c:ext>
          </c:extLst>
        </c:ser>
        <c:ser>
          <c:idx val="2"/>
          <c:order val="2"/>
          <c:tx>
            <c:strRef>
              <c:f>Summary!$A$108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Summary!$B$108:$F$108</c:f>
              <c:numCache>
                <c:formatCode>0%</c:formatCode>
                <c:ptCount val="5"/>
                <c:pt idx="0">
                  <c:v>0.2202683435089387</c:v>
                </c:pt>
                <c:pt idx="1">
                  <c:v>0.20779787402824051</c:v>
                </c:pt>
                <c:pt idx="2">
                  <c:v>0.17645918169478378</c:v>
                </c:pt>
                <c:pt idx="3">
                  <c:v>0.17668077834310794</c:v>
                </c:pt>
                <c:pt idx="4">
                  <c:v>0.27647760457368487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E5-4FF1-98B6-90F71491A224}"/>
            </c:ext>
          </c:extLst>
        </c:ser>
        <c:ser>
          <c:idx val="3"/>
          <c:order val="3"/>
          <c:tx>
            <c:strRef>
              <c:f>Summary!$A$109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Summary!$B$109:$F$109</c:f>
              <c:numCache>
                <c:formatCode>0%</c:formatCode>
                <c:ptCount val="5"/>
                <c:pt idx="0">
                  <c:v>0.1497824735860783</c:v>
                </c:pt>
                <c:pt idx="1">
                  <c:v>0.20272092654291607</c:v>
                </c:pt>
                <c:pt idx="2">
                  <c:v>0.24066802404498738</c:v>
                </c:pt>
                <c:pt idx="3">
                  <c:v>0.2372703615955257</c:v>
                </c:pt>
                <c:pt idx="4">
                  <c:v>0.18089088142146176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E5-4FF1-98B6-90F71491A224}"/>
            </c:ext>
          </c:extLst>
        </c:ser>
        <c:ser>
          <c:idx val="4"/>
          <c:order val="4"/>
          <c:tx>
            <c:strRef>
              <c:f>Summary!$A$110</c:f>
              <c:strCache>
                <c:ptCount val="1"/>
                <c:pt idx="0">
                  <c:v>Dell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Summary!$B$110:$F$110</c:f>
              <c:numCache>
                <c:formatCode>0%</c:formatCode>
                <c:ptCount val="5"/>
                <c:pt idx="0">
                  <c:v>8.0356816436953901E-2</c:v>
                </c:pt>
                <c:pt idx="1">
                  <c:v>5.0491829287640809E-2</c:v>
                </c:pt>
                <c:pt idx="2">
                  <c:v>5.2816560015512895E-2</c:v>
                </c:pt>
                <c:pt idx="3">
                  <c:v>4.4548879481104593E-2</c:v>
                </c:pt>
                <c:pt idx="4">
                  <c:v>4.6230411713897912E-2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E5-4FF1-98B6-90F71491A224}"/>
            </c:ext>
          </c:extLst>
        </c:ser>
        <c:ser>
          <c:idx val="5"/>
          <c:order val="5"/>
          <c:tx>
            <c:strRef>
              <c:f>Summary!$A$111</c:f>
              <c:strCache>
                <c:ptCount val="1"/>
                <c:pt idx="0">
                  <c:v>Apple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Summary!$B$111:$F$111</c:f>
              <c:numCache>
                <c:formatCode>0%</c:formatCode>
                <c:ptCount val="5"/>
                <c:pt idx="0">
                  <c:v>6.4307388586261102E-2</c:v>
                </c:pt>
                <c:pt idx="1">
                  <c:v>6.0169760431540535E-2</c:v>
                </c:pt>
                <c:pt idx="2">
                  <c:v>4.0285049447353109E-2</c:v>
                </c:pt>
                <c:pt idx="3">
                  <c:v>4.4199324193109873E-2</c:v>
                </c:pt>
                <c:pt idx="4">
                  <c:v>5.8487229054415335E-2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DE5-4FF1-98B6-90F71491A224}"/>
            </c:ext>
          </c:extLst>
        </c:ser>
        <c:ser>
          <c:idx val="6"/>
          <c:order val="6"/>
          <c:tx>
            <c:strRef>
              <c:f>Summary!$A$112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Summary!$B$112:$F$112</c:f>
              <c:numCache>
                <c:formatCode>0%</c:formatCode>
                <c:ptCount val="5"/>
                <c:pt idx="0">
                  <c:v>9.834387452930209E-3</c:v>
                </c:pt>
                <c:pt idx="1">
                  <c:v>1.1978422973187372E-2</c:v>
                </c:pt>
                <c:pt idx="2">
                  <c:v>1.2507271669575335E-2</c:v>
                </c:pt>
                <c:pt idx="3">
                  <c:v>2.9168446809337011E-2</c:v>
                </c:pt>
                <c:pt idx="4">
                  <c:v>2.9819438160654795E-2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DE5-4FF1-98B6-90F71491A224}"/>
            </c:ext>
          </c:extLst>
        </c:ser>
        <c:ser>
          <c:idx val="7"/>
          <c:order val="7"/>
          <c:tx>
            <c:strRef>
              <c:f>Summary!$A$113</c:f>
              <c:strCache>
                <c:ptCount val="1"/>
                <c:pt idx="0">
                  <c:v>Huawei</c:v>
                </c:pt>
              </c:strCache>
            </c:strRef>
          </c:tx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Summary!$B$113:$F$113</c:f>
              <c:numCache>
                <c:formatCode>0%</c:formatCode>
                <c:ptCount val="5"/>
                <c:pt idx="0">
                  <c:v>2.8881658319014369E-3</c:v>
                </c:pt>
                <c:pt idx="1">
                  <c:v>1.3604632714580359E-2</c:v>
                </c:pt>
                <c:pt idx="2">
                  <c:v>8.5320923017258091E-3</c:v>
                </c:pt>
                <c:pt idx="3">
                  <c:v>2.2915291101875946E-2</c:v>
                </c:pt>
                <c:pt idx="4">
                  <c:v>3.7675317731254883E-2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DE5-4FF1-98B6-90F71491A224}"/>
            </c:ext>
          </c:extLst>
        </c:ser>
        <c:ser>
          <c:idx val="8"/>
          <c:order val="8"/>
          <c:tx>
            <c:strRef>
              <c:f>Summary!$A$114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Summary!$B$105:$F$105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Summary!$B$114:$F$114</c:f>
              <c:numCache>
                <c:formatCode>0%</c:formatCode>
                <c:ptCount val="5"/>
                <c:pt idx="0">
                  <c:v>1.2576317040178408E-2</c:v>
                </c:pt>
                <c:pt idx="1">
                  <c:v>1.8245280025384739E-2</c:v>
                </c:pt>
                <c:pt idx="2">
                  <c:v>1.3840411091719993E-2</c:v>
                </c:pt>
                <c:pt idx="3">
                  <c:v>1.2506311414922127E-2</c:v>
                </c:pt>
                <c:pt idx="4">
                  <c:v>1.3572985645539423E-2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DB-46A1-B3DF-9EA4DE5FC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886784"/>
        <c:axId val="268888320"/>
      </c:areaChart>
      <c:catAx>
        <c:axId val="268886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888320"/>
        <c:crosses val="autoZero"/>
        <c:auto val="1"/>
        <c:lblAlgn val="ctr"/>
        <c:lblOffset val="100"/>
        <c:noMultiLvlLbl val="0"/>
      </c:catAx>
      <c:valAx>
        <c:axId val="268888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8867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2.5437552013315413E-2"/>
          <c:y val="0.15124234470691167"/>
          <c:w val="0.10456054012985219"/>
          <c:h val="0.7805574123378462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Summary!$A$152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Summary!$B$152:$F$152</c:f>
              <c:numCache>
                <c:formatCode>0%</c:formatCode>
                <c:ptCount val="5"/>
                <c:pt idx="0">
                  <c:v>0.24270945841691097</c:v>
                </c:pt>
                <c:pt idx="1">
                  <c:v>0.2255859375</c:v>
                </c:pt>
                <c:pt idx="2">
                  <c:v>0.28242748608163393</c:v>
                </c:pt>
                <c:pt idx="3">
                  <c:v>0.25542828685258961</c:v>
                </c:pt>
                <c:pt idx="4">
                  <c:v>0.31901006255099268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7E-48A3-B046-939907CED57C}"/>
            </c:ext>
          </c:extLst>
        </c:ser>
        <c:ser>
          <c:idx val="1"/>
          <c:order val="1"/>
          <c:tx>
            <c:strRef>
              <c:f>Summary!$A$153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Summary!$B$153:$F$153</c:f>
              <c:numCache>
                <c:formatCode>0%</c:formatCode>
                <c:ptCount val="5"/>
                <c:pt idx="0">
                  <c:v>0.19264002468754821</c:v>
                </c:pt>
                <c:pt idx="1">
                  <c:v>0.25462239583333335</c:v>
                </c:pt>
                <c:pt idx="2">
                  <c:v>0.25711297714619669</c:v>
                </c:pt>
                <c:pt idx="3">
                  <c:v>0.27036852589641436</c:v>
                </c:pt>
                <c:pt idx="4">
                  <c:v>0.18751699755235246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97E-48A3-B046-939907CED57C}"/>
            </c:ext>
          </c:extLst>
        </c:ser>
        <c:ser>
          <c:idx val="2"/>
          <c:order val="2"/>
          <c:tx>
            <c:strRef>
              <c:f>Summary!$A$154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Summary!$B$154:$F$154</c:f>
              <c:numCache>
                <c:formatCode>0%</c:formatCode>
                <c:ptCount val="5"/>
                <c:pt idx="0">
                  <c:v>0.11826878568122204</c:v>
                </c:pt>
                <c:pt idx="1">
                  <c:v>0.21803385416666668</c:v>
                </c:pt>
                <c:pt idx="2">
                  <c:v>0.211405370489988</c:v>
                </c:pt>
                <c:pt idx="3">
                  <c:v>0.15273904382470119</c:v>
                </c:pt>
                <c:pt idx="4">
                  <c:v>0.19431601849333696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97E-48A3-B046-939907CED57C}"/>
            </c:ext>
          </c:extLst>
        </c:ser>
        <c:ser>
          <c:idx val="3"/>
          <c:order val="3"/>
          <c:tx>
            <c:strRef>
              <c:f>Summary!$A$155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Summary!$B$155:$F$155</c:f>
              <c:numCache>
                <c:formatCode>0%</c:formatCode>
                <c:ptCount val="5"/>
                <c:pt idx="0">
                  <c:v>0.22882271254436043</c:v>
                </c:pt>
                <c:pt idx="1">
                  <c:v>0.15703125000000001</c:v>
                </c:pt>
                <c:pt idx="2">
                  <c:v>0.14595060133493279</c:v>
                </c:pt>
                <c:pt idx="3">
                  <c:v>0.20906374501992031</c:v>
                </c:pt>
                <c:pt idx="4">
                  <c:v>0.14495512646178951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97E-48A3-B046-939907CED57C}"/>
            </c:ext>
          </c:extLst>
        </c:ser>
        <c:ser>
          <c:idx val="4"/>
          <c:order val="4"/>
          <c:tx>
            <c:strRef>
              <c:f>Summary!$A$156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Summary!$B$156:$F$156</c:f>
              <c:numCache>
                <c:formatCode>0%</c:formatCode>
                <c:ptCount val="5"/>
                <c:pt idx="0">
                  <c:v>0.16957259682147816</c:v>
                </c:pt>
                <c:pt idx="1">
                  <c:v>8.287760416666666E-2</c:v>
                </c:pt>
                <c:pt idx="2">
                  <c:v>6.7023468979729939E-2</c:v>
                </c:pt>
                <c:pt idx="3">
                  <c:v>5.7121513944223108E-2</c:v>
                </c:pt>
                <c:pt idx="4">
                  <c:v>7.642099537666576E-2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97E-48A3-B046-939907CED57C}"/>
            </c:ext>
          </c:extLst>
        </c:ser>
        <c:ser>
          <c:idx val="5"/>
          <c:order val="5"/>
          <c:tx>
            <c:strRef>
              <c:f>Summary!$A$157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Summary!$B$157:$F$157</c:f>
              <c:numCache>
                <c:formatCode>0%</c:formatCode>
                <c:ptCount val="5"/>
                <c:pt idx="0">
                  <c:v>1.8824255516124055E-2</c:v>
                </c:pt>
                <c:pt idx="1">
                  <c:v>2.3763020833333332E-2</c:v>
                </c:pt>
                <c:pt idx="2">
                  <c:v>1.3872227861339239E-2</c:v>
                </c:pt>
                <c:pt idx="3">
                  <c:v>1.1553784860557768E-2</c:v>
                </c:pt>
                <c:pt idx="4">
                  <c:v>1.5637748164264345E-2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97E-48A3-B046-939907CED57C}"/>
            </c:ext>
          </c:extLst>
        </c:ser>
        <c:ser>
          <c:idx val="6"/>
          <c:order val="6"/>
          <c:tx>
            <c:strRef>
              <c:f>Summary!$A$158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Summary!$B$158:$F$158</c:f>
              <c:numCache>
                <c:formatCode>0%</c:formatCode>
                <c:ptCount val="5"/>
                <c:pt idx="0">
                  <c:v>1.226662552075297E-2</c:v>
                </c:pt>
                <c:pt idx="1">
                  <c:v>2.0638020833333333E-2</c:v>
                </c:pt>
                <c:pt idx="2">
                  <c:v>8.0588108640152565E-3</c:v>
                </c:pt>
                <c:pt idx="3">
                  <c:v>9.3625498007968121E-3</c:v>
                </c:pt>
                <c:pt idx="4">
                  <c:v>2.5292357900462335E-2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97E-48A3-B046-939907CED57C}"/>
            </c:ext>
          </c:extLst>
        </c:ser>
        <c:ser>
          <c:idx val="7"/>
          <c:order val="7"/>
          <c:tx>
            <c:strRef>
              <c:f>Summary!$A$159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Summary!$B$159:$F$159</c:f>
              <c:numCache>
                <c:formatCode>0%</c:formatCode>
                <c:ptCount val="5"/>
                <c:pt idx="0">
                  <c:v>8.1006017589878108E-3</c:v>
                </c:pt>
                <c:pt idx="1">
                  <c:v>7.486979166666667E-3</c:v>
                </c:pt>
                <c:pt idx="2">
                  <c:v>8.5509519854818361E-3</c:v>
                </c:pt>
                <c:pt idx="3">
                  <c:v>1.2749003984063745E-2</c:v>
                </c:pt>
                <c:pt idx="4">
                  <c:v>2.005711177590427E-2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97E-48A3-B046-939907CED57C}"/>
            </c:ext>
          </c:extLst>
        </c:ser>
        <c:ser>
          <c:idx val="8"/>
          <c:order val="8"/>
          <c:tx>
            <c:strRef>
              <c:f>Summary!$A$160</c:f>
              <c:strCache>
                <c:ptCount val="1"/>
                <c:pt idx="0">
                  <c:v>Irbis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Summary!$B$160:$F$160</c:f>
              <c:numCache>
                <c:formatCode>0%</c:formatCode>
                <c:ptCount val="5"/>
                <c:pt idx="0">
                  <c:v>3.3945378799567967E-3</c:v>
                </c:pt>
                <c:pt idx="1">
                  <c:v>4.231770833333333E-3</c:v>
                </c:pt>
                <c:pt idx="2">
                  <c:v>1.8762880255913383E-3</c:v>
                </c:pt>
                <c:pt idx="3">
                  <c:v>8.1175298804780881E-3</c:v>
                </c:pt>
                <c:pt idx="4">
                  <c:v>4.4193636116399235E-3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597E-48A3-B046-939907CED57C}"/>
            </c:ext>
          </c:extLst>
        </c:ser>
        <c:ser>
          <c:idx val="9"/>
          <c:order val="9"/>
          <c:tx>
            <c:strRef>
              <c:f>Summary!$A$161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Summary!$B$161:$F$161</c:f>
              <c:numCache>
                <c:formatCode>0%</c:formatCode>
                <c:ptCount val="5"/>
                <c:pt idx="0">
                  <c:v>1.1572288227125443E-3</c:v>
                </c:pt>
                <c:pt idx="1">
                  <c:v>2.0182291666666669E-3</c:v>
                </c:pt>
                <c:pt idx="2">
                  <c:v>1.414905724216419E-3</c:v>
                </c:pt>
                <c:pt idx="3">
                  <c:v>8.9143426294820711E-3</c:v>
                </c:pt>
                <c:pt idx="4">
                  <c:v>8.6347565950503132E-3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597E-48A3-B046-939907CED57C}"/>
            </c:ext>
          </c:extLst>
        </c:ser>
        <c:ser>
          <c:idx val="10"/>
          <c:order val="10"/>
          <c:tx>
            <c:strRef>
              <c:f>Summary!$A$162</c:f>
              <c:strCache>
                <c:ptCount val="1"/>
                <c:pt idx="0">
                  <c:v>Digma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Summary!$B$162:$F$162</c:f>
              <c:numCache>
                <c:formatCode>0%</c:formatCode>
                <c:ptCount val="5"/>
                <c:pt idx="0">
                  <c:v>3.5488350563184692E-3</c:v>
                </c:pt>
                <c:pt idx="1">
                  <c:v>2.0833333333333333E-3</c:v>
                </c:pt>
                <c:pt idx="2">
                  <c:v>1.2303528036664514E-3</c:v>
                </c:pt>
                <c:pt idx="3">
                  <c:v>2.5896414342629482E-3</c:v>
                </c:pt>
                <c:pt idx="4">
                  <c:v>1.6997552352461245E-3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97E-48A3-B046-939907CED57C}"/>
            </c:ext>
          </c:extLst>
        </c:ser>
        <c:ser>
          <c:idx val="11"/>
          <c:order val="11"/>
          <c:tx>
            <c:strRef>
              <c:f>Summary!$A$163</c:f>
              <c:strCache>
                <c:ptCount val="1"/>
                <c:pt idx="0">
                  <c:v>Prestigio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Summary!$B$151:$F$151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2`20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Summary!$B$163:$F$163</c:f>
              <c:numCache>
                <c:formatCode>0%</c:formatCode>
                <c:ptCount val="5"/>
                <c:pt idx="0">
                  <c:v>6.9433729362752665E-4</c:v>
                </c:pt>
                <c:pt idx="1">
                  <c:v>1.6276041666666667E-3</c:v>
                </c:pt>
                <c:pt idx="2">
                  <c:v>1.076558703208145E-3</c:v>
                </c:pt>
                <c:pt idx="3">
                  <c:v>1.9920318725099601E-3</c:v>
                </c:pt>
                <c:pt idx="4">
                  <c:v>2.0397062822953495E-3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597E-48A3-B046-939907CED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969472"/>
        <c:axId val="268971008"/>
      </c:areaChart>
      <c:catAx>
        <c:axId val="268969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8971008"/>
        <c:crosses val="autoZero"/>
        <c:auto val="1"/>
        <c:lblAlgn val="ctr"/>
        <c:lblOffset val="100"/>
        <c:noMultiLvlLbl val="0"/>
      </c:catAx>
      <c:valAx>
        <c:axId val="2689710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8969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766732283464562"/>
          <c:y val="3.5117745698454363E-2"/>
          <c:w val="0.14566601049868766"/>
          <c:h val="0.92976450860309123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Summary!$B$62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Summary!$A$63:$A$71</c:f>
              <c:strCache>
                <c:ptCount val="9"/>
                <c:pt idx="0">
                  <c:v>Acer</c:v>
                </c:pt>
                <c:pt idx="1">
                  <c:v>Lenovo</c:v>
                </c:pt>
                <c:pt idx="2">
                  <c:v>Asus</c:v>
                </c:pt>
                <c:pt idx="3">
                  <c:v>HP</c:v>
                </c:pt>
                <c:pt idx="4">
                  <c:v>Apple</c:v>
                </c:pt>
                <c:pt idx="5">
                  <c:v>Dell</c:v>
                </c:pt>
                <c:pt idx="6">
                  <c:v>Huawei</c:v>
                </c:pt>
                <c:pt idx="7">
                  <c:v>Other</c:v>
                </c:pt>
                <c:pt idx="8">
                  <c:v>MSI</c:v>
                </c:pt>
              </c:strCache>
            </c:strRef>
          </c:cat>
          <c:val>
            <c:numRef>
              <c:f>Summary!$B$63:$B$71</c:f>
              <c:numCache>
                <c:formatCode>#,##0</c:formatCode>
                <c:ptCount val="9"/>
                <c:pt idx="0">
                  <c:v>28580</c:v>
                </c:pt>
                <c:pt idx="1">
                  <c:v>46920</c:v>
                </c:pt>
                <c:pt idx="2">
                  <c:v>27580</c:v>
                </c:pt>
                <c:pt idx="3">
                  <c:v>21320</c:v>
                </c:pt>
                <c:pt idx="4">
                  <c:v>3720</c:v>
                </c:pt>
                <c:pt idx="5">
                  <c:v>11240</c:v>
                </c:pt>
                <c:pt idx="6">
                  <c:v>1270</c:v>
                </c:pt>
                <c:pt idx="7">
                  <c:v>4150</c:v>
                </c:pt>
                <c:pt idx="8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FB-47C8-9659-DCFF487DEAA6}"/>
            </c:ext>
          </c:extLst>
        </c:ser>
        <c:ser>
          <c:idx val="1"/>
          <c:order val="1"/>
          <c:tx>
            <c:strRef>
              <c:f>Summary!$C$62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Summary!$A$63:$A$71</c:f>
              <c:strCache>
                <c:ptCount val="9"/>
                <c:pt idx="0">
                  <c:v>Acer</c:v>
                </c:pt>
                <c:pt idx="1">
                  <c:v>Lenovo</c:v>
                </c:pt>
                <c:pt idx="2">
                  <c:v>Asus</c:v>
                </c:pt>
                <c:pt idx="3">
                  <c:v>HP</c:v>
                </c:pt>
                <c:pt idx="4">
                  <c:v>Apple</c:v>
                </c:pt>
                <c:pt idx="5">
                  <c:v>Dell</c:v>
                </c:pt>
                <c:pt idx="6">
                  <c:v>Huawei</c:v>
                </c:pt>
                <c:pt idx="7">
                  <c:v>Other</c:v>
                </c:pt>
                <c:pt idx="8">
                  <c:v>MSI</c:v>
                </c:pt>
              </c:strCache>
            </c:strRef>
          </c:cat>
          <c:val>
            <c:numRef>
              <c:f>Summary!$C$63:$C$71</c:f>
              <c:numCache>
                <c:formatCode>#,##0</c:formatCode>
                <c:ptCount val="9"/>
                <c:pt idx="0">
                  <c:v>38640</c:v>
                </c:pt>
                <c:pt idx="1">
                  <c:v>8400</c:v>
                </c:pt>
                <c:pt idx="2">
                  <c:v>16400</c:v>
                </c:pt>
                <c:pt idx="3">
                  <c:v>10120</c:v>
                </c:pt>
                <c:pt idx="4">
                  <c:v>10500</c:v>
                </c:pt>
                <c:pt idx="6">
                  <c:v>7890</c:v>
                </c:pt>
                <c:pt idx="7">
                  <c:v>3100</c:v>
                </c:pt>
                <c:pt idx="8">
                  <c:v>1000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FB-47C8-9659-DCFF487D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996992"/>
        <c:axId val="268998528"/>
      </c:barChart>
      <c:catAx>
        <c:axId val="2689969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68998528"/>
        <c:crosses val="autoZero"/>
        <c:auto val="1"/>
        <c:lblAlgn val="ctr"/>
        <c:lblOffset val="100"/>
        <c:noMultiLvlLbl val="0"/>
      </c:catAx>
      <c:valAx>
        <c:axId val="268998528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68996992"/>
        <c:crosses val="max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Summary!$B$249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Summary!$A$250:$A$258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Summary!$B$250:$B$258</c:f>
              <c:numCache>
                <c:formatCode>0%</c:formatCode>
                <c:ptCount val="9"/>
                <c:pt idx="0">
                  <c:v>1.6060181945416373E-2</c:v>
                </c:pt>
                <c:pt idx="1">
                  <c:v>0</c:v>
                </c:pt>
                <c:pt idx="2">
                  <c:v>3.6620739666424944E-3</c:v>
                </c:pt>
                <c:pt idx="3">
                  <c:v>0.46423487544483988</c:v>
                </c:pt>
                <c:pt idx="4">
                  <c:v>0.54169793621013129</c:v>
                </c:pt>
                <c:pt idx="5">
                  <c:v>0.26894714407502129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24-42E2-BB11-E14614F835A6}"/>
            </c:ext>
          </c:extLst>
        </c:ser>
        <c:ser>
          <c:idx val="1"/>
          <c:order val="1"/>
          <c:tx>
            <c:strRef>
              <c:f>Summary!$C$249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Summary!$A$250:$A$258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Summary!$C$250:$C$258</c:f>
              <c:numCache>
                <c:formatCode>0%</c:formatCode>
                <c:ptCount val="9"/>
                <c:pt idx="0">
                  <c:v>0.98393981805458364</c:v>
                </c:pt>
                <c:pt idx="1">
                  <c:v>1</c:v>
                </c:pt>
                <c:pt idx="2">
                  <c:v>0.99633792603335747</c:v>
                </c:pt>
                <c:pt idx="3">
                  <c:v>0.53576512455516012</c:v>
                </c:pt>
                <c:pt idx="4">
                  <c:v>0.45830206378986865</c:v>
                </c:pt>
                <c:pt idx="5">
                  <c:v>0.73105285592497871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24-42E2-BB11-E14614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63520"/>
        <c:axId val="269165312"/>
      </c:barChart>
      <c:catAx>
        <c:axId val="26916352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69165312"/>
        <c:crosses val="autoZero"/>
        <c:auto val="1"/>
        <c:lblAlgn val="ctr"/>
        <c:lblOffset val="100"/>
        <c:noMultiLvlLbl val="0"/>
      </c:catAx>
      <c:valAx>
        <c:axId val="26916531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6916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[NB_Report-5`20.xlsx]Main!СводнаяТаблица15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307795984961342E-2"/>
          <c:y val="0.13325586728843361"/>
          <c:w val="0.90519727601617361"/>
          <c:h val="0.608058304638525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Main!$B$5:$B$6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Main!$B$7:$B$21</c:f>
              <c:numCache>
                <c:formatCode>#,##0</c:formatCode>
                <c:ptCount val="14"/>
                <c:pt idx="0">
                  <c:v>142060</c:v>
                </c:pt>
                <c:pt idx="1">
                  <c:v>98910</c:v>
                </c:pt>
                <c:pt idx="2">
                  <c:v>156290</c:v>
                </c:pt>
                <c:pt idx="3">
                  <c:v>173110</c:v>
                </c:pt>
                <c:pt idx="4">
                  <c:v>251980</c:v>
                </c:pt>
                <c:pt idx="5">
                  <c:v>241000</c:v>
                </c:pt>
                <c:pt idx="6">
                  <c:v>224600</c:v>
                </c:pt>
                <c:pt idx="7">
                  <c:v>244340</c:v>
                </c:pt>
                <c:pt idx="8">
                  <c:v>275150</c:v>
                </c:pt>
                <c:pt idx="9">
                  <c:v>129620</c:v>
                </c:pt>
                <c:pt idx="10">
                  <c:v>153600</c:v>
                </c:pt>
                <c:pt idx="11">
                  <c:v>325110</c:v>
                </c:pt>
                <c:pt idx="12">
                  <c:v>200800</c:v>
                </c:pt>
                <c:pt idx="13">
                  <c:v>147080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D2-4BCA-B4D7-995986327867}"/>
            </c:ext>
          </c:extLst>
        </c:ser>
        <c:ser>
          <c:idx val="1"/>
          <c:order val="1"/>
          <c:tx>
            <c:strRef>
              <c:f>Main!$C$5:$C$6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Main!$C$7:$C$21</c:f>
              <c:numCache>
                <c:formatCode>#,##0</c:formatCode>
                <c:ptCount val="14"/>
                <c:pt idx="0">
                  <c:v>69700</c:v>
                </c:pt>
                <c:pt idx="1">
                  <c:v>77370</c:v>
                </c:pt>
                <c:pt idx="2">
                  <c:v>71160</c:v>
                </c:pt>
                <c:pt idx="3">
                  <c:v>68260</c:v>
                </c:pt>
                <c:pt idx="4">
                  <c:v>91070</c:v>
                </c:pt>
                <c:pt idx="5">
                  <c:v>77970</c:v>
                </c:pt>
                <c:pt idx="6">
                  <c:v>83290</c:v>
                </c:pt>
                <c:pt idx="7">
                  <c:v>150880</c:v>
                </c:pt>
                <c:pt idx="8">
                  <c:v>120920</c:v>
                </c:pt>
                <c:pt idx="9">
                  <c:v>143910</c:v>
                </c:pt>
                <c:pt idx="10">
                  <c:v>98520</c:v>
                </c:pt>
                <c:pt idx="11">
                  <c:v>87450</c:v>
                </c:pt>
                <c:pt idx="12">
                  <c:v>56670</c:v>
                </c:pt>
                <c:pt idx="13">
                  <c:v>96050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CD2-4BCA-B4D7-99598632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656640"/>
        <c:axId val="270658176"/>
      </c:barChart>
      <c:catAx>
        <c:axId val="270656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658176"/>
        <c:crosses val="autoZero"/>
        <c:auto val="1"/>
        <c:lblAlgn val="ctr"/>
        <c:lblOffset val="100"/>
        <c:noMultiLvlLbl val="0"/>
      </c:catAx>
      <c:valAx>
        <c:axId val="270658176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27065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547802975732135"/>
          <c:y val="0.84573992471124593"/>
          <c:w val="0.13233147904293532"/>
          <c:h val="0.154260075288754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Main!$B$25</c:f>
              <c:strCache>
                <c:ptCount val="1"/>
                <c:pt idx="0">
                  <c:v>YtoY Dynamic, %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Main!$A$26:$A$39</c:f>
              <c:strCache>
                <c:ptCount val="14"/>
                <c:pt idx="0">
                  <c:v>4`19</c:v>
                </c:pt>
                <c:pt idx="1">
                  <c:v>5`19</c:v>
                </c:pt>
                <c:pt idx="2">
                  <c:v>6`19</c:v>
                </c:pt>
                <c:pt idx="3">
                  <c:v>7`19</c:v>
                </c:pt>
                <c:pt idx="4">
                  <c:v>8`19</c:v>
                </c:pt>
                <c:pt idx="5">
                  <c:v>9`19</c:v>
                </c:pt>
                <c:pt idx="6">
                  <c:v>10`19</c:v>
                </c:pt>
                <c:pt idx="7">
                  <c:v>11`19</c:v>
                </c:pt>
                <c:pt idx="8">
                  <c:v>12`19</c:v>
                </c:pt>
                <c:pt idx="9">
                  <c:v>1`20</c:v>
                </c:pt>
                <c:pt idx="10">
                  <c:v>2`20</c:v>
                </c:pt>
                <c:pt idx="11">
                  <c:v>3`20</c:v>
                </c:pt>
                <c:pt idx="12">
                  <c:v>4`20</c:v>
                </c:pt>
                <c:pt idx="13">
                  <c:v>5`20</c:v>
                </c:pt>
              </c:strCache>
            </c:strRef>
          </c:cat>
          <c:val>
            <c:numRef>
              <c:f>Main!$B$26:$B$39</c:f>
              <c:numCache>
                <c:formatCode>0%</c:formatCode>
                <c:ptCount val="14"/>
                <c:pt idx="0">
                  <c:v>-8.1421073179195766E-2</c:v>
                </c:pt>
                <c:pt idx="1">
                  <c:v>-0.29614693551607107</c:v>
                </c:pt>
                <c:pt idx="2">
                  <c:v>-0.11899136228066778</c:v>
                </c:pt>
                <c:pt idx="3">
                  <c:v>-8.8447448921787075E-2</c:v>
                </c:pt>
                <c:pt idx="4">
                  <c:v>-1.396912994740019E-2</c:v>
                </c:pt>
                <c:pt idx="5">
                  <c:v>-0.14439377682403434</c:v>
                </c:pt>
                <c:pt idx="6">
                  <c:v>-1.7048175462120486E-2</c:v>
                </c:pt>
                <c:pt idx="7">
                  <c:v>3.6207755433785169E-2</c:v>
                </c:pt>
                <c:pt idx="8">
                  <c:v>-8.0702813109274907E-2</c:v>
                </c:pt>
                <c:pt idx="9">
                  <c:v>0.23084192053278135</c:v>
                </c:pt>
                <c:pt idx="10">
                  <c:v>-0.10053514092044238</c:v>
                </c:pt>
                <c:pt idx="11">
                  <c:v>0.41943918802683638</c:v>
                </c:pt>
                <c:pt idx="12">
                  <c:v>0.21585757461276917</c:v>
                </c:pt>
                <c:pt idx="13">
                  <c:v>0.3792262309961425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53-42D2-9E90-D01CF145D46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0695424"/>
        <c:axId val="270697216"/>
      </c:barChart>
      <c:catAx>
        <c:axId val="270695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697216"/>
        <c:crosses val="autoZero"/>
        <c:auto val="1"/>
        <c:lblAlgn val="ctr"/>
        <c:lblOffset val="100"/>
        <c:noMultiLvlLbl val="0"/>
      </c:catAx>
      <c:valAx>
        <c:axId val="270697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69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Main!$A$108</c:f>
              <c:strCache>
                <c:ptCount val="1"/>
                <c:pt idx="0">
                  <c:v>Lenovo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Main!$B$108:$F$108</c:f>
              <c:numCache>
                <c:formatCode>0%</c:formatCode>
                <c:ptCount val="5"/>
                <c:pt idx="0">
                  <c:v>0.20092860015354805</c:v>
                </c:pt>
                <c:pt idx="1">
                  <c:v>0.20684594637474218</c:v>
                </c:pt>
                <c:pt idx="2">
                  <c:v>0.25164824510374251</c:v>
                </c:pt>
                <c:pt idx="3">
                  <c:v>0.21280149143589544</c:v>
                </c:pt>
                <c:pt idx="4">
                  <c:v>0.22753259573067905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A0-4506-BBFE-23999B4348DE}"/>
            </c:ext>
          </c:extLst>
        </c:ser>
        <c:ser>
          <c:idx val="1"/>
          <c:order val="1"/>
          <c:tx>
            <c:strRef>
              <c:f>Main!$A$109</c:f>
              <c:strCache>
                <c:ptCount val="1"/>
                <c:pt idx="0">
                  <c:v>HP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Main!$B$109:$F$109</c:f>
              <c:numCache>
                <c:formatCode>0%</c:formatCode>
                <c:ptCount val="5"/>
                <c:pt idx="0">
                  <c:v>0.25905750740320987</c:v>
                </c:pt>
                <c:pt idx="1">
                  <c:v>0.22814532762176742</c:v>
                </c:pt>
                <c:pt idx="2">
                  <c:v>0.20324316463059919</c:v>
                </c:pt>
                <c:pt idx="3">
                  <c:v>0.21990911562512136</c:v>
                </c:pt>
                <c:pt idx="4">
                  <c:v>0.12931353596841197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A0-4506-BBFE-23999B4348DE}"/>
            </c:ext>
          </c:extLst>
        </c:ser>
        <c:ser>
          <c:idx val="2"/>
          <c:order val="2"/>
          <c:tx>
            <c:strRef>
              <c:f>Main!$A$110</c:f>
              <c:strCache>
                <c:ptCount val="1"/>
                <c:pt idx="0">
                  <c:v>Acer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Main!$B$110:$F$110</c:f>
              <c:numCache>
                <c:formatCode>0%</c:formatCode>
                <c:ptCount val="5"/>
                <c:pt idx="0">
                  <c:v>0.2202683435089387</c:v>
                </c:pt>
                <c:pt idx="1">
                  <c:v>0.20779787402824051</c:v>
                </c:pt>
                <c:pt idx="2">
                  <c:v>0.17645918169478378</c:v>
                </c:pt>
                <c:pt idx="3">
                  <c:v>0.17668077834310794</c:v>
                </c:pt>
                <c:pt idx="4">
                  <c:v>0.27647760457368487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7A0-4506-BBFE-23999B4348DE}"/>
            </c:ext>
          </c:extLst>
        </c:ser>
        <c:ser>
          <c:idx val="3"/>
          <c:order val="3"/>
          <c:tx>
            <c:strRef>
              <c:f>Main!$A$111</c:f>
              <c:strCache>
                <c:ptCount val="1"/>
                <c:pt idx="0">
                  <c:v>Asus</c:v>
                </c:pt>
              </c:strCache>
            </c:strRef>
          </c:tx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Main!$B$111:$F$111</c:f>
              <c:numCache>
                <c:formatCode>0%</c:formatCode>
                <c:ptCount val="5"/>
                <c:pt idx="0">
                  <c:v>0.1497824735860783</c:v>
                </c:pt>
                <c:pt idx="1">
                  <c:v>0.20272092654291607</c:v>
                </c:pt>
                <c:pt idx="2">
                  <c:v>0.24066802404498738</c:v>
                </c:pt>
                <c:pt idx="3">
                  <c:v>0.2372703615955257</c:v>
                </c:pt>
                <c:pt idx="4">
                  <c:v>0.18089088142146176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7A0-4506-BBFE-23999B4348DE}"/>
            </c:ext>
          </c:extLst>
        </c:ser>
        <c:ser>
          <c:idx val="4"/>
          <c:order val="4"/>
          <c:tx>
            <c:strRef>
              <c:f>Main!$A$112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Main!$B$112:$F$112</c:f>
              <c:numCache>
                <c:formatCode>0%</c:formatCode>
                <c:ptCount val="5"/>
                <c:pt idx="0">
                  <c:v>8.0356816436953901E-2</c:v>
                </c:pt>
                <c:pt idx="1">
                  <c:v>5.0491829287640809E-2</c:v>
                </c:pt>
                <c:pt idx="2">
                  <c:v>5.2816560015512895E-2</c:v>
                </c:pt>
                <c:pt idx="3">
                  <c:v>4.4548879481104593E-2</c:v>
                </c:pt>
                <c:pt idx="4">
                  <c:v>4.6230411713897912E-2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7A0-4506-BBFE-23999B4348DE}"/>
            </c:ext>
          </c:extLst>
        </c:ser>
        <c:ser>
          <c:idx val="5"/>
          <c:order val="5"/>
          <c:tx>
            <c:strRef>
              <c:f>Main!$A$113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Main!$B$113:$F$113</c:f>
              <c:numCache>
                <c:formatCode>0%</c:formatCode>
                <c:ptCount val="5"/>
                <c:pt idx="0">
                  <c:v>6.4307388586261102E-2</c:v>
                </c:pt>
                <c:pt idx="1">
                  <c:v>6.0169760431540535E-2</c:v>
                </c:pt>
                <c:pt idx="2">
                  <c:v>4.0285049447353109E-2</c:v>
                </c:pt>
                <c:pt idx="3">
                  <c:v>4.4199324193109873E-2</c:v>
                </c:pt>
                <c:pt idx="4">
                  <c:v>5.8487229054415335E-2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7A0-4506-BBFE-23999B4348DE}"/>
            </c:ext>
          </c:extLst>
        </c:ser>
        <c:ser>
          <c:idx val="6"/>
          <c:order val="6"/>
          <c:tx>
            <c:strRef>
              <c:f>Main!$A$114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Main!$B$114:$F$114</c:f>
              <c:numCache>
                <c:formatCode>0%</c:formatCode>
                <c:ptCount val="5"/>
                <c:pt idx="0">
                  <c:v>9.834387452930209E-3</c:v>
                </c:pt>
                <c:pt idx="1">
                  <c:v>1.1978422973187372E-2</c:v>
                </c:pt>
                <c:pt idx="2">
                  <c:v>1.2507271669575335E-2</c:v>
                </c:pt>
                <c:pt idx="3">
                  <c:v>2.9168446809337011E-2</c:v>
                </c:pt>
                <c:pt idx="4">
                  <c:v>2.9819438160654795E-2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7A0-4506-BBFE-23999B4348DE}"/>
            </c:ext>
          </c:extLst>
        </c:ser>
        <c:ser>
          <c:idx val="7"/>
          <c:order val="7"/>
          <c:tx>
            <c:strRef>
              <c:f>Main!$A$115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Main!$B$115:$F$115</c:f>
              <c:numCache>
                <c:formatCode>0%</c:formatCode>
                <c:ptCount val="5"/>
                <c:pt idx="0">
                  <c:v>2.8881658319014369E-3</c:v>
                </c:pt>
                <c:pt idx="1">
                  <c:v>1.3604632714580359E-2</c:v>
                </c:pt>
                <c:pt idx="2">
                  <c:v>8.5320923017258091E-3</c:v>
                </c:pt>
                <c:pt idx="3">
                  <c:v>2.2915291101875946E-2</c:v>
                </c:pt>
                <c:pt idx="4">
                  <c:v>3.7675317731254883E-2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61-40A7-BA24-E45D9588B3CE}"/>
            </c:ext>
          </c:extLst>
        </c:ser>
        <c:ser>
          <c:idx val="8"/>
          <c:order val="8"/>
          <c:tx>
            <c:strRef>
              <c:f>Main!$A$116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Main!$B$116:$F$116</c:f>
              <c:numCache>
                <c:formatCode>0%</c:formatCode>
                <c:ptCount val="5"/>
                <c:pt idx="0">
                  <c:v>1.2576317040178408E-2</c:v>
                </c:pt>
                <c:pt idx="1">
                  <c:v>1.8245280025384739E-2</c:v>
                </c:pt>
                <c:pt idx="2">
                  <c:v>1.3840411091719993E-2</c:v>
                </c:pt>
                <c:pt idx="3">
                  <c:v>1.2506311414922127E-2</c:v>
                </c:pt>
                <c:pt idx="4">
                  <c:v>1.3572985645539423E-2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61-40A7-BA24-E45D9588B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727040"/>
        <c:axId val="270728576"/>
      </c:areaChart>
      <c:catAx>
        <c:axId val="270727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0728576"/>
        <c:crosses val="autoZero"/>
        <c:auto val="1"/>
        <c:lblAlgn val="ctr"/>
        <c:lblOffset val="100"/>
        <c:noMultiLvlLbl val="0"/>
      </c:catAx>
      <c:valAx>
        <c:axId val="2707285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70727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90281447969804096"/>
          <c:y val="8.6413670972195822E-2"/>
          <c:w val="8.0336320638942874E-2"/>
          <c:h val="0.8271726580556083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Main!$B$136:$B$137</c:f>
              <c:strCache>
                <c:ptCount val="1"/>
                <c:pt idx="0">
                  <c:v>Intel</c:v>
                </c:pt>
              </c:strCache>
            </c:strRef>
          </c:tx>
          <c:invertIfNegative val="0"/>
          <c:cat>
            <c:strRef>
              <c:f>Main!$A$138:$A$147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Main!$B$138:$B$147</c:f>
              <c:numCache>
                <c:formatCode>0%</c:formatCode>
                <c:ptCount val="9"/>
                <c:pt idx="0">
                  <c:v>0.53939818054583621</c:v>
                </c:pt>
                <c:pt idx="1">
                  <c:v>1</c:v>
                </c:pt>
                <c:pt idx="2">
                  <c:v>0.47998549673676577</c:v>
                </c:pt>
                <c:pt idx="3">
                  <c:v>0.95934163701067621</c:v>
                </c:pt>
                <c:pt idx="4">
                  <c:v>0.60745778611632273</c:v>
                </c:pt>
                <c:pt idx="5">
                  <c:v>0.78734015345268538</c:v>
                </c:pt>
                <c:pt idx="6">
                  <c:v>0.97652173913043483</c:v>
                </c:pt>
                <c:pt idx="7">
                  <c:v>0.80481927710843371</c:v>
                </c:pt>
                <c:pt idx="8">
                  <c:v>3.937007874015748E-2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56-4B58-B5A5-E9EC42B69484}"/>
            </c:ext>
          </c:extLst>
        </c:ser>
        <c:ser>
          <c:idx val="1"/>
          <c:order val="1"/>
          <c:tx>
            <c:strRef>
              <c:f>Main!$C$136:$C$137</c:f>
              <c:strCache>
                <c:ptCount val="1"/>
                <c:pt idx="0">
                  <c:v>AMD</c:v>
                </c:pt>
              </c:strCache>
            </c:strRef>
          </c:tx>
          <c:invertIfNegative val="0"/>
          <c:cat>
            <c:strRef>
              <c:f>Main!$A$138:$A$147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Main!$C$138:$C$147</c:f>
              <c:numCache>
                <c:formatCode>0%</c:formatCode>
                <c:ptCount val="9"/>
                <c:pt idx="0">
                  <c:v>0.46060181945416373</c:v>
                </c:pt>
                <c:pt idx="1">
                  <c:v>0</c:v>
                </c:pt>
                <c:pt idx="2">
                  <c:v>0.52001450326323417</c:v>
                </c:pt>
                <c:pt idx="3">
                  <c:v>4.0658362989323842E-2</c:v>
                </c:pt>
                <c:pt idx="4">
                  <c:v>0.39254221388367727</c:v>
                </c:pt>
                <c:pt idx="5">
                  <c:v>0.21265984654731457</c:v>
                </c:pt>
                <c:pt idx="6">
                  <c:v>2.3478260869565216E-2</c:v>
                </c:pt>
                <c:pt idx="7">
                  <c:v>0.19518072289156627</c:v>
                </c:pt>
                <c:pt idx="8">
                  <c:v>0.96062992125984248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56-4B58-B5A5-E9EC42B69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758656"/>
        <c:axId val="270760192"/>
      </c:barChart>
      <c:catAx>
        <c:axId val="2707586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760192"/>
        <c:crosses val="autoZero"/>
        <c:auto val="1"/>
        <c:lblAlgn val="ctr"/>
        <c:lblOffset val="100"/>
        <c:noMultiLvlLbl val="0"/>
      </c:catAx>
      <c:valAx>
        <c:axId val="27076019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758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Main!$B$238:$B$239</c:f>
              <c:strCache>
                <c:ptCount val="1"/>
                <c:pt idx="0">
                  <c:v>Touch</c:v>
                </c:pt>
              </c:strCache>
            </c:strRef>
          </c:tx>
          <c:invertIfNegative val="0"/>
          <c:cat>
            <c:strRef>
              <c:f>Main!$A$240:$A$249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Main!$B$240:$B$249</c:f>
              <c:numCache>
                <c:formatCode>General</c:formatCode>
                <c:ptCount val="9"/>
                <c:pt idx="0">
                  <c:v>0.236144578313253</c:v>
                </c:pt>
                <c:pt idx="1">
                  <c:v>0</c:v>
                </c:pt>
                <c:pt idx="2">
                  <c:v>0.17872975277067349</c:v>
                </c:pt>
                <c:pt idx="3">
                  <c:v>0</c:v>
                </c:pt>
                <c:pt idx="4">
                  <c:v>2.8001876172607881E-2</c:v>
                </c:pt>
                <c:pt idx="5">
                  <c:v>1.4412811387900355E-2</c:v>
                </c:pt>
                <c:pt idx="6">
                  <c:v>7.505438723712835E-3</c:v>
                </c:pt>
                <c:pt idx="7">
                  <c:v>0</c:v>
                </c:pt>
                <c:pt idx="8">
                  <c:v>1.2946116165150456E-3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8-468B-A82A-9DFDF3C75E52}"/>
            </c:ext>
          </c:extLst>
        </c:ser>
        <c:ser>
          <c:idx val="1"/>
          <c:order val="1"/>
          <c:tx>
            <c:strRef>
              <c:f>Main!$C$238:$C$239</c:f>
              <c:strCache>
                <c:ptCount val="1"/>
                <c:pt idx="0">
                  <c:v>(пусто)</c:v>
                </c:pt>
              </c:strCache>
            </c:strRef>
          </c:tx>
          <c:invertIfNegative val="0"/>
          <c:cat>
            <c:strRef>
              <c:f>Main!$A$240:$A$249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Main!$C$240:$C$249</c:f>
              <c:numCache>
                <c:formatCode>0%</c:formatCode>
                <c:ptCount val="9"/>
                <c:pt idx="0">
                  <c:v>0.76385542168674703</c:v>
                </c:pt>
                <c:pt idx="1">
                  <c:v>1</c:v>
                </c:pt>
                <c:pt idx="2">
                  <c:v>0.82127024722932651</c:v>
                </c:pt>
                <c:pt idx="3">
                  <c:v>1</c:v>
                </c:pt>
                <c:pt idx="4">
                  <c:v>0.97199812382739215</c:v>
                </c:pt>
                <c:pt idx="5">
                  <c:v>0.9855871886120996</c:v>
                </c:pt>
                <c:pt idx="6">
                  <c:v>0.99249456127628721</c:v>
                </c:pt>
                <c:pt idx="7">
                  <c:v>1</c:v>
                </c:pt>
                <c:pt idx="8">
                  <c:v>0.99870538838348499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8-468B-A82A-9DFDF3C75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790016"/>
        <c:axId val="270865536"/>
      </c:barChart>
      <c:catAx>
        <c:axId val="2707900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865536"/>
        <c:crosses val="autoZero"/>
        <c:auto val="1"/>
        <c:lblAlgn val="ctr"/>
        <c:lblOffset val="100"/>
        <c:noMultiLvlLbl val="0"/>
      </c:catAx>
      <c:valAx>
        <c:axId val="27086553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79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247673933957054"/>
          <c:y val="0.23406969962088073"/>
          <c:w val="0.61293074962476224"/>
          <c:h val="0.649950422863808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Main!$B$275:$B$276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Main!$B$277:$B$286</c:f>
              <c:numCache>
                <c:formatCode>0%</c:formatCode>
                <c:ptCount val="9"/>
                <c:pt idx="0">
                  <c:v>2.591792656587473E-2</c:v>
                </c:pt>
                <c:pt idx="1">
                  <c:v>0</c:v>
                </c:pt>
                <c:pt idx="2">
                  <c:v>9.3371347113328576E-3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98-4A6D-ADDB-6012D5BB782C}"/>
            </c:ext>
          </c:extLst>
        </c:ser>
        <c:ser>
          <c:idx val="1"/>
          <c:order val="1"/>
          <c:tx>
            <c:strRef>
              <c:f>Main!$C$275:$C$276</c:f>
              <c:strCache>
                <c:ptCount val="1"/>
                <c:pt idx="0">
                  <c:v>11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Main!$C$277:$C$286</c:f>
              <c:numCache>
                <c:formatCode>0%</c:formatCode>
                <c:ptCount val="9"/>
                <c:pt idx="0">
                  <c:v>4.5356371490280781E-2</c:v>
                </c:pt>
                <c:pt idx="1">
                  <c:v>0</c:v>
                </c:pt>
                <c:pt idx="2">
                  <c:v>0.11685164443539355</c:v>
                </c:pt>
                <c:pt idx="3">
                  <c:v>0</c:v>
                </c:pt>
                <c:pt idx="4">
                  <c:v>1.5323854660347551E-3</c:v>
                </c:pt>
                <c:pt idx="5">
                  <c:v>0</c:v>
                </c:pt>
                <c:pt idx="6">
                  <c:v>3.4676926835226579E-2</c:v>
                </c:pt>
                <c:pt idx="7">
                  <c:v>0</c:v>
                </c:pt>
                <c:pt idx="8">
                  <c:v>2.1940928270042194E-4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C98-4A6D-ADDB-6012D5BB782C}"/>
            </c:ext>
          </c:extLst>
        </c:ser>
        <c:ser>
          <c:idx val="2"/>
          <c:order val="2"/>
          <c:tx>
            <c:strRef>
              <c:f>Main!$D$275:$D$276</c:f>
              <c:strCache>
                <c:ptCount val="1"/>
                <c:pt idx="0">
                  <c:v>12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Main!$D$277:$D$286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7.3312289990835964E-4</c:v>
                </c:pt>
                <c:pt idx="3">
                  <c:v>0</c:v>
                </c:pt>
                <c:pt idx="4">
                  <c:v>1.6429699842022117E-3</c:v>
                </c:pt>
                <c:pt idx="5">
                  <c:v>2.2016732716864817E-4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C98-4A6D-ADDB-6012D5BB782C}"/>
            </c:ext>
          </c:extLst>
        </c:ser>
        <c:ser>
          <c:idx val="3"/>
          <c:order val="3"/>
          <c:tx>
            <c:strRef>
              <c:f>Main!$E$275:$E$276</c:f>
              <c:strCache>
                <c:ptCount val="1"/>
                <c:pt idx="0">
                  <c:v>13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Main!$E$277:$E$286</c:f>
              <c:numCache>
                <c:formatCode>0%</c:formatCode>
                <c:ptCount val="9"/>
                <c:pt idx="0">
                  <c:v>0.2894168466522678</c:v>
                </c:pt>
                <c:pt idx="1">
                  <c:v>0</c:v>
                </c:pt>
                <c:pt idx="2">
                  <c:v>3.6381223907952349E-2</c:v>
                </c:pt>
                <c:pt idx="3">
                  <c:v>3.4313725490196081E-2</c:v>
                </c:pt>
                <c:pt idx="4">
                  <c:v>0.13123222748815166</c:v>
                </c:pt>
                <c:pt idx="5">
                  <c:v>0.14147952443857331</c:v>
                </c:pt>
                <c:pt idx="6">
                  <c:v>1.6367411750335899E-2</c:v>
                </c:pt>
                <c:pt idx="7">
                  <c:v>0.77375000000000005</c:v>
                </c:pt>
                <c:pt idx="8">
                  <c:v>1.1476793248945147E-3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C98-4A6D-ADDB-6012D5BB782C}"/>
            </c:ext>
          </c:extLst>
        </c:ser>
        <c:ser>
          <c:idx val="4"/>
          <c:order val="4"/>
          <c:tx>
            <c:strRef>
              <c:f>Main!$F$275:$F$276</c:f>
              <c:strCache>
                <c:ptCount val="1"/>
                <c:pt idx="0">
                  <c:v>14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Main!$F$277:$F$286</c:f>
              <c:numCache>
                <c:formatCode>0%</c:formatCode>
                <c:ptCount val="9"/>
                <c:pt idx="0">
                  <c:v>0.22678185745140389</c:v>
                </c:pt>
                <c:pt idx="1">
                  <c:v>9.4372294372294371E-2</c:v>
                </c:pt>
                <c:pt idx="2">
                  <c:v>0.13156501374605437</c:v>
                </c:pt>
                <c:pt idx="3">
                  <c:v>0.74803921568627452</c:v>
                </c:pt>
                <c:pt idx="4">
                  <c:v>0.18924170616113745</c:v>
                </c:pt>
                <c:pt idx="5">
                  <c:v>0.22250110083663585</c:v>
                </c:pt>
                <c:pt idx="6">
                  <c:v>0.14432637107609625</c:v>
                </c:pt>
                <c:pt idx="7">
                  <c:v>0</c:v>
                </c:pt>
                <c:pt idx="8">
                  <c:v>5.652320675105485E-2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C98-4A6D-ADDB-6012D5BB782C}"/>
            </c:ext>
          </c:extLst>
        </c:ser>
        <c:ser>
          <c:idx val="5"/>
          <c:order val="5"/>
          <c:tx>
            <c:strRef>
              <c:f>Main!$G$275:$G$276</c:f>
              <c:strCache>
                <c:ptCount val="1"/>
                <c:pt idx="0">
                  <c:v>15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Main!$G$277:$G$286</c:f>
              <c:numCache>
                <c:formatCode>0%</c:formatCode>
                <c:ptCount val="9"/>
                <c:pt idx="0">
                  <c:v>0.41252699784017277</c:v>
                </c:pt>
                <c:pt idx="1">
                  <c:v>0.61385281385281387</c:v>
                </c:pt>
                <c:pt idx="2">
                  <c:v>0.60763669687404542</c:v>
                </c:pt>
                <c:pt idx="3">
                  <c:v>0.15555555555555556</c:v>
                </c:pt>
                <c:pt idx="4">
                  <c:v>0.60794628751974722</c:v>
                </c:pt>
                <c:pt idx="5">
                  <c:v>0.4937472479084104</c:v>
                </c:pt>
                <c:pt idx="6">
                  <c:v>0.76805911811408334</c:v>
                </c:pt>
                <c:pt idx="7">
                  <c:v>3.5714285714285714E-4</c:v>
                </c:pt>
                <c:pt idx="8">
                  <c:v>0.89417721518987336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C98-4A6D-ADDB-6012D5BB782C}"/>
            </c:ext>
          </c:extLst>
        </c:ser>
        <c:ser>
          <c:idx val="6"/>
          <c:order val="6"/>
          <c:tx>
            <c:strRef>
              <c:f>Main!$H$275:$H$276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Main!$H$277:$H$286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6.2091503267973858E-2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0.22589285714285715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C98-4A6D-ADDB-6012D5BB782C}"/>
            </c:ext>
          </c:extLst>
        </c:ser>
        <c:ser>
          <c:idx val="7"/>
          <c:order val="7"/>
          <c:tx>
            <c:strRef>
              <c:f>Main!$I$275:$I$276</c:f>
              <c:strCache>
                <c:ptCount val="1"/>
                <c:pt idx="0">
                  <c:v>17</c:v>
                </c:pt>
              </c:strCache>
            </c:strRef>
          </c:tx>
          <c:invertIfNegative val="0"/>
          <c:cat>
            <c:strRef>
              <c:f>Main!$A$277:$A$286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Main!$I$277:$I$286</c:f>
              <c:numCache>
                <c:formatCode>0%</c:formatCode>
                <c:ptCount val="9"/>
                <c:pt idx="0">
                  <c:v>0</c:v>
                </c:pt>
                <c:pt idx="1">
                  <c:v>0.2917748917748918</c:v>
                </c:pt>
                <c:pt idx="2">
                  <c:v>9.74951634253131E-2</c:v>
                </c:pt>
                <c:pt idx="3">
                  <c:v>0</c:v>
                </c:pt>
                <c:pt idx="4">
                  <c:v>6.8404423380726692E-2</c:v>
                </c:pt>
                <c:pt idx="5">
                  <c:v>0.14205195948921179</c:v>
                </c:pt>
                <c:pt idx="6">
                  <c:v>3.6570172224257971E-2</c:v>
                </c:pt>
                <c:pt idx="7">
                  <c:v>0</c:v>
                </c:pt>
                <c:pt idx="8">
                  <c:v>4.7932489451476795E-2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C98-4A6D-ADDB-6012D5BB7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894592"/>
        <c:axId val="270896128"/>
      </c:barChart>
      <c:catAx>
        <c:axId val="2708945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0896128"/>
        <c:crosses val="autoZero"/>
        <c:auto val="1"/>
        <c:lblAlgn val="ctr"/>
        <c:lblOffset val="100"/>
        <c:noMultiLvlLbl val="0"/>
      </c:catAx>
      <c:valAx>
        <c:axId val="27089612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08945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879377224947843"/>
          <c:y val="1.9558180227471567E-2"/>
          <c:w val="9.1791694936519549E-2"/>
          <c:h val="0.9804418197725284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Main!$B$306:$B$307</c:f>
              <c:strCache>
                <c:ptCount val="1"/>
                <c:pt idx="0">
                  <c:v>Prof. Workstation (Prof.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Main!$B$308:$B$316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2.0460358056265983E-3</c:v>
                </c:pt>
                <c:pt idx="3">
                  <c:v>0</c:v>
                </c:pt>
                <c:pt idx="4">
                  <c:v>2.9315196998123828E-2</c:v>
                </c:pt>
                <c:pt idx="5">
                  <c:v>5.0711743772241993E-3</c:v>
                </c:pt>
                <c:pt idx="6">
                  <c:v>3.625815808556925E-5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3A-4508-82FC-4AF81FCA2061}"/>
            </c:ext>
          </c:extLst>
        </c:ser>
        <c:ser>
          <c:idx val="1"/>
          <c:order val="1"/>
          <c:tx>
            <c:strRef>
              <c:f>Main!$C$306:$C$307</c:f>
              <c:strCache>
                <c:ptCount val="1"/>
                <c:pt idx="0">
                  <c:v>Full Size GM (15"&gt; Gamer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Main!$C$308:$C$316</c:f>
              <c:numCache>
                <c:formatCode>0%</c:formatCode>
                <c:ptCount val="9"/>
                <c:pt idx="0">
                  <c:v>9.6385542168674707E-3</c:v>
                </c:pt>
                <c:pt idx="1">
                  <c:v>0.97869565217391308</c:v>
                </c:pt>
                <c:pt idx="2">
                  <c:v>0.15321824381926683</c:v>
                </c:pt>
                <c:pt idx="3">
                  <c:v>0</c:v>
                </c:pt>
                <c:pt idx="4">
                  <c:v>4.1275797373358349E-3</c:v>
                </c:pt>
                <c:pt idx="5">
                  <c:v>0.14830960854092526</c:v>
                </c:pt>
                <c:pt idx="6">
                  <c:v>0.26258158085569255</c:v>
                </c:pt>
                <c:pt idx="7">
                  <c:v>0.19623655913978494</c:v>
                </c:pt>
                <c:pt idx="8">
                  <c:v>5.4163750874737578E-2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33A-4508-82FC-4AF81FCA2061}"/>
            </c:ext>
          </c:extLst>
        </c:ser>
        <c:ser>
          <c:idx val="2"/>
          <c:order val="2"/>
          <c:tx>
            <c:strRef>
              <c:f>Main!$D$306:$D$307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Main!$D$308:$D$316</c:f>
              <c:numCache>
                <c:formatCode>0%</c:formatCode>
                <c:ptCount val="9"/>
                <c:pt idx="0">
                  <c:v>0.19277108433734941</c:v>
                </c:pt>
                <c:pt idx="1">
                  <c:v>2.1304347826086957E-2</c:v>
                </c:pt>
                <c:pt idx="2">
                  <c:v>1.0038363171355499E-2</c:v>
                </c:pt>
                <c:pt idx="3">
                  <c:v>0</c:v>
                </c:pt>
                <c:pt idx="4">
                  <c:v>0.11646341463414635</c:v>
                </c:pt>
                <c:pt idx="5">
                  <c:v>0.28469750889679718</c:v>
                </c:pt>
                <c:pt idx="6">
                  <c:v>0.32661348803480783</c:v>
                </c:pt>
                <c:pt idx="7">
                  <c:v>0</c:v>
                </c:pt>
                <c:pt idx="8">
                  <c:v>0.1665850244926522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33A-4508-82FC-4AF81FCA2061}"/>
            </c:ext>
          </c:extLst>
        </c:ser>
        <c:ser>
          <c:idx val="3"/>
          <c:order val="3"/>
          <c:tx>
            <c:strRef>
              <c:f>Main!$E$306:$E$307</c:f>
              <c:strCache>
                <c:ptCount val="1"/>
                <c:pt idx="0">
                  <c:v>Full Size LE (15"&gt;, Int GPU)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Main!$E$308:$E$316</c:f>
              <c:numCache>
                <c:formatCode>0%</c:formatCode>
                <c:ptCount val="9"/>
                <c:pt idx="0">
                  <c:v>0.30602409638554218</c:v>
                </c:pt>
                <c:pt idx="1">
                  <c:v>0</c:v>
                </c:pt>
                <c:pt idx="2">
                  <c:v>0.52442455242966757</c:v>
                </c:pt>
                <c:pt idx="3">
                  <c:v>0.16062992125984252</c:v>
                </c:pt>
                <c:pt idx="4">
                  <c:v>0.45220450281425889</c:v>
                </c:pt>
                <c:pt idx="5">
                  <c:v>8.3274021352313168E-2</c:v>
                </c:pt>
                <c:pt idx="6">
                  <c:v>0.17766497461928935</c:v>
                </c:pt>
                <c:pt idx="7">
                  <c:v>0</c:v>
                </c:pt>
                <c:pt idx="8">
                  <c:v>0.74349195241427568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33A-4508-82FC-4AF81FCA2061}"/>
            </c:ext>
          </c:extLst>
        </c:ser>
        <c:ser>
          <c:idx val="4"/>
          <c:order val="4"/>
          <c:tx>
            <c:strRef>
              <c:f>Main!$F$306:$F$307</c:f>
              <c:strCache>
                <c:ptCount val="1"/>
                <c:pt idx="0">
                  <c:v>Light (13"-14")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Main!$F$308:$F$316</c:f>
              <c:numCache>
                <c:formatCode>0%</c:formatCode>
                <c:ptCount val="9"/>
                <c:pt idx="0">
                  <c:v>0.41204819277108434</c:v>
                </c:pt>
                <c:pt idx="1">
                  <c:v>0</c:v>
                </c:pt>
                <c:pt idx="2">
                  <c:v>0.17203751065643649</c:v>
                </c:pt>
                <c:pt idx="3">
                  <c:v>0.83937007874015745</c:v>
                </c:pt>
                <c:pt idx="4">
                  <c:v>0.39165103189493433</c:v>
                </c:pt>
                <c:pt idx="5">
                  <c:v>0.47864768683274023</c:v>
                </c:pt>
                <c:pt idx="6">
                  <c:v>0.14046410442349527</c:v>
                </c:pt>
                <c:pt idx="7">
                  <c:v>0.80376344086021501</c:v>
                </c:pt>
                <c:pt idx="8">
                  <c:v>3.5444366689993005E-2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33A-4508-82FC-4AF81FCA2061}"/>
            </c:ext>
          </c:extLst>
        </c:ser>
        <c:ser>
          <c:idx val="5"/>
          <c:order val="5"/>
          <c:tx>
            <c:strRef>
              <c:f>Main!$G$306:$G$307</c:f>
              <c:strCache>
                <c:ptCount val="1"/>
                <c:pt idx="0">
                  <c:v>Mini (&lt;12")</c:v>
                </c:pt>
              </c:strCache>
            </c:strRef>
          </c:tx>
          <c:invertIfNegative val="0"/>
          <c:cat>
            <c:strRef>
              <c:f>Main!$A$308:$A$316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Main!$G$308:$G$316</c:f>
              <c:numCache>
                <c:formatCode>0%</c:formatCode>
                <c:ptCount val="9"/>
                <c:pt idx="0">
                  <c:v>7.9518072289156624E-2</c:v>
                </c:pt>
                <c:pt idx="1">
                  <c:v>0</c:v>
                </c:pt>
                <c:pt idx="2">
                  <c:v>0.13823529411764707</c:v>
                </c:pt>
                <c:pt idx="3">
                  <c:v>0</c:v>
                </c:pt>
                <c:pt idx="4">
                  <c:v>6.2382739212007501E-3</c:v>
                </c:pt>
                <c:pt idx="5">
                  <c:v>0</c:v>
                </c:pt>
                <c:pt idx="6">
                  <c:v>9.2639593908629442E-2</c:v>
                </c:pt>
                <c:pt idx="7">
                  <c:v>0</c:v>
                </c:pt>
                <c:pt idx="8">
                  <c:v>3.1490552834149754E-4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33A-4508-82FC-4AF81FCA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078528"/>
        <c:axId val="271080064"/>
      </c:barChart>
      <c:catAx>
        <c:axId val="271078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080064"/>
        <c:crosses val="autoZero"/>
        <c:auto val="1"/>
        <c:lblAlgn val="ctr"/>
        <c:lblOffset val="100"/>
        <c:noMultiLvlLbl val="0"/>
      </c:catAx>
      <c:valAx>
        <c:axId val="2710800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07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[NB_Report-5`20.xlsx]Main!СводнаяТаблица27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Main!$B$373:$B$374</c:f>
              <c:strCache>
                <c:ptCount val="1"/>
                <c:pt idx="0">
                  <c:v>01_&lt;20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Main!$B$375:$B$383</c:f>
              <c:numCache>
                <c:formatCode>0%</c:formatCode>
                <c:ptCount val="9"/>
                <c:pt idx="0">
                  <c:v>0.44578313253012047</c:v>
                </c:pt>
                <c:pt idx="1">
                  <c:v>0</c:v>
                </c:pt>
                <c:pt idx="2">
                  <c:v>6.8201193520886613E-4</c:v>
                </c:pt>
                <c:pt idx="3">
                  <c:v>0</c:v>
                </c:pt>
                <c:pt idx="4">
                  <c:v>3.2926829268292684E-2</c:v>
                </c:pt>
                <c:pt idx="5">
                  <c:v>0</c:v>
                </c:pt>
                <c:pt idx="6">
                  <c:v>1.45032632342277E-4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E1-405E-8EAC-0C847083CEBD}"/>
            </c:ext>
          </c:extLst>
        </c:ser>
        <c:ser>
          <c:idx val="1"/>
          <c:order val="1"/>
          <c:tx>
            <c:strRef>
              <c:f>Main!$C$373:$C$374</c:f>
              <c:strCache>
                <c:ptCount val="1"/>
                <c:pt idx="0">
                  <c:v>02_20-30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Main!$C$375:$C$383</c:f>
              <c:numCache>
                <c:formatCode>0%</c:formatCode>
                <c:ptCount val="9"/>
                <c:pt idx="0">
                  <c:v>0.54457831325301209</c:v>
                </c:pt>
                <c:pt idx="1">
                  <c:v>1.5652173913043479E-2</c:v>
                </c:pt>
                <c:pt idx="2">
                  <c:v>0.42419011082693947</c:v>
                </c:pt>
                <c:pt idx="3">
                  <c:v>0</c:v>
                </c:pt>
                <c:pt idx="4">
                  <c:v>0.28972795497185744</c:v>
                </c:pt>
                <c:pt idx="5">
                  <c:v>4.3149466192170818E-2</c:v>
                </c:pt>
                <c:pt idx="6">
                  <c:v>0.31631617113850619</c:v>
                </c:pt>
                <c:pt idx="7">
                  <c:v>0</c:v>
                </c:pt>
                <c:pt idx="8">
                  <c:v>0.16634009797060881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9E1-405E-8EAC-0C847083CEBD}"/>
            </c:ext>
          </c:extLst>
        </c:ser>
        <c:ser>
          <c:idx val="2"/>
          <c:order val="2"/>
          <c:tx>
            <c:strRef>
              <c:f>Main!$D$373:$D$374</c:f>
              <c:strCache>
                <c:ptCount val="1"/>
                <c:pt idx="0">
                  <c:v>03_30-40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Main!$D$375:$D$383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0.17497868712702472</c:v>
                </c:pt>
                <c:pt idx="3">
                  <c:v>0</c:v>
                </c:pt>
                <c:pt idx="4">
                  <c:v>9.2823639774859287E-2</c:v>
                </c:pt>
                <c:pt idx="5">
                  <c:v>6.03202846975089E-2</c:v>
                </c:pt>
                <c:pt idx="6">
                  <c:v>0.20823060188542422</c:v>
                </c:pt>
                <c:pt idx="7">
                  <c:v>0</c:v>
                </c:pt>
                <c:pt idx="8">
                  <c:v>0.55304408677396777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9E1-405E-8EAC-0C847083CEBD}"/>
            </c:ext>
          </c:extLst>
        </c:ser>
        <c:ser>
          <c:idx val="3"/>
          <c:order val="3"/>
          <c:tx>
            <c:strRef>
              <c:f>Main!$E$373:$E$374</c:f>
              <c:strCache>
                <c:ptCount val="1"/>
                <c:pt idx="0">
                  <c:v>04_40-50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Main!$E$375:$E$383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4.1538789428815004E-2</c:v>
                </c:pt>
                <c:pt idx="3">
                  <c:v>0.96062992125984248</c:v>
                </c:pt>
                <c:pt idx="4">
                  <c:v>8.4240150093808627E-2</c:v>
                </c:pt>
                <c:pt idx="5">
                  <c:v>7.846975088967971E-2</c:v>
                </c:pt>
                <c:pt idx="6">
                  <c:v>7.9659173313995649E-2</c:v>
                </c:pt>
                <c:pt idx="7">
                  <c:v>0</c:v>
                </c:pt>
                <c:pt idx="8">
                  <c:v>0.19776067179846046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9E1-405E-8EAC-0C847083CEBD}"/>
            </c:ext>
          </c:extLst>
        </c:ser>
        <c:ser>
          <c:idx val="4"/>
          <c:order val="4"/>
          <c:tx>
            <c:strRef>
              <c:f>Main!$F$373:$F$374</c:f>
              <c:strCache>
                <c:ptCount val="1"/>
                <c:pt idx="0">
                  <c:v>05_50-60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Main!$F$375:$F$383</c:f>
              <c:numCache>
                <c:formatCode>0%</c:formatCode>
                <c:ptCount val="9"/>
                <c:pt idx="0">
                  <c:v>9.6385542168674707E-3</c:v>
                </c:pt>
                <c:pt idx="1">
                  <c:v>0</c:v>
                </c:pt>
                <c:pt idx="2">
                  <c:v>3.060528559249787E-2</c:v>
                </c:pt>
                <c:pt idx="3">
                  <c:v>0</c:v>
                </c:pt>
                <c:pt idx="4">
                  <c:v>3.7945590994371482E-2</c:v>
                </c:pt>
                <c:pt idx="5">
                  <c:v>0.38665480427046262</c:v>
                </c:pt>
                <c:pt idx="6">
                  <c:v>8.4771573604060915E-2</c:v>
                </c:pt>
                <c:pt idx="7">
                  <c:v>0</c:v>
                </c:pt>
                <c:pt idx="8">
                  <c:v>3.3135059482155352E-2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9E1-405E-8EAC-0C847083CEBD}"/>
            </c:ext>
          </c:extLst>
        </c:ser>
        <c:ser>
          <c:idx val="5"/>
          <c:order val="5"/>
          <c:tx>
            <c:strRef>
              <c:f>Main!$G$373:$G$374</c:f>
              <c:strCache>
                <c:ptCount val="1"/>
                <c:pt idx="0">
                  <c:v>06_60-70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Main!$G$375:$G$383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1.8414322250639385E-2</c:v>
                </c:pt>
                <c:pt idx="3">
                  <c:v>0</c:v>
                </c:pt>
                <c:pt idx="4">
                  <c:v>0.1322232645403377</c:v>
                </c:pt>
                <c:pt idx="5">
                  <c:v>1.6814946619217081E-2</c:v>
                </c:pt>
                <c:pt idx="6">
                  <c:v>1.1022480058013052E-2</c:v>
                </c:pt>
                <c:pt idx="7">
                  <c:v>0</c:v>
                </c:pt>
                <c:pt idx="8">
                  <c:v>2.0083974807557733E-2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9E1-405E-8EAC-0C847083CEBD}"/>
            </c:ext>
          </c:extLst>
        </c:ser>
        <c:ser>
          <c:idx val="6"/>
          <c:order val="6"/>
          <c:tx>
            <c:strRef>
              <c:f>Main!$H$373:$H$374</c:f>
              <c:strCache>
                <c:ptCount val="1"/>
                <c:pt idx="0">
                  <c:v>07_70&gt;</c:v>
                </c:pt>
              </c:strCache>
            </c:strRef>
          </c:tx>
          <c:invertIfNegative val="0"/>
          <c:cat>
            <c:strRef>
              <c:f>Main!$A$375:$A$383</c:f>
              <c:strCache>
                <c:ptCount val="9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</c:strCache>
            </c:strRef>
          </c:cat>
          <c:val>
            <c:numRef>
              <c:f>Main!$H$375:$H$383</c:f>
              <c:numCache>
                <c:formatCode>0%</c:formatCode>
                <c:ptCount val="9"/>
                <c:pt idx="0">
                  <c:v>0</c:v>
                </c:pt>
                <c:pt idx="1">
                  <c:v>0.98434782608695648</c:v>
                </c:pt>
                <c:pt idx="2">
                  <c:v>0.3095907928388747</c:v>
                </c:pt>
                <c:pt idx="3">
                  <c:v>3.937007874015748E-2</c:v>
                </c:pt>
                <c:pt idx="4">
                  <c:v>0.33011257035647279</c:v>
                </c:pt>
                <c:pt idx="5">
                  <c:v>0.41459074733096085</c:v>
                </c:pt>
                <c:pt idx="6">
                  <c:v>0.29985496736765771</c:v>
                </c:pt>
                <c:pt idx="7">
                  <c:v>1</c:v>
                </c:pt>
                <c:pt idx="8">
                  <c:v>2.9636109167249826E-2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9E1-405E-8EAC-0C847083C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98080"/>
        <c:axId val="271199616"/>
      </c:barChart>
      <c:catAx>
        <c:axId val="2711980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199616"/>
        <c:crosses val="autoZero"/>
        <c:auto val="1"/>
        <c:lblAlgn val="ctr"/>
        <c:lblOffset val="100"/>
        <c:noMultiLvlLbl val="0"/>
      </c:catAx>
      <c:valAx>
        <c:axId val="27119961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198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977589339794055"/>
          <c:y val="0.24707906116052039"/>
          <c:w val="0.15104638776916812"/>
          <c:h val="0.64281538548688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Main!$E$329:$E$335</c:f>
              <c:strCache>
                <c:ptCount val="7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_1</c:v>
                </c:pt>
                <c:pt idx="4">
                  <c:v>_2</c:v>
                </c:pt>
                <c:pt idx="5">
                  <c:v>_3</c:v>
                </c:pt>
                <c:pt idx="6">
                  <c:v>_4</c:v>
                </c:pt>
              </c:strCache>
            </c:strRef>
          </c:cat>
          <c:val>
            <c:numRef>
              <c:f>Main!$F$329:$F$335</c:f>
              <c:numCache>
                <c:formatCode>#,##0</c:formatCode>
                <c:ptCount val="7"/>
                <c:pt idx="0">
                  <c:v>44834.670454140694</c:v>
                </c:pt>
                <c:pt idx="1">
                  <c:v>46882.888442716452</c:v>
                </c:pt>
                <c:pt idx="2">
                  <c:v>47106.690443654108</c:v>
                </c:pt>
                <c:pt idx="3">
                  <c:v>50555.328928103569</c:v>
                </c:pt>
                <c:pt idx="4">
                  <c:v>45507.333311675655</c:v>
                </c:pt>
                <c:pt idx="5">
                  <c:v>41147.613760481618</c:v>
                </c:pt>
                <c:pt idx="6">
                  <c:v>51342.133829681276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83-4E9E-B574-7B761A98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16000"/>
        <c:axId val="271238272"/>
      </c:lineChart>
      <c:catAx>
        <c:axId val="27121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1238272"/>
        <c:crosses val="autoZero"/>
        <c:auto val="1"/>
        <c:lblAlgn val="ctr"/>
        <c:lblOffset val="100"/>
        <c:noMultiLvlLbl val="0"/>
      </c:catAx>
      <c:valAx>
        <c:axId val="271238272"/>
        <c:scaling>
          <c:orientation val="minMax"/>
          <c:min val="2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71216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9CF-4EAD-9FB8-442596C5C9B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A8E-4820-B957-6A82CEB0C391}"/>
              </c:ext>
            </c:extLst>
          </c:dPt>
          <c:cat>
            <c:strRef>
              <c:f>Main!$E$342:$E$351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Dell</c:v>
                </c:pt>
                <c:pt idx="6">
                  <c:v>Asus</c:v>
                </c:pt>
                <c:pt idx="7">
                  <c:v>Apple</c:v>
                </c:pt>
                <c:pt idx="8">
                  <c:v>Acer</c:v>
                </c:pt>
                <c:pt idx="9">
                  <c:v>Общий итог</c:v>
                </c:pt>
              </c:strCache>
            </c:strRef>
          </c:cat>
          <c:val>
            <c:numRef>
              <c:f>Main!$F$342:$F$351</c:f>
              <c:numCache>
                <c:formatCode>#,##0</c:formatCode>
                <c:ptCount val="10"/>
                <c:pt idx="0">
                  <c:v>21772.457831325301</c:v>
                </c:pt>
                <c:pt idx="1">
                  <c:v>95750.090869565218</c:v>
                </c:pt>
                <c:pt idx="2">
                  <c:v>51374.578132992327</c:v>
                </c:pt>
                <c:pt idx="3">
                  <c:v>47878.829921259843</c:v>
                </c:pt>
                <c:pt idx="4">
                  <c:v>59579.41425891182</c:v>
                </c:pt>
                <c:pt idx="5">
                  <c:v>70052.862900355874</c:v>
                </c:pt>
                <c:pt idx="6">
                  <c:v>49365.158665699782</c:v>
                </c:pt>
                <c:pt idx="7">
                  <c:v>165246.11182795698</c:v>
                </c:pt>
                <c:pt idx="8">
                  <c:v>37189.113156053187</c:v>
                </c:pt>
                <c:pt idx="9">
                  <c:v>53566.637109056297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9CF-4EAD-9FB8-442596C5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1251712"/>
        <c:axId val="271257600"/>
      </c:barChart>
      <c:catAx>
        <c:axId val="2712517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257600"/>
        <c:crosses val="autoZero"/>
        <c:auto val="1"/>
        <c:lblAlgn val="ctr"/>
        <c:lblOffset val="100"/>
        <c:noMultiLvlLbl val="0"/>
      </c:catAx>
      <c:valAx>
        <c:axId val="271257600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27125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[NB_Report-5`20.xlsx]Main!СводнаяТаблица6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Main!$B$409:$B$410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Main!$A$411:$A$419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Main!$B$411:$B$419</c:f>
              <c:numCache>
                <c:formatCode>General</c:formatCode>
                <c:ptCount val="9"/>
                <c:pt idx="0">
                  <c:v>1.6060181945416373E-2</c:v>
                </c:pt>
                <c:pt idx="1">
                  <c:v>0</c:v>
                </c:pt>
                <c:pt idx="2">
                  <c:v>3.6620739666424944E-3</c:v>
                </c:pt>
                <c:pt idx="3">
                  <c:v>0.46423487544483988</c:v>
                </c:pt>
                <c:pt idx="4">
                  <c:v>0.54169793621013129</c:v>
                </c:pt>
                <c:pt idx="5">
                  <c:v>0.26894714407502129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E3-4A3E-A3D9-137F2118C76D}"/>
            </c:ext>
          </c:extLst>
        </c:ser>
        <c:ser>
          <c:idx val="1"/>
          <c:order val="1"/>
          <c:tx>
            <c:strRef>
              <c:f>Main!$C$409:$C$410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Main!$A$411:$A$419</c:f>
              <c:strCache>
                <c:ptCount val="9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</c:strCache>
            </c:strRef>
          </c:cat>
          <c:val>
            <c:numRef>
              <c:f>Main!$C$411:$C$419</c:f>
              <c:numCache>
                <c:formatCode>0%</c:formatCode>
                <c:ptCount val="9"/>
                <c:pt idx="0">
                  <c:v>0.98393981805458364</c:v>
                </c:pt>
                <c:pt idx="1">
                  <c:v>1</c:v>
                </c:pt>
                <c:pt idx="2">
                  <c:v>0.99633792603335747</c:v>
                </c:pt>
                <c:pt idx="3">
                  <c:v>0.53576512455516012</c:v>
                </c:pt>
                <c:pt idx="4">
                  <c:v>0.45830206378986865</c:v>
                </c:pt>
                <c:pt idx="5">
                  <c:v>0.73105285592497871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E3-4A3E-A3D9-137F2118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78848"/>
        <c:axId val="271280384"/>
      </c:barChart>
      <c:catAx>
        <c:axId val="271278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71280384"/>
        <c:crosses val="autoZero"/>
        <c:auto val="1"/>
        <c:lblAlgn val="ctr"/>
        <c:lblOffset val="100"/>
        <c:noMultiLvlLbl val="0"/>
      </c:catAx>
      <c:valAx>
        <c:axId val="27128038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71278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21</xdr:row>
      <xdr:rowOff>142875</xdr:rowOff>
    </xdr:from>
    <xdr:to>
      <xdr:col>15</xdr:col>
      <xdr:colOff>219075</xdr:colOff>
      <xdr:row>35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738186</xdr:colOff>
      <xdr:row>43</xdr:row>
      <xdr:rowOff>0</xdr:rowOff>
    </xdr:from>
    <xdr:to>
      <xdr:col>15</xdr:col>
      <xdr:colOff>28575</xdr:colOff>
      <xdr:row>57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</xdr:colOff>
      <xdr:row>187</xdr:row>
      <xdr:rowOff>47625</xdr:rowOff>
    </xdr:from>
    <xdr:to>
      <xdr:col>7</xdr:col>
      <xdr:colOff>157162</xdr:colOff>
      <xdr:row>201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28576</xdr:colOff>
      <xdr:row>212</xdr:row>
      <xdr:rowOff>133350</xdr:rowOff>
    </xdr:from>
    <xdr:to>
      <xdr:col>5</xdr:col>
      <xdr:colOff>219076</xdr:colOff>
      <xdr:row>227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115</xdr:row>
      <xdr:rowOff>123825</xdr:rowOff>
    </xdr:from>
    <xdr:to>
      <xdr:col>6</xdr:col>
      <xdr:colOff>266700</xdr:colOff>
      <xdr:row>130</xdr:row>
      <xdr:rowOff>9525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164</xdr:row>
      <xdr:rowOff>9525</xdr:rowOff>
    </xdr:from>
    <xdr:to>
      <xdr:col>5</xdr:col>
      <xdr:colOff>9525</xdr:colOff>
      <xdr:row>178</xdr:row>
      <xdr:rowOff>142875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180975</xdr:rowOff>
    </xdr:from>
    <xdr:to>
      <xdr:col>4</xdr:col>
      <xdr:colOff>28574</xdr:colOff>
      <xdr:row>86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61912</xdr:colOff>
      <xdr:row>258</xdr:row>
      <xdr:rowOff>95250</xdr:rowOff>
    </xdr:from>
    <xdr:to>
      <xdr:col>4</xdr:col>
      <xdr:colOff>366712</xdr:colOff>
      <xdr:row>272</xdr:row>
      <xdr:rowOff>171450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28575</xdr:rowOff>
    </xdr:from>
    <xdr:to>
      <xdr:col>14</xdr:col>
      <xdr:colOff>95250</xdr:colOff>
      <xdr:row>19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23</xdr:row>
      <xdr:rowOff>117475</xdr:rowOff>
    </xdr:from>
    <xdr:to>
      <xdr:col>14</xdr:col>
      <xdr:colOff>127000</xdr:colOff>
      <xdr:row>37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104</xdr:row>
      <xdr:rowOff>12700</xdr:rowOff>
    </xdr:from>
    <xdr:to>
      <xdr:col>7</xdr:col>
      <xdr:colOff>44450</xdr:colOff>
      <xdr:row>117</xdr:row>
      <xdr:rowOff>114300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328612</xdr:colOff>
      <xdr:row>134</xdr:row>
      <xdr:rowOff>85725</xdr:rowOff>
    </xdr:from>
    <xdr:to>
      <xdr:col>13</xdr:col>
      <xdr:colOff>585787</xdr:colOff>
      <xdr:row>148</xdr:row>
      <xdr:rowOff>161925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309562</xdr:colOff>
      <xdr:row>237</xdr:row>
      <xdr:rowOff>9525</xdr:rowOff>
    </xdr:from>
    <xdr:to>
      <xdr:col>13</xdr:col>
      <xdr:colOff>566737</xdr:colOff>
      <xdr:row>251</xdr:row>
      <xdr:rowOff>85725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423861</xdr:colOff>
      <xdr:row>271</xdr:row>
      <xdr:rowOff>180975</xdr:rowOff>
    </xdr:from>
    <xdr:to>
      <xdr:col>18</xdr:col>
      <xdr:colOff>28574</xdr:colOff>
      <xdr:row>286</xdr:row>
      <xdr:rowOff>66675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147636</xdr:colOff>
      <xdr:row>305</xdr:row>
      <xdr:rowOff>9524</xdr:rowOff>
    </xdr:from>
    <xdr:to>
      <xdr:col>19</xdr:col>
      <xdr:colOff>419100</xdr:colOff>
      <xdr:row>316</xdr:row>
      <xdr:rowOff>142875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442912</xdr:colOff>
      <xdr:row>371</xdr:row>
      <xdr:rowOff>123825</xdr:rowOff>
    </xdr:from>
    <xdr:to>
      <xdr:col>15</xdr:col>
      <xdr:colOff>385762</xdr:colOff>
      <xdr:row>386</xdr:row>
      <xdr:rowOff>9525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361950</xdr:colOff>
      <xdr:row>326</xdr:row>
      <xdr:rowOff>28576</xdr:rowOff>
    </xdr:from>
    <xdr:to>
      <xdr:col>14</xdr:col>
      <xdr:colOff>457200</xdr:colOff>
      <xdr:row>338</xdr:row>
      <xdr:rowOff>180976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376236</xdr:colOff>
      <xdr:row>339</xdr:row>
      <xdr:rowOff>38100</xdr:rowOff>
    </xdr:from>
    <xdr:to>
      <xdr:col>14</xdr:col>
      <xdr:colOff>447674</xdr:colOff>
      <xdr:row>353</xdr:row>
      <xdr:rowOff>114300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385762</xdr:colOff>
      <xdr:row>407</xdr:row>
      <xdr:rowOff>66675</xdr:rowOff>
    </xdr:from>
    <xdr:to>
      <xdr:col>13</xdr:col>
      <xdr:colOff>1252537</xdr:colOff>
      <xdr:row>421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007.701610648146" createdVersion="4" refreshedVersion="4" minRefreshableVersion="3" recordCount="301">
  <cacheSource type="worksheet">
    <worksheetSource ref="A1:E1048576" sheet="Source2"/>
  </cacheSource>
  <cacheFields count="5">
    <cacheField name="month" numFmtId="0">
      <sharedItems containsBlank="1" containsMixedTypes="1" containsNumber="1" containsInteger="1" minValue="1" maxValue="12" count="30">
        <s v="1`19"/>
        <s v="2`19"/>
        <s v="3`19"/>
        <s v="4`19"/>
        <s v="5`19"/>
        <s v="6`19"/>
        <s v="7`19"/>
        <s v="8`19"/>
        <s v="9`19"/>
        <s v="10`19"/>
        <s v="11`19"/>
        <s v="12`19"/>
        <s v="1`20"/>
        <s v="2`20"/>
        <s v="3`20"/>
        <s v="4`20"/>
        <s v="5`20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QQ" numFmtId="0">
      <sharedItems containsBlank="1"/>
    </cacheField>
    <cacheField name="vendor" numFmtId="0">
      <sharedItems containsBlank="1" count="18">
        <s v="Acer"/>
        <s v="Asus"/>
        <s v="Lenovo"/>
        <s v="HP"/>
        <s v="Dell"/>
        <s v="Apple"/>
        <s v="MSI"/>
        <s v="Irbis"/>
        <s v="Prestigio"/>
        <s v="Digma"/>
        <s v="Other"/>
        <s v="Huawei"/>
        <m/>
        <s v="iRu" u="1"/>
        <s v="Total DIS" u="1"/>
        <s v="Fujitsu" u="1"/>
        <s v="DNS" u="1"/>
        <s v="4Good" u="1"/>
      </sharedItems>
    </cacheField>
    <cacheField name="units" numFmtId="0">
      <sharedItems containsString="0" containsBlank="1" containsNumber="1" containsInteger="1" minValue="20" maxValue="91820"/>
    </cacheField>
    <cacheField name="channel" numFmtId="0">
      <sharedItems containsBlank="1" count="4">
        <s v="DIS"/>
        <s v="DirectRET"/>
        <m/>
        <s v="DerectR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007.717990972225" createdVersion="4" refreshedVersion="4" minRefreshableVersion="3" recordCount="4438">
  <cacheSource type="worksheet">
    <worksheetSource ref="A1:T1048576" sheet="Source"/>
  </cacheSource>
  <cacheFields count="20">
    <cacheField name="Sales Units" numFmtId="0">
      <sharedItems containsString="0" containsBlank="1" containsNumber="1" containsInteger="1" minValue="1" maxValue="24530"/>
    </cacheField>
    <cacheField name="Brand" numFmtId="0">
      <sharedItems containsBlank="1" count="13">
        <s v="Acer"/>
        <s v="Apple"/>
        <s v="Asus"/>
        <s v="Dell"/>
        <s v="HP"/>
        <s v="Lenovo"/>
        <s v="MSI"/>
        <s v="Irbis"/>
        <s v="Prestigio"/>
        <s v="Other"/>
        <s v="Digma"/>
        <s v="Huawei"/>
        <m/>
      </sharedItems>
    </cacheField>
    <cacheField name="Model" numFmtId="0">
      <sharedItems containsBlank="1"/>
    </cacheField>
    <cacheField name="Cluster" numFmtId="0">
      <sharedItems containsBlank="1" count="7">
        <s v="Full Size MS (15&quot;&gt;, Mainstream Ex. GPU)"/>
        <s v="Full Size LE (15&quot;&gt;, Int GPU)"/>
        <s v="Full Size GM (15&quot;&gt; Gamer GPU)"/>
        <s v="Light (13&quot;-14&quot;)"/>
        <s v="Mini (&lt;12&quot;)"/>
        <s v="Prof. Workstation (Prof. GPU)"/>
        <m/>
      </sharedItems>
    </cacheField>
    <cacheField name="Target market" numFmtId="0">
      <sharedItems containsBlank="1" count="3">
        <s v="Consumer"/>
        <s v="Commercial"/>
        <m/>
      </sharedItems>
    </cacheField>
    <cacheField name="CPU Vendor" numFmtId="0">
      <sharedItems containsBlank="1" count="3">
        <s v="AMD"/>
        <s v="Intel"/>
        <m/>
      </sharedItems>
    </cacheField>
    <cacheField name="Base Platform" numFmtId="0">
      <sharedItems containsBlank="1" count="23">
        <s v="Stoney Ridge"/>
        <s v="Kaby Lake"/>
        <s v="Ryzen"/>
        <s v="Skylake"/>
        <s v="Gemini Lake"/>
        <s v="Whiskey Lake"/>
        <s v="Coffee Lake"/>
        <s v="Picasso"/>
        <s v="Apollo Lake"/>
        <s v="Braswell"/>
        <s v="Kaby Lake Refresh"/>
        <s v="Kaby Lake-Y"/>
        <s v="Amber Lake-Y"/>
        <s v="Carrizo-L"/>
        <s v="Broadwell"/>
        <s v="Bristol Ridge"/>
        <s v="Comet Lake"/>
        <s v="Ice Lake"/>
        <s v="Skylake-Y"/>
        <s v="Cherry Trail"/>
        <s v="Bay Trail-T"/>
        <s v="Renior"/>
        <m/>
      </sharedItems>
    </cacheField>
    <cacheField name="GPUs" numFmtId="0">
      <sharedItems containsBlank="1" containsMixedTypes="1" containsNumber="1" containsInteger="1" minValue="0" maxValue="540"/>
    </cacheField>
    <cacheField name="Display, Inch" numFmtId="0">
      <sharedItems containsString="0" containsBlank="1" containsNumber="1" containsInteger="1" minValue="10" maxValue="17" count="9">
        <n v="15"/>
        <n v="17"/>
        <n v="14"/>
        <n v="11"/>
        <n v="13"/>
        <n v="12"/>
        <n v="10"/>
        <n v="16"/>
        <m/>
      </sharedItems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 containsMixedTypes="1" containsNumber="1" containsInteger="1" minValue="0" maxValue="0" count="3">
        <m/>
        <s v="Touch"/>
        <n v="0" u="1"/>
      </sharedItems>
    </cacheField>
    <cacheField name="Category" numFmtId="0">
      <sharedItems containsBlank="1" containsMixedTypes="1" containsNumber="1" containsInteger="1" minValue="0" maxValue="0" count="5">
        <s v="Standard"/>
        <s v="Budget"/>
        <s v="Extra Mobile"/>
        <m/>
        <n v="0" u="1"/>
      </sharedItems>
    </cacheField>
    <cacheField name="Price rub" numFmtId="0">
      <sharedItems containsString="0" containsBlank="1" containsNumber="1" minValue="8451" maxValue="487994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 count="9">
        <s v="02_20-30"/>
        <s v="01_&lt;20"/>
        <s v="07_70&gt;"/>
        <s v="03_30-40"/>
        <s v="05_50-60"/>
        <s v="04_40-50"/>
        <s v="06_60-70"/>
        <m/>
        <s v="05_50&gt;" u="1"/>
      </sharedItems>
    </cacheField>
    <cacheField name="Month" numFmtId="0">
      <sharedItems containsBlank="1" containsMixedTypes="1" containsNumber="1" containsInteger="1" minValue="10" maxValue="12" count="9">
        <n v="10"/>
        <n v="11"/>
        <n v="12"/>
        <s v="_1"/>
        <s v="_2"/>
        <s v="_3"/>
        <s v="_4"/>
        <s v="_5"/>
        <m/>
      </sharedItems>
    </cacheField>
    <cacheField name="Quarter" numFmtId="0">
      <sharedItems containsBlank="1"/>
    </cacheField>
    <cacheField name="Money, RUR" numFmtId="0">
      <sharedItems containsString="0" containsBlank="1" containsNumber="1" minValue="17140" maxValue="604321080"/>
    </cacheField>
    <cacheField name="Money, USD" numFmtId="0">
      <sharedItems containsString="0" containsBlank="1" containsNumber="1" containsInteger="1" minValue="275" maxValue="8538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1">
  <r>
    <x v="0"/>
    <s v="Q1`19"/>
    <x v="0"/>
    <n v="13420"/>
    <x v="0"/>
  </r>
  <r>
    <x v="0"/>
    <s v="Q1`19"/>
    <x v="1"/>
    <n v="32060"/>
    <x v="0"/>
  </r>
  <r>
    <x v="0"/>
    <s v="Q1`19"/>
    <x v="2"/>
    <n v="23390"/>
    <x v="0"/>
  </r>
  <r>
    <x v="0"/>
    <s v="Q1`19"/>
    <x v="3"/>
    <n v="34410"/>
    <x v="0"/>
  </r>
  <r>
    <x v="0"/>
    <s v="Q1`19"/>
    <x v="4"/>
    <n v="11190"/>
    <x v="0"/>
  </r>
  <r>
    <x v="0"/>
    <s v="Q1`19"/>
    <x v="5"/>
    <n v="1420"/>
    <x v="0"/>
  </r>
  <r>
    <x v="0"/>
    <s v="Q1`19"/>
    <x v="6"/>
    <n v="2320"/>
    <x v="0"/>
  </r>
  <r>
    <x v="0"/>
    <s v="Q1`19"/>
    <x v="7"/>
    <n v="1020"/>
    <x v="0"/>
  </r>
  <r>
    <x v="0"/>
    <s v="Q1`19"/>
    <x v="8"/>
    <n v="750"/>
    <x v="0"/>
  </r>
  <r>
    <x v="0"/>
    <s v="Q1`19"/>
    <x v="9"/>
    <n v="1460"/>
    <x v="0"/>
  </r>
  <r>
    <x v="0"/>
    <s v="Q1`19"/>
    <x v="10"/>
    <n v="1200"/>
    <x v="0"/>
  </r>
  <r>
    <x v="0"/>
    <s v="Q1`19"/>
    <x v="0"/>
    <n v="27190"/>
    <x v="1"/>
  </r>
  <r>
    <x v="0"/>
    <s v="Q1`19"/>
    <x v="2"/>
    <n v="20500"/>
    <x v="1"/>
  </r>
  <r>
    <x v="0"/>
    <s v="Q1`19"/>
    <x v="3"/>
    <n v="32100"/>
    <x v="1"/>
  </r>
  <r>
    <x v="0"/>
    <s v="Q1`19"/>
    <x v="5"/>
    <n v="18000"/>
    <x v="1"/>
  </r>
  <r>
    <x v="0"/>
    <s v="Q1`19"/>
    <x v="10"/>
    <n v="1800"/>
    <x v="1"/>
  </r>
  <r>
    <x v="1"/>
    <s v="Q1`19"/>
    <x v="2"/>
    <n v="45250"/>
    <x v="0"/>
  </r>
  <r>
    <x v="1"/>
    <s v="Q1`19"/>
    <x v="3"/>
    <n v="30820"/>
    <x v="0"/>
  </r>
  <r>
    <x v="1"/>
    <s v="Q1`19"/>
    <x v="0"/>
    <n v="27190"/>
    <x v="0"/>
  </r>
  <r>
    <x v="1"/>
    <s v="Q1`19"/>
    <x v="1"/>
    <n v="48630"/>
    <x v="0"/>
  </r>
  <r>
    <x v="1"/>
    <s v="Q1`19"/>
    <x v="5"/>
    <n v="1540"/>
    <x v="0"/>
  </r>
  <r>
    <x v="1"/>
    <s v="Q1`19"/>
    <x v="4"/>
    <n v="11860"/>
    <x v="0"/>
  </r>
  <r>
    <x v="1"/>
    <s v="Q1`19"/>
    <x v="6"/>
    <n v="2940"/>
    <x v="0"/>
  </r>
  <r>
    <x v="1"/>
    <s v="Q1`19"/>
    <x v="7"/>
    <n v="2500"/>
    <x v="0"/>
  </r>
  <r>
    <x v="1"/>
    <s v="Q1`19"/>
    <x v="9"/>
    <n v="1630"/>
    <x v="0"/>
  </r>
  <r>
    <x v="1"/>
    <s v="Q1`19"/>
    <x v="8"/>
    <n v="1300"/>
    <x v="0"/>
  </r>
  <r>
    <x v="1"/>
    <s v="Q1`19"/>
    <x v="10"/>
    <n v="1300"/>
    <x v="1"/>
  </r>
  <r>
    <x v="1"/>
    <s v="Q1`19"/>
    <x v="2"/>
    <n v="28780"/>
    <x v="1"/>
  </r>
  <r>
    <x v="1"/>
    <s v="Q1`19"/>
    <x v="3"/>
    <n v="28400"/>
    <x v="1"/>
  </r>
  <r>
    <x v="1"/>
    <s v="Q1`19"/>
    <x v="0"/>
    <n v="30160"/>
    <x v="1"/>
  </r>
  <r>
    <x v="1"/>
    <s v="Q1`19"/>
    <x v="5"/>
    <n v="16000"/>
    <x v="1"/>
  </r>
  <r>
    <x v="1"/>
    <s v="Q1`19"/>
    <x v="10"/>
    <n v="2000"/>
    <x v="1"/>
  </r>
  <r>
    <x v="2"/>
    <s v="Q1`19"/>
    <x v="3"/>
    <n v="45930"/>
    <x v="0"/>
  </r>
  <r>
    <x v="2"/>
    <s v="Q1`19"/>
    <x v="2"/>
    <n v="51060"/>
    <x v="0"/>
  </r>
  <r>
    <x v="2"/>
    <s v="Q1`19"/>
    <x v="1"/>
    <n v="41110"/>
    <x v="0"/>
  </r>
  <r>
    <x v="2"/>
    <s v="Q1`19"/>
    <x v="0"/>
    <n v="27960"/>
    <x v="0"/>
  </r>
  <r>
    <x v="2"/>
    <s v="Q1`19"/>
    <x v="5"/>
    <n v="2380"/>
    <x v="0"/>
  </r>
  <r>
    <x v="2"/>
    <s v="Q1`19"/>
    <x v="4"/>
    <n v="14170"/>
    <x v="0"/>
  </r>
  <r>
    <x v="2"/>
    <s v="Q1`19"/>
    <x v="8"/>
    <n v="4560"/>
    <x v="0"/>
  </r>
  <r>
    <x v="2"/>
    <s v="Q1`19"/>
    <x v="7"/>
    <n v="4310"/>
    <x v="0"/>
  </r>
  <r>
    <x v="2"/>
    <s v="Q1`19"/>
    <x v="6"/>
    <n v="2710"/>
    <x v="0"/>
  </r>
  <r>
    <x v="2"/>
    <s v="Q1`19"/>
    <x v="9"/>
    <n v="2320"/>
    <x v="0"/>
  </r>
  <r>
    <x v="2"/>
    <s v="Q1`19"/>
    <x v="10"/>
    <n v="1800"/>
    <x v="0"/>
  </r>
  <r>
    <x v="2"/>
    <s v="Q1`19"/>
    <x v="3"/>
    <n v="31300"/>
    <x v="1"/>
  </r>
  <r>
    <x v="2"/>
    <s v="Q1`19"/>
    <x v="2"/>
    <n v="20040"/>
    <x v="1"/>
  </r>
  <r>
    <x v="2"/>
    <s v="Q1`19"/>
    <x v="0"/>
    <n v="8500"/>
    <x v="1"/>
  </r>
  <r>
    <x v="2"/>
    <s v="Q1`19"/>
    <x v="5"/>
    <n v="17400"/>
    <x v="1"/>
  </r>
  <r>
    <x v="2"/>
    <s v="Q1`19"/>
    <x v="6"/>
    <n v="1700"/>
    <x v="1"/>
  </r>
  <r>
    <x v="2"/>
    <s v="Q1`19"/>
    <x v="1"/>
    <n v="10900"/>
    <x v="1"/>
  </r>
  <r>
    <x v="2"/>
    <s v="Q1`19"/>
    <x v="10"/>
    <n v="2500"/>
    <x v="1"/>
  </r>
  <r>
    <x v="3"/>
    <s v="Q2`19"/>
    <x v="3"/>
    <n v="33150"/>
    <x v="0"/>
  </r>
  <r>
    <x v="3"/>
    <s v="Q2`19"/>
    <x v="1"/>
    <n v="22640"/>
    <x v="0"/>
  </r>
  <r>
    <x v="3"/>
    <s v="Q2`19"/>
    <x v="2"/>
    <n v="41310"/>
    <x v="0"/>
  </r>
  <r>
    <x v="3"/>
    <s v="Q2`19"/>
    <x v="0"/>
    <n v="19890"/>
    <x v="0"/>
  </r>
  <r>
    <x v="3"/>
    <s v="Q2`19"/>
    <x v="5"/>
    <n v="1600"/>
    <x v="0"/>
  </r>
  <r>
    <x v="3"/>
    <s v="Q2`19"/>
    <x v="4"/>
    <n v="13080"/>
    <x v="0"/>
  </r>
  <r>
    <x v="3"/>
    <s v="Q2`19"/>
    <x v="6"/>
    <n v="3090"/>
    <x v="0"/>
  </r>
  <r>
    <x v="3"/>
    <s v="Q2`19"/>
    <x v="8"/>
    <n v="2380"/>
    <x v="0"/>
  </r>
  <r>
    <x v="3"/>
    <s v="Q2`19"/>
    <x v="9"/>
    <n v="1970"/>
    <x v="0"/>
  </r>
  <r>
    <x v="3"/>
    <s v="Q2`19"/>
    <x v="7"/>
    <n v="1550"/>
    <x v="0"/>
  </r>
  <r>
    <x v="3"/>
    <s v="Q2`19"/>
    <x v="3"/>
    <n v="25600"/>
    <x v="1"/>
  </r>
  <r>
    <x v="3"/>
    <s v="Q2`19"/>
    <x v="1"/>
    <n v="26700"/>
    <x v="1"/>
  </r>
  <r>
    <x v="3"/>
    <s v="Q2`19"/>
    <x v="2"/>
    <n v="300"/>
    <x v="1"/>
  </r>
  <r>
    <x v="3"/>
    <s v="Q2`19"/>
    <x v="0"/>
    <n v="1100"/>
    <x v="1"/>
  </r>
  <r>
    <x v="3"/>
    <s v="Q2`19"/>
    <x v="5"/>
    <n v="13500"/>
    <x v="1"/>
  </r>
  <r>
    <x v="3"/>
    <s v="Q2`19"/>
    <x v="6"/>
    <n v="600"/>
    <x v="1"/>
  </r>
  <r>
    <x v="3"/>
    <s v="Q2`19"/>
    <x v="10"/>
    <n v="1400"/>
    <x v="0"/>
  </r>
  <r>
    <x v="3"/>
    <s v="Q2`19"/>
    <x v="10"/>
    <n v="1900"/>
    <x v="1"/>
  </r>
  <r>
    <x v="4"/>
    <s v="Q2`19"/>
    <x v="0"/>
    <n v="9800"/>
    <x v="0"/>
  </r>
  <r>
    <x v="4"/>
    <s v="Q2`19"/>
    <x v="1"/>
    <n v="21770"/>
    <x v="0"/>
  </r>
  <r>
    <x v="4"/>
    <s v="Q2`19"/>
    <x v="2"/>
    <n v="25650"/>
    <x v="0"/>
  </r>
  <r>
    <x v="4"/>
    <s v="Q2`19"/>
    <x v="3"/>
    <n v="24730"/>
    <x v="0"/>
  </r>
  <r>
    <x v="4"/>
    <s v="Q2`19"/>
    <x v="4"/>
    <n v="10680"/>
    <x v="0"/>
  </r>
  <r>
    <x v="4"/>
    <s v="Q2`19"/>
    <x v="5"/>
    <n v="1100"/>
    <x v="0"/>
  </r>
  <r>
    <x v="4"/>
    <s v="Q2`19"/>
    <x v="6"/>
    <n v="1830"/>
    <x v="0"/>
  </r>
  <r>
    <x v="4"/>
    <s v="Q2`19"/>
    <x v="7"/>
    <n v="200"/>
    <x v="0"/>
  </r>
  <r>
    <x v="4"/>
    <s v="Q2`19"/>
    <x v="8"/>
    <n v="570"/>
    <x v="0"/>
  </r>
  <r>
    <x v="4"/>
    <s v="Q2`19"/>
    <x v="9"/>
    <n v="1330"/>
    <x v="0"/>
  </r>
  <r>
    <x v="4"/>
    <s v="Q2`19"/>
    <x v="10"/>
    <n v="1250"/>
    <x v="0"/>
  </r>
  <r>
    <x v="4"/>
    <s v="Q2`19"/>
    <x v="0"/>
    <n v="24580"/>
    <x v="1"/>
  </r>
  <r>
    <x v="4"/>
    <s v="Q2`19"/>
    <x v="1"/>
    <n v="12400"/>
    <x v="1"/>
  </r>
  <r>
    <x v="4"/>
    <s v="Q2`19"/>
    <x v="2"/>
    <n v="8990"/>
    <x v="1"/>
  </r>
  <r>
    <x v="4"/>
    <s v="Q2`19"/>
    <x v="3"/>
    <n v="20100"/>
    <x v="1"/>
  </r>
  <r>
    <x v="4"/>
    <s v="Q2`19"/>
    <x v="5"/>
    <n v="9000"/>
    <x v="1"/>
  </r>
  <r>
    <x v="4"/>
    <s v="Q2`19"/>
    <x v="6"/>
    <n v="500"/>
    <x v="1"/>
  </r>
  <r>
    <x v="4"/>
    <s v="Q2`19"/>
    <x v="10"/>
    <n v="1800"/>
    <x v="1"/>
  </r>
  <r>
    <x v="5"/>
    <s v="Q2`19"/>
    <x v="2"/>
    <n v="48340"/>
    <x v="0"/>
  </r>
  <r>
    <x v="5"/>
    <s v="Q2`19"/>
    <x v="1"/>
    <n v="33610"/>
    <x v="0"/>
  </r>
  <r>
    <x v="5"/>
    <s v="Q2`19"/>
    <x v="0"/>
    <n v="24080"/>
    <x v="0"/>
  </r>
  <r>
    <x v="5"/>
    <s v="Q2`19"/>
    <x v="3"/>
    <n v="28560"/>
    <x v="0"/>
  </r>
  <r>
    <x v="5"/>
    <s v="Q2`19"/>
    <x v="4"/>
    <n v="12430"/>
    <x v="0"/>
  </r>
  <r>
    <x v="5"/>
    <s v="Q2`19"/>
    <x v="5"/>
    <n v="1620"/>
    <x v="0"/>
  </r>
  <r>
    <x v="5"/>
    <s v="Q2`19"/>
    <x v="6"/>
    <n v="2230"/>
    <x v="0"/>
  </r>
  <r>
    <x v="5"/>
    <s v="Q2`19"/>
    <x v="9"/>
    <n v="1590"/>
    <x v="0"/>
  </r>
  <r>
    <x v="5"/>
    <s v="Q2`19"/>
    <x v="7"/>
    <n v="1530"/>
    <x v="0"/>
  </r>
  <r>
    <x v="5"/>
    <s v="Q2`19"/>
    <x v="8"/>
    <n v="500"/>
    <x v="0"/>
  </r>
  <r>
    <x v="5"/>
    <s v="Q2`19"/>
    <x v="10"/>
    <n v="1800"/>
    <x v="0"/>
  </r>
  <r>
    <x v="5"/>
    <s v="Q2`19"/>
    <x v="2"/>
    <n v="6770"/>
    <x v="1"/>
  </r>
  <r>
    <x v="5"/>
    <s v="Q2`19"/>
    <x v="1"/>
    <n v="16600"/>
    <x v="1"/>
  </r>
  <r>
    <x v="5"/>
    <s v="Q2`19"/>
    <x v="0"/>
    <n v="22990"/>
    <x v="1"/>
  </r>
  <r>
    <x v="5"/>
    <s v="Q2`19"/>
    <x v="3"/>
    <n v="12400"/>
    <x v="1"/>
  </r>
  <r>
    <x v="5"/>
    <s v="Q2`19"/>
    <x v="5"/>
    <n v="10000"/>
    <x v="1"/>
  </r>
  <r>
    <x v="5"/>
    <s v="Q2`19"/>
    <x v="6"/>
    <n v="600"/>
    <x v="1"/>
  </r>
  <r>
    <x v="5"/>
    <s v="Q2`19"/>
    <x v="10"/>
    <n v="1800"/>
    <x v="1"/>
  </r>
  <r>
    <x v="6"/>
    <s v="Q3`19"/>
    <x v="0"/>
    <n v="33480"/>
    <x v="0"/>
  </r>
  <r>
    <x v="6"/>
    <s v="Q3`19"/>
    <x v="1"/>
    <n v="31910"/>
    <x v="0"/>
  </r>
  <r>
    <x v="6"/>
    <s v="Q3`19"/>
    <x v="2"/>
    <n v="42780"/>
    <x v="0"/>
  </r>
  <r>
    <x v="6"/>
    <s v="Q3`19"/>
    <x v="3"/>
    <n v="38460"/>
    <x v="0"/>
  </r>
  <r>
    <x v="6"/>
    <s v="Q3`19"/>
    <x v="4"/>
    <n v="16030"/>
    <x v="0"/>
  </r>
  <r>
    <x v="6"/>
    <s v="Q3`19"/>
    <x v="5"/>
    <n v="1960"/>
    <x v="0"/>
  </r>
  <r>
    <x v="6"/>
    <s v="Q3`19"/>
    <x v="6"/>
    <n v="2820"/>
    <x v="0"/>
  </r>
  <r>
    <x v="6"/>
    <s v="Q3`19"/>
    <x v="7"/>
    <n v="1740"/>
    <x v="0"/>
  </r>
  <r>
    <x v="6"/>
    <s v="Q3`19"/>
    <x v="8"/>
    <n v="700"/>
    <x v="0"/>
  </r>
  <r>
    <x v="6"/>
    <s v="Q3`19"/>
    <x v="9"/>
    <n v="1730"/>
    <x v="0"/>
  </r>
  <r>
    <x v="6"/>
    <s v="Q3`19"/>
    <x v="10"/>
    <n v="1500"/>
    <x v="0"/>
  </r>
  <r>
    <x v="6"/>
    <s v="Q3`19"/>
    <x v="0"/>
    <n v="32540"/>
    <x v="1"/>
  </r>
  <r>
    <x v="6"/>
    <s v="Q3`19"/>
    <x v="1"/>
    <n v="9300"/>
    <x v="1"/>
  </r>
  <r>
    <x v="6"/>
    <s v="Q3`19"/>
    <x v="2"/>
    <n v="120"/>
    <x v="1"/>
  </r>
  <r>
    <x v="6"/>
    <s v="Q3`19"/>
    <x v="3"/>
    <n v="18400"/>
    <x v="1"/>
  </r>
  <r>
    <x v="6"/>
    <s v="Q3`19"/>
    <x v="5"/>
    <n v="6000"/>
    <x v="1"/>
  </r>
  <r>
    <x v="6"/>
    <s v="Q3`19"/>
    <x v="6"/>
    <n v="550"/>
    <x v="1"/>
  </r>
  <r>
    <x v="6"/>
    <s v="Q3`19"/>
    <x v="10"/>
    <n v="1350"/>
    <x v="1"/>
  </r>
  <r>
    <x v="7"/>
    <s v="Q3`19"/>
    <x v="2"/>
    <n v="67510"/>
    <x v="0"/>
  </r>
  <r>
    <x v="7"/>
    <s v="Q3`19"/>
    <x v="0"/>
    <n v="69380"/>
    <x v="0"/>
  </r>
  <r>
    <x v="7"/>
    <s v="Q3`19"/>
    <x v="3"/>
    <n v="45300"/>
    <x v="0"/>
  </r>
  <r>
    <x v="7"/>
    <s v="Q3`19"/>
    <x v="1"/>
    <n v="39440"/>
    <x v="0"/>
  </r>
  <r>
    <x v="7"/>
    <s v="Q3`19"/>
    <x v="4"/>
    <n v="15310"/>
    <x v="0"/>
  </r>
  <r>
    <x v="7"/>
    <s v="Q3`19"/>
    <x v="5"/>
    <n v="2830"/>
    <x v="0"/>
  </r>
  <r>
    <x v="7"/>
    <s v="Q3`19"/>
    <x v="6"/>
    <n v="3860"/>
    <x v="0"/>
  </r>
  <r>
    <x v="7"/>
    <s v="Q3`19"/>
    <x v="7"/>
    <n v="5070"/>
    <x v="0"/>
  </r>
  <r>
    <x v="7"/>
    <s v="Q3`19"/>
    <x v="9"/>
    <n v="2020"/>
    <x v="0"/>
  </r>
  <r>
    <x v="7"/>
    <s v="Q3`19"/>
    <x v="8"/>
    <n v="160"/>
    <x v="0"/>
  </r>
  <r>
    <x v="7"/>
    <s v="Q3`19"/>
    <x v="10"/>
    <n v="1100"/>
    <x v="0"/>
  </r>
  <r>
    <x v="7"/>
    <s v="Q3`19"/>
    <x v="2"/>
    <n v="23300"/>
    <x v="1"/>
  </r>
  <r>
    <x v="7"/>
    <s v="Q3`19"/>
    <x v="0"/>
    <n v="17370"/>
    <x v="1"/>
  </r>
  <r>
    <x v="7"/>
    <s v="Q3`19"/>
    <x v="3"/>
    <n v="30000"/>
    <x v="1"/>
  </r>
  <r>
    <x v="7"/>
    <s v="Q3`19"/>
    <x v="1"/>
    <n v="10500"/>
    <x v="1"/>
  </r>
  <r>
    <x v="7"/>
    <s v="Q3`19"/>
    <x v="5"/>
    <n v="8500"/>
    <x v="1"/>
  </r>
  <r>
    <x v="7"/>
    <s v="Q3`19"/>
    <x v="6"/>
    <n v="650"/>
    <x v="1"/>
  </r>
  <r>
    <x v="7"/>
    <s v="Q3`19"/>
    <x v="10"/>
    <n v="750"/>
    <x v="1"/>
  </r>
  <r>
    <x v="8"/>
    <s v="Q3`19"/>
    <x v="0"/>
    <n v="51020"/>
    <x v="0"/>
  </r>
  <r>
    <x v="8"/>
    <s v="Q3`19"/>
    <x v="1"/>
    <n v="43680"/>
    <x v="0"/>
  </r>
  <r>
    <x v="8"/>
    <s v="Q3`19"/>
    <x v="2"/>
    <n v="67630"/>
    <x v="0"/>
  </r>
  <r>
    <x v="8"/>
    <s v="Q3`19"/>
    <x v="3"/>
    <n v="54380"/>
    <x v="0"/>
  </r>
  <r>
    <x v="8"/>
    <s v="Q3`19"/>
    <x v="4"/>
    <n v="14740"/>
    <x v="0"/>
  </r>
  <r>
    <x v="8"/>
    <s v="Q3`19"/>
    <x v="5"/>
    <n v="2330"/>
    <x v="0"/>
  </r>
  <r>
    <x v="8"/>
    <s v="Q3`19"/>
    <x v="6"/>
    <n v="3040"/>
    <x v="0"/>
  </r>
  <r>
    <x v="8"/>
    <s v="Q3`19"/>
    <x v="7"/>
    <n v="1100"/>
    <x v="0"/>
  </r>
  <r>
    <x v="8"/>
    <s v="Q3`19"/>
    <x v="8"/>
    <n v="200"/>
    <x v="0"/>
  </r>
  <r>
    <x v="8"/>
    <s v="Q3`19"/>
    <x v="9"/>
    <n v="1780"/>
    <x v="0"/>
  </r>
  <r>
    <x v="8"/>
    <s v="Q3`19"/>
    <x v="10"/>
    <n v="1100"/>
    <x v="0"/>
  </r>
  <r>
    <x v="8"/>
    <s v="Q3`19"/>
    <x v="0"/>
    <n v="30"/>
    <x v="1"/>
  </r>
  <r>
    <x v="8"/>
    <s v="Q3`19"/>
    <x v="1"/>
    <n v="8000"/>
    <x v="1"/>
  </r>
  <r>
    <x v="8"/>
    <s v="Q3`19"/>
    <x v="2"/>
    <n v="22000"/>
    <x v="1"/>
  </r>
  <r>
    <x v="8"/>
    <s v="Q3`19"/>
    <x v="3"/>
    <n v="35000"/>
    <x v="1"/>
  </r>
  <r>
    <x v="8"/>
    <s v="Q3`19"/>
    <x v="5"/>
    <n v="10300"/>
    <x v="1"/>
  </r>
  <r>
    <x v="8"/>
    <s v="Q3`19"/>
    <x v="6"/>
    <n v="850"/>
    <x v="1"/>
  </r>
  <r>
    <x v="8"/>
    <s v="Q3`19"/>
    <x v="10"/>
    <n v="1790"/>
    <x v="1"/>
  </r>
  <r>
    <x v="9"/>
    <s v="Q4`19"/>
    <x v="0"/>
    <n v="38630"/>
    <x v="0"/>
  </r>
  <r>
    <x v="9"/>
    <s v="Q4`19"/>
    <x v="1"/>
    <n v="43420"/>
    <x v="0"/>
  </r>
  <r>
    <x v="9"/>
    <s v="Q4`19"/>
    <x v="2"/>
    <n v="57240"/>
    <x v="0"/>
  </r>
  <r>
    <x v="9"/>
    <s v="Q4`19"/>
    <x v="3"/>
    <n v="58680"/>
    <x v="0"/>
  </r>
  <r>
    <x v="9"/>
    <s v="Q4`19"/>
    <x v="4"/>
    <n v="15710"/>
    <x v="0"/>
  </r>
  <r>
    <x v="9"/>
    <s v="Q4`19"/>
    <x v="5"/>
    <n v="2630"/>
    <x v="0"/>
  </r>
  <r>
    <x v="9"/>
    <s v="Q4`19"/>
    <x v="6"/>
    <n v="3230"/>
    <x v="0"/>
  </r>
  <r>
    <x v="9"/>
    <s v="Q4`19"/>
    <x v="10"/>
    <n v="1220"/>
    <x v="0"/>
  </r>
  <r>
    <x v="9"/>
    <s v="Q4`19"/>
    <x v="10"/>
    <n v="760"/>
    <x v="0"/>
  </r>
  <r>
    <x v="9"/>
    <s v="Q4`19"/>
    <x v="10"/>
    <n v="1360"/>
    <x v="0"/>
  </r>
  <r>
    <x v="9"/>
    <s v="Q4`19"/>
    <x v="10"/>
    <n v="1720"/>
    <x v="0"/>
  </r>
  <r>
    <x v="9"/>
    <s v="Q4`19"/>
    <x v="0"/>
    <n v="28890"/>
    <x v="1"/>
  </r>
  <r>
    <x v="9"/>
    <s v="Q4`19"/>
    <x v="1"/>
    <n v="12000"/>
    <x v="1"/>
  </r>
  <r>
    <x v="9"/>
    <s v="Q4`19"/>
    <x v="2"/>
    <n v="1500"/>
    <x v="1"/>
  </r>
  <r>
    <x v="9"/>
    <s v="Q4`19"/>
    <x v="3"/>
    <n v="24100"/>
    <x v="1"/>
  </r>
  <r>
    <x v="9"/>
    <s v="Q4`19"/>
    <x v="5"/>
    <n v="12000"/>
    <x v="1"/>
  </r>
  <r>
    <x v="9"/>
    <s v="Q4`19"/>
    <x v="6"/>
    <n v="2500"/>
    <x v="1"/>
  </r>
  <r>
    <x v="9"/>
    <s v="Q4`19"/>
    <x v="10"/>
    <n v="2300"/>
    <x v="1"/>
  </r>
  <r>
    <x v="10"/>
    <s v="Q4`19"/>
    <x v="2"/>
    <n v="60030"/>
    <x v="0"/>
  </r>
  <r>
    <x v="10"/>
    <s v="Q4`19"/>
    <x v="1"/>
    <n v="63430"/>
    <x v="0"/>
  </r>
  <r>
    <x v="10"/>
    <s v="Q4`19"/>
    <x v="3"/>
    <n v="42010"/>
    <x v="0"/>
  </r>
  <r>
    <x v="10"/>
    <s v="Q4`19"/>
    <x v="0"/>
    <n v="44370"/>
    <x v="0"/>
  </r>
  <r>
    <x v="10"/>
    <s v="Q4`19"/>
    <x v="4"/>
    <n v="22070"/>
    <x v="0"/>
  </r>
  <r>
    <x v="10"/>
    <s v="Q4`19"/>
    <x v="5"/>
    <n v="2730"/>
    <x v="0"/>
  </r>
  <r>
    <x v="10"/>
    <s v="Q4`19"/>
    <x v="6"/>
    <n v="4910"/>
    <x v="0"/>
  </r>
  <r>
    <x v="10"/>
    <s v="Q4`19"/>
    <x v="10"/>
    <n v="2470"/>
    <x v="0"/>
  </r>
  <r>
    <x v="10"/>
    <s v="Q4`19"/>
    <x v="10"/>
    <n v="950"/>
    <x v="0"/>
  </r>
  <r>
    <x v="10"/>
    <s v="Q4`19"/>
    <x v="10"/>
    <n v="20"/>
    <x v="0"/>
  </r>
  <r>
    <x v="10"/>
    <s v="Q4`19"/>
    <x v="10"/>
    <n v="1350"/>
    <x v="0"/>
  </r>
  <r>
    <x v="10"/>
    <s v="Q4`19"/>
    <x v="2"/>
    <n v="45000"/>
    <x v="1"/>
  </r>
  <r>
    <x v="10"/>
    <s v="Q4`19"/>
    <x v="1"/>
    <n v="18000"/>
    <x v="1"/>
  </r>
  <r>
    <x v="10"/>
    <s v="Q4`19"/>
    <x v="3"/>
    <n v="36750"/>
    <x v="1"/>
  </r>
  <r>
    <x v="10"/>
    <s v="Q4`19"/>
    <x v="0"/>
    <n v="33010"/>
    <x v="1"/>
  </r>
  <r>
    <x v="10"/>
    <s v="Q4`19"/>
    <x v="5"/>
    <n v="14000"/>
    <x v="1"/>
  </r>
  <r>
    <x v="10"/>
    <s v="Q4`19"/>
    <x v="6"/>
    <n v="1600"/>
    <x v="1"/>
  </r>
  <r>
    <x v="10"/>
    <s v="Q4`19"/>
    <x v="10"/>
    <n v="2520"/>
    <x v="1"/>
  </r>
  <r>
    <x v="11"/>
    <s v="Q4`19"/>
    <x v="3"/>
    <n v="58830"/>
    <x v="0"/>
  </r>
  <r>
    <x v="11"/>
    <s v="Q4`19"/>
    <x v="2"/>
    <n v="65770"/>
    <x v="0"/>
  </r>
  <r>
    <x v="11"/>
    <s v="Q4`19"/>
    <x v="1"/>
    <n v="55140"/>
    <x v="0"/>
  </r>
  <r>
    <x v="11"/>
    <s v="Q4`19"/>
    <x v="0"/>
    <n v="49160"/>
    <x v="0"/>
  </r>
  <r>
    <x v="11"/>
    <s v="Q4`19"/>
    <x v="4"/>
    <n v="32920"/>
    <x v="0"/>
  </r>
  <r>
    <x v="11"/>
    <s v="Q4`19"/>
    <x v="5"/>
    <n v="4890"/>
    <x v="0"/>
  </r>
  <r>
    <x v="11"/>
    <s v="Q4`19"/>
    <x v="6"/>
    <n v="4280"/>
    <x v="0"/>
  </r>
  <r>
    <x v="11"/>
    <s v="Q4`19"/>
    <x v="10"/>
    <n v="1720"/>
    <x v="0"/>
  </r>
  <r>
    <x v="11"/>
    <s v="Q4`19"/>
    <x v="10"/>
    <n v="750"/>
    <x v="0"/>
  </r>
  <r>
    <x v="11"/>
    <s v="Q4`19"/>
    <x v="10"/>
    <n v="310"/>
    <x v="0"/>
  </r>
  <r>
    <x v="11"/>
    <s v="Q4`19"/>
    <x v="10"/>
    <n v="1380"/>
    <x v="0"/>
  </r>
  <r>
    <x v="11"/>
    <s v="Q4`19"/>
    <x v="3"/>
    <n v="45100"/>
    <x v="1"/>
  </r>
  <r>
    <x v="11"/>
    <s v="Q4`19"/>
    <x v="2"/>
    <n v="15000"/>
    <x v="1"/>
  </r>
  <r>
    <x v="11"/>
    <s v="Q4`19"/>
    <x v="1"/>
    <n v="16000"/>
    <x v="1"/>
  </r>
  <r>
    <x v="11"/>
    <s v="Q4`19"/>
    <x v="0"/>
    <n v="16640"/>
    <x v="1"/>
  </r>
  <r>
    <x v="11"/>
    <s v="Q4`19"/>
    <x v="5"/>
    <n v="17500"/>
    <x v="1"/>
  </r>
  <r>
    <x v="11"/>
    <s v="Q4`19"/>
    <x v="6"/>
    <n v="850"/>
    <x v="1"/>
  </r>
  <r>
    <x v="11"/>
    <s v="Q4`19"/>
    <x v="10"/>
    <n v="9830"/>
    <x v="1"/>
  </r>
  <r>
    <x v="12"/>
    <s v="Q1`20"/>
    <x v="0"/>
    <n v="15330"/>
    <x v="0"/>
  </r>
  <r>
    <x v="12"/>
    <s v="Q1`20"/>
    <x v="1"/>
    <n v="24970"/>
    <x v="0"/>
  </r>
  <r>
    <x v="12"/>
    <s v="Q1`20"/>
    <x v="2"/>
    <n v="31460"/>
    <x v="0"/>
  </r>
  <r>
    <x v="12"/>
    <s v="Q1`20"/>
    <x v="3"/>
    <n v="29660"/>
    <x v="0"/>
  </r>
  <r>
    <x v="12"/>
    <s v="Q1`20"/>
    <x v="4"/>
    <n v="21980"/>
    <x v="0"/>
  </r>
  <r>
    <x v="12"/>
    <s v="Q1`20"/>
    <x v="5"/>
    <n v="1590"/>
    <x v="0"/>
  </r>
  <r>
    <x v="12"/>
    <s v="Q1`20"/>
    <x v="6"/>
    <n v="2440"/>
    <x v="0"/>
  </r>
  <r>
    <x v="12"/>
    <s v="Q1`20"/>
    <x v="10"/>
    <n v="2040"/>
    <x v="0"/>
  </r>
  <r>
    <x v="12"/>
    <s v="Q1`20"/>
    <x v="11"/>
    <n v="150"/>
    <x v="0"/>
  </r>
  <r>
    <x v="12"/>
    <s v="Q1`20"/>
    <x v="0"/>
    <n v="44920"/>
    <x v="1"/>
  </r>
  <r>
    <x v="12"/>
    <s v="Q1`20"/>
    <x v="1"/>
    <n v="16000"/>
    <x v="1"/>
  </r>
  <r>
    <x v="12"/>
    <s v="Q1`20"/>
    <x v="2"/>
    <n v="23500"/>
    <x v="1"/>
  </r>
  <r>
    <x v="12"/>
    <s v="Q1`20"/>
    <x v="3"/>
    <n v="41200"/>
    <x v="1"/>
  </r>
  <r>
    <x v="12"/>
    <s v="Q1`20"/>
    <x v="5"/>
    <n v="16000"/>
    <x v="1"/>
  </r>
  <r>
    <x v="12"/>
    <s v="Q1`20"/>
    <x v="6"/>
    <n v="1000"/>
    <x v="1"/>
  </r>
  <r>
    <x v="12"/>
    <s v="Q1`20"/>
    <x v="10"/>
    <n v="650"/>
    <x v="1"/>
  </r>
  <r>
    <x v="12"/>
    <s v="Q1`20"/>
    <x v="11"/>
    <n v="640"/>
    <x v="1"/>
  </r>
  <r>
    <x v="13"/>
    <s v="Q1`20"/>
    <x v="0"/>
    <n v="33490"/>
    <x v="0"/>
  </r>
  <r>
    <x v="13"/>
    <s v="Q1`20"/>
    <x v="1"/>
    <n v="39110"/>
    <x v="0"/>
  </r>
  <r>
    <x v="13"/>
    <s v="Q1`20"/>
    <x v="2"/>
    <n v="34650"/>
    <x v="0"/>
  </r>
  <r>
    <x v="13"/>
    <s v="Q1`20"/>
    <x v="3"/>
    <n v="24120"/>
    <x v="0"/>
  </r>
  <r>
    <x v="13"/>
    <s v="Q1`20"/>
    <x v="4"/>
    <n v="12730"/>
    <x v="0"/>
  </r>
  <r>
    <x v="13"/>
    <s v="Q1`20"/>
    <x v="5"/>
    <n v="3170"/>
    <x v="0"/>
  </r>
  <r>
    <x v="13"/>
    <s v="Q1`20"/>
    <x v="6"/>
    <n v="3650"/>
    <x v="0"/>
  </r>
  <r>
    <x v="13"/>
    <s v="Q1`20"/>
    <x v="10"/>
    <n v="2370"/>
    <x v="0"/>
  </r>
  <r>
    <x v="13"/>
    <s v="Q1`20"/>
    <x v="11"/>
    <n v="310"/>
    <x v="0"/>
  </r>
  <r>
    <x v="13"/>
    <s v="Q1`20"/>
    <x v="0"/>
    <n v="18900"/>
    <x v="1"/>
  </r>
  <r>
    <x v="13"/>
    <s v="Q1`20"/>
    <x v="1"/>
    <n v="12000"/>
    <x v="1"/>
  </r>
  <r>
    <x v="13"/>
    <s v="Q1`20"/>
    <x v="2"/>
    <n v="17500"/>
    <x v="1"/>
  </r>
  <r>
    <x v="13"/>
    <s v="Q1`20"/>
    <x v="3"/>
    <n v="33400"/>
    <x v="1"/>
  </r>
  <r>
    <x v="13"/>
    <s v="Q1`20"/>
    <x v="5"/>
    <n v="12000"/>
    <x v="1"/>
  </r>
  <r>
    <x v="13"/>
    <s v="Q1`20"/>
    <x v="6"/>
    <n v="950"/>
    <x v="1"/>
  </r>
  <r>
    <x v="13"/>
    <s v="Q1`20"/>
    <x v="10"/>
    <n v="650"/>
    <x v="1"/>
  </r>
  <r>
    <x v="13"/>
    <s v="Q1`20"/>
    <x v="11"/>
    <n v="3120"/>
    <x v="1"/>
  </r>
  <r>
    <x v="14"/>
    <s v="Q1`20"/>
    <x v="0"/>
    <n v="68730"/>
    <x v="0"/>
  </r>
  <r>
    <x v="14"/>
    <s v="Q1`20"/>
    <x v="1"/>
    <n v="83590"/>
    <x v="0"/>
  </r>
  <r>
    <x v="14"/>
    <s v="Q1`20"/>
    <x v="2"/>
    <n v="91820"/>
    <x v="0"/>
  </r>
  <r>
    <x v="14"/>
    <s v="Q1`20"/>
    <x v="3"/>
    <n v="47450"/>
    <x v="0"/>
  </r>
  <r>
    <x v="14"/>
    <s v="Q1`20"/>
    <x v="4"/>
    <n v="21790"/>
    <x v="0"/>
  </r>
  <r>
    <x v="14"/>
    <s v="Q1`20"/>
    <x v="5"/>
    <n v="2620"/>
    <x v="0"/>
  </r>
  <r>
    <x v="14"/>
    <s v="Q1`20"/>
    <x v="6"/>
    <n v="4510"/>
    <x v="0"/>
  </r>
  <r>
    <x v="14"/>
    <s v="Q1`20"/>
    <x v="10"/>
    <n v="4140"/>
    <x v="0"/>
  </r>
  <r>
    <x v="14"/>
    <s v="Q1`20"/>
    <x v="11"/>
    <n v="460"/>
    <x v="0"/>
  </r>
  <r>
    <x v="14"/>
    <s v="Q1`20"/>
    <x v="0"/>
    <n v="4070"/>
    <x v="1"/>
  </r>
  <r>
    <x v="14"/>
    <s v="Q1`20"/>
    <x v="1"/>
    <n v="15700"/>
    <x v="1"/>
  </r>
  <r>
    <x v="14"/>
    <s v="Q1`20"/>
    <x v="2"/>
    <n v="12000"/>
    <x v="1"/>
  </r>
  <r>
    <x v="14"/>
    <s v="Q1`20"/>
    <x v="3"/>
    <n v="36400"/>
    <x v="1"/>
  </r>
  <r>
    <x v="14"/>
    <s v="Q1`20"/>
    <x v="5"/>
    <n v="14000"/>
    <x v="1"/>
  </r>
  <r>
    <x v="14"/>
    <s v="Q1`20"/>
    <x v="6"/>
    <n v="1200"/>
    <x v="1"/>
  </r>
  <r>
    <x v="14"/>
    <s v="Q1`20"/>
    <x v="10"/>
    <n v="1020"/>
    <x v="1"/>
  </r>
  <r>
    <x v="14"/>
    <s v="Q1`20"/>
    <x v="11"/>
    <n v="3060"/>
    <x v="1"/>
  </r>
  <r>
    <x v="15"/>
    <s v="Q2`20"/>
    <x v="0"/>
    <n v="30670"/>
    <x v="0"/>
  </r>
  <r>
    <x v="15"/>
    <s v="Q2`20"/>
    <x v="1"/>
    <n v="54290"/>
    <x v="0"/>
  </r>
  <r>
    <x v="15"/>
    <s v="Q2`20"/>
    <x v="2"/>
    <n v="51290"/>
    <x v="0"/>
  </r>
  <r>
    <x v="15"/>
    <s v="Q2`20"/>
    <x v="3"/>
    <n v="41980"/>
    <x v="0"/>
  </r>
  <r>
    <x v="15"/>
    <s v="Q2`20"/>
    <x v="4"/>
    <n v="11470"/>
    <x v="0"/>
  </r>
  <r>
    <x v="15"/>
    <s v="Q2`20"/>
    <x v="5"/>
    <n v="1880"/>
    <x v="0"/>
  </r>
  <r>
    <x v="15"/>
    <s v="Q2`20"/>
    <x v="6"/>
    <n v="2320"/>
    <x v="0"/>
  </r>
  <r>
    <x v="15"/>
    <s v="Q2`20"/>
    <x v="11"/>
    <n v="1790"/>
    <x v="0"/>
  </r>
  <r>
    <x v="15"/>
    <s v="Q2`20"/>
    <x v="10"/>
    <n v="5110"/>
    <x v="0"/>
  </r>
  <r>
    <x v="15"/>
    <s v="Q2`20"/>
    <x v="0"/>
    <n v="14820"/>
    <x v="1"/>
  </r>
  <r>
    <x v="15"/>
    <s v="Q2`20"/>
    <x v="1"/>
    <n v="6800"/>
    <x v="1"/>
  </r>
  <r>
    <x v="15"/>
    <s v="Q2`20"/>
    <x v="2"/>
    <n v="3500"/>
    <x v="1"/>
  </r>
  <r>
    <x v="15"/>
    <s v="Q2`20"/>
    <x v="3"/>
    <n v="14640"/>
    <x v="1"/>
  </r>
  <r>
    <x v="15"/>
    <s v="Q2`20"/>
    <x v="5"/>
    <n v="9500"/>
    <x v="1"/>
  </r>
  <r>
    <x v="15"/>
    <s v="Q2`20"/>
    <x v="6"/>
    <n v="900"/>
    <x v="1"/>
  </r>
  <r>
    <x v="15"/>
    <s v="Q2`20"/>
    <x v="11"/>
    <n v="4110"/>
    <x v="1"/>
  </r>
  <r>
    <x v="15"/>
    <s v="Q2`20"/>
    <x v="10"/>
    <n v="2400"/>
    <x v="1"/>
  </r>
  <r>
    <x v="16"/>
    <s v="Q2`20"/>
    <x v="0"/>
    <n v="28580"/>
    <x v="0"/>
  </r>
  <r>
    <x v="16"/>
    <s v="Q2`20"/>
    <x v="1"/>
    <n v="27580"/>
    <x v="0"/>
  </r>
  <r>
    <x v="16"/>
    <s v="Q2`20"/>
    <x v="2"/>
    <n v="46920"/>
    <x v="0"/>
  </r>
  <r>
    <x v="16"/>
    <s v="Q2`20"/>
    <x v="3"/>
    <n v="21320"/>
    <x v="0"/>
  </r>
  <r>
    <x v="16"/>
    <s v="Q2`20"/>
    <x v="4"/>
    <n v="11240"/>
    <x v="0"/>
  </r>
  <r>
    <x v="16"/>
    <s v="Q2`20"/>
    <x v="5"/>
    <n v="3720"/>
    <x v="0"/>
  </r>
  <r>
    <x v="16"/>
    <s v="Q2`20"/>
    <x v="6"/>
    <n v="2300"/>
    <x v="0"/>
  </r>
  <r>
    <x v="16"/>
    <s v="Q2`20"/>
    <x v="11"/>
    <n v="1270"/>
    <x v="0"/>
  </r>
  <r>
    <x v="16"/>
    <s v="Q2`20"/>
    <x v="10"/>
    <n v="4150"/>
    <x v="0"/>
  </r>
  <r>
    <x v="16"/>
    <s v="Q2`20"/>
    <x v="0"/>
    <n v="38640"/>
    <x v="1"/>
  </r>
  <r>
    <x v="16"/>
    <s v="Q2`20"/>
    <x v="1"/>
    <n v="16400"/>
    <x v="1"/>
  </r>
  <r>
    <x v="16"/>
    <s v="Q2`20"/>
    <x v="2"/>
    <n v="8400"/>
    <x v="1"/>
  </r>
  <r>
    <x v="16"/>
    <s v="Q2`20"/>
    <x v="3"/>
    <n v="10120"/>
    <x v="1"/>
  </r>
  <r>
    <x v="16"/>
    <s v="Q2`20"/>
    <x v="5"/>
    <n v="10500"/>
    <x v="1"/>
  </r>
  <r>
    <x v="16"/>
    <s v="Q2`20"/>
    <x v="6"/>
    <n v="1000"/>
    <x v="1"/>
  </r>
  <r>
    <x v="16"/>
    <s v="Q2`20"/>
    <x v="11"/>
    <n v="7890"/>
    <x v="1"/>
  </r>
  <r>
    <x v="16"/>
    <s v="Q2`20"/>
    <x v="10"/>
    <n v="3100"/>
    <x v="1"/>
  </r>
  <r>
    <x v="17"/>
    <m/>
    <x v="12"/>
    <m/>
    <x v="2"/>
  </r>
  <r>
    <x v="17"/>
    <m/>
    <x v="12"/>
    <m/>
    <x v="2"/>
  </r>
  <r>
    <x v="17"/>
    <m/>
    <x v="12"/>
    <m/>
    <x v="2"/>
  </r>
  <r>
    <x v="17"/>
    <m/>
    <x v="12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38">
  <r>
    <n v="3760"/>
    <x v="0"/>
    <s v="Aspire A315-21G"/>
    <x v="0"/>
    <x v="0"/>
    <x v="0"/>
    <x v="0"/>
    <n v="520"/>
    <x v="0"/>
    <s v="1366x768"/>
    <x v="0"/>
    <x v="0"/>
    <n v="23729"/>
    <s v="05_20-25"/>
    <s v="03_20-30"/>
    <x v="0"/>
    <x v="0"/>
    <s v="Q4`19"/>
    <n v="89221040"/>
    <n v="1432119"/>
  </r>
  <r>
    <n v="3703"/>
    <x v="0"/>
    <s v="Aspire A315-21"/>
    <x v="1"/>
    <x v="0"/>
    <x v="0"/>
    <x v="0"/>
    <s v="Int"/>
    <x v="0"/>
    <s v="1366x768"/>
    <x v="0"/>
    <x v="0"/>
    <n v="19990"/>
    <s v="04_15-20"/>
    <s v="02_10-20"/>
    <x v="1"/>
    <x v="0"/>
    <s v="Q4`19"/>
    <n v="74022970"/>
    <n v="1188170"/>
  </r>
  <r>
    <n v="2"/>
    <x v="0"/>
    <s v="Aspire A717-71G"/>
    <x v="2"/>
    <x v="0"/>
    <x v="1"/>
    <x v="1"/>
    <s v="GTX1050/GTX1060"/>
    <x v="1"/>
    <s v="1920x1080"/>
    <x v="0"/>
    <x v="0"/>
    <n v="82103"/>
    <s v="17_80-85"/>
    <s v="09_80-90"/>
    <x v="2"/>
    <x v="0"/>
    <s v="Q4`19"/>
    <n v="164206"/>
    <n v="2636"/>
  </r>
  <r>
    <n v="2353"/>
    <x v="0"/>
    <s v="Aspire A315-41G"/>
    <x v="0"/>
    <x v="0"/>
    <x v="0"/>
    <x v="2"/>
    <n v="535"/>
    <x v="0"/>
    <s v="1920x1080"/>
    <x v="0"/>
    <x v="0"/>
    <n v="32377"/>
    <s v="07_30-35"/>
    <s v="04_30-40"/>
    <x v="3"/>
    <x v="0"/>
    <s v="Q4`19"/>
    <n v="76183081"/>
    <n v="1222842"/>
  </r>
  <r>
    <n v="2201"/>
    <x v="0"/>
    <s v="Aspire A315-51"/>
    <x v="1"/>
    <x v="0"/>
    <x v="1"/>
    <x v="3"/>
    <s v="Int"/>
    <x v="0"/>
    <s v="1366x768"/>
    <x v="0"/>
    <x v="0"/>
    <n v="29690"/>
    <s v="06_25-30"/>
    <s v="03_20-30"/>
    <x v="0"/>
    <x v="0"/>
    <s v="Q4`19"/>
    <n v="65347690"/>
    <n v="1048920"/>
  </r>
  <r>
    <n v="1797"/>
    <x v="0"/>
    <s v="Aspire A315-41"/>
    <x v="1"/>
    <x v="0"/>
    <x v="0"/>
    <x v="2"/>
    <s v="Int"/>
    <x v="0"/>
    <s v="1366x768"/>
    <x v="0"/>
    <x v="0"/>
    <n v="25020"/>
    <s v="06_25-30"/>
    <s v="03_20-30"/>
    <x v="0"/>
    <x v="0"/>
    <s v="Q4`19"/>
    <n v="44960940"/>
    <n v="721684"/>
  </r>
  <r>
    <n v="531"/>
    <x v="0"/>
    <s v="Aspire AN515-42"/>
    <x v="2"/>
    <x v="0"/>
    <x v="0"/>
    <x v="2"/>
    <s v="RX560"/>
    <x v="0"/>
    <s v="1920x1080"/>
    <x v="0"/>
    <x v="0"/>
    <n v="52000"/>
    <s v="11_50-55"/>
    <s v="06_50-60"/>
    <x v="4"/>
    <x v="0"/>
    <s v="Q4`19"/>
    <n v="27612000"/>
    <n v="443210"/>
  </r>
  <r>
    <n v="732"/>
    <x v="0"/>
    <s v="Aspire A114-32"/>
    <x v="3"/>
    <x v="0"/>
    <x v="1"/>
    <x v="4"/>
    <s v="Int"/>
    <x v="2"/>
    <s v="1366x768"/>
    <x v="0"/>
    <x v="1"/>
    <n v="16570"/>
    <s v="04_15-20"/>
    <s v="02_10-20"/>
    <x v="1"/>
    <x v="0"/>
    <s v="Q4`19"/>
    <n v="12129240"/>
    <n v="194691"/>
  </r>
  <r>
    <n v="6"/>
    <x v="0"/>
    <s v="Aspire A315-53G"/>
    <x v="0"/>
    <x v="0"/>
    <x v="1"/>
    <x v="1"/>
    <s v="MX130"/>
    <x v="0"/>
    <s v="1366x768/1920x1080"/>
    <x v="0"/>
    <x v="0"/>
    <n v="37990"/>
    <s v="08_35-40"/>
    <s v="04_30-40"/>
    <x v="3"/>
    <x v="0"/>
    <s v="Q4`19"/>
    <n v="227940"/>
    <n v="3659"/>
  </r>
  <r>
    <n v="27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0"/>
    <s v="Q4`19"/>
    <n v="1143720"/>
    <n v="18358"/>
  </r>
  <r>
    <n v="188"/>
    <x v="0"/>
    <s v="Aspire A515-52G"/>
    <x v="0"/>
    <x v="0"/>
    <x v="1"/>
    <x v="5"/>
    <s v="MX130/MX150"/>
    <x v="0"/>
    <s v="1366x768/1920x1080"/>
    <x v="0"/>
    <x v="0"/>
    <n v="39990"/>
    <s v="08_35-40"/>
    <s v="04_30-40"/>
    <x v="3"/>
    <x v="0"/>
    <s v="Q4`19"/>
    <n v="7518120"/>
    <n v="120676"/>
  </r>
  <r>
    <n v="2"/>
    <x v="0"/>
    <s v="Aspire A715-72G"/>
    <x v="2"/>
    <x v="0"/>
    <x v="1"/>
    <x v="6"/>
    <s v="GTX1050"/>
    <x v="0"/>
    <s v="1920x1080"/>
    <x v="0"/>
    <x v="0"/>
    <n v="63990"/>
    <s v="13_60-65"/>
    <s v="07_60-70"/>
    <x v="6"/>
    <x v="0"/>
    <s v="Q4`19"/>
    <n v="127980"/>
    <n v="2054"/>
  </r>
  <r>
    <n v="738"/>
    <x v="0"/>
    <s v="Aspire AN515-52"/>
    <x v="2"/>
    <x v="0"/>
    <x v="1"/>
    <x v="6"/>
    <s v="GTX1050Ti/GTX1060"/>
    <x v="0"/>
    <s v="1920x1080"/>
    <x v="0"/>
    <x v="0"/>
    <n v="79780"/>
    <s v="16_75-80"/>
    <s v="08_70-80"/>
    <x v="2"/>
    <x v="0"/>
    <s v="Q4`19"/>
    <n v="58877640"/>
    <n v="945066"/>
  </r>
  <r>
    <n v="207"/>
    <x v="0"/>
    <s v="Aspire A315-53"/>
    <x v="1"/>
    <x v="0"/>
    <x v="1"/>
    <x v="1"/>
    <s v="Int"/>
    <x v="0"/>
    <s v="1920x1080"/>
    <x v="0"/>
    <x v="0"/>
    <n v="29440"/>
    <s v="06_25-30"/>
    <s v="03_20-30"/>
    <x v="0"/>
    <x v="0"/>
    <s v="Q4`19"/>
    <n v="6094080"/>
    <n v="97818"/>
  </r>
  <r>
    <n v="67"/>
    <x v="0"/>
    <s v="Aspire A517-51G"/>
    <x v="2"/>
    <x v="0"/>
    <x v="1"/>
    <x v="3"/>
    <s v="GT940"/>
    <x v="0"/>
    <s v="1366x768"/>
    <x v="0"/>
    <x v="0"/>
    <n v="47871"/>
    <s v="10_45-50"/>
    <s v="05_40-50"/>
    <x v="5"/>
    <x v="0"/>
    <s v="Q4`19"/>
    <n v="3207357"/>
    <n v="51482"/>
  </r>
  <r>
    <n v="2398"/>
    <x v="0"/>
    <s v="Aspire A315-42"/>
    <x v="1"/>
    <x v="0"/>
    <x v="0"/>
    <x v="7"/>
    <s v="Int"/>
    <x v="0"/>
    <s v="1366x768/1920x0180"/>
    <x v="0"/>
    <x v="0"/>
    <n v="24780"/>
    <s v="05_20-25"/>
    <s v="03_20-30"/>
    <x v="0"/>
    <x v="0"/>
    <s v="Q4`19"/>
    <n v="59422440"/>
    <n v="953811"/>
  </r>
  <r>
    <n v="1185"/>
    <x v="0"/>
    <s v="Aspire A315-55G"/>
    <x v="0"/>
    <x v="0"/>
    <x v="1"/>
    <x v="5"/>
    <s v="MX230"/>
    <x v="0"/>
    <s v="1920x1080"/>
    <x v="0"/>
    <x v="0"/>
    <n v="42690"/>
    <s v="09_40-45"/>
    <s v="05_40-50"/>
    <x v="5"/>
    <x v="0"/>
    <s v="Q4`19"/>
    <n v="50587650"/>
    <n v="812001"/>
  </r>
  <r>
    <n v="42"/>
    <x v="0"/>
    <s v="Aspire A515-54"/>
    <x v="1"/>
    <x v="0"/>
    <x v="1"/>
    <x v="5"/>
    <s v="Int"/>
    <x v="0"/>
    <s v="1920x1080"/>
    <x v="0"/>
    <x v="0"/>
    <n v="44183"/>
    <s v="09_40-45"/>
    <s v="05_40-50"/>
    <x v="5"/>
    <x v="0"/>
    <s v="Q4`19"/>
    <n v="1855686"/>
    <n v="29786"/>
  </r>
  <r>
    <n v="725"/>
    <x v="0"/>
    <s v="Aspire AN515-54"/>
    <x v="2"/>
    <x v="0"/>
    <x v="1"/>
    <x v="6"/>
    <s v="GTX1050/GTX1650"/>
    <x v="0"/>
    <s v="1920x1080"/>
    <x v="0"/>
    <x v="0"/>
    <n v="68959"/>
    <s v="14_65-70"/>
    <s v="07_60-70"/>
    <x v="6"/>
    <x v="0"/>
    <s v="Q4`19"/>
    <n v="49995275"/>
    <n v="802492"/>
  </r>
  <r>
    <n v="485"/>
    <x v="0"/>
    <s v="Aspire AN517-51"/>
    <x v="2"/>
    <x v="0"/>
    <x v="1"/>
    <x v="6"/>
    <s v="GTX1050"/>
    <x v="0"/>
    <s v="1920x1080"/>
    <x v="0"/>
    <x v="0"/>
    <n v="89160"/>
    <s v="18_85-90"/>
    <s v="09_80-90"/>
    <x v="2"/>
    <x v="0"/>
    <s v="Q4`19"/>
    <n v="43242600"/>
    <n v="694103"/>
  </r>
  <r>
    <n v="4"/>
    <x v="0"/>
    <s v="Aspire A715-73G"/>
    <x v="2"/>
    <x v="0"/>
    <x v="1"/>
    <x v="1"/>
    <s v="RX Vega"/>
    <x v="0"/>
    <s v="1920x1080"/>
    <x v="0"/>
    <x v="0"/>
    <n v="82899"/>
    <s v="17_80-85"/>
    <s v="09_80-90"/>
    <x v="2"/>
    <x v="0"/>
    <s v="Q4`19"/>
    <n v="331596"/>
    <n v="5323"/>
  </r>
  <r>
    <n v="384"/>
    <x v="0"/>
    <s v="Aspire A315-32"/>
    <x v="1"/>
    <x v="0"/>
    <x v="1"/>
    <x v="4"/>
    <s v="Int"/>
    <x v="0"/>
    <s v="1366x768/1920x1080"/>
    <x v="0"/>
    <x v="1"/>
    <n v="18690"/>
    <s v="04_15-20"/>
    <s v="02_10-20"/>
    <x v="1"/>
    <x v="0"/>
    <s v="Q4`19"/>
    <n v="7176960"/>
    <n v="115200"/>
  </r>
  <r>
    <n v="1828"/>
    <x v="0"/>
    <s v="Aspire A315-42G"/>
    <x v="0"/>
    <x v="0"/>
    <x v="0"/>
    <x v="7"/>
    <s v="RX540"/>
    <x v="0"/>
    <s v="1920x0180"/>
    <x v="0"/>
    <x v="0"/>
    <n v="29190"/>
    <s v="06_25-30"/>
    <s v="03_20-30"/>
    <x v="0"/>
    <x v="0"/>
    <s v="Q4`19"/>
    <n v="53359320"/>
    <n v="856490"/>
  </r>
  <r>
    <n v="462"/>
    <x v="0"/>
    <s v="Aspire A315-54"/>
    <x v="1"/>
    <x v="0"/>
    <x v="1"/>
    <x v="1"/>
    <s v="Int"/>
    <x v="0"/>
    <s v="1920x1080"/>
    <x v="0"/>
    <x v="0"/>
    <n v="27010"/>
    <s v="06_25-30"/>
    <s v="03_20-30"/>
    <x v="0"/>
    <x v="0"/>
    <s v="Q4`19"/>
    <n v="12478620"/>
    <n v="200299"/>
  </r>
  <r>
    <n v="27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0"/>
    <s v="Q4`19"/>
    <n v="1214730"/>
    <n v="19498"/>
  </r>
  <r>
    <n v="21"/>
    <x v="0"/>
    <s v="Aspire A315-33"/>
    <x v="1"/>
    <x v="0"/>
    <x v="1"/>
    <x v="8"/>
    <s v="Int"/>
    <x v="0"/>
    <s v="1366x768"/>
    <x v="0"/>
    <x v="1"/>
    <n v="18690"/>
    <s v="04_15-20"/>
    <s v="02_10-20"/>
    <x v="1"/>
    <x v="0"/>
    <s v="Q4`19"/>
    <n v="392490"/>
    <n v="6300"/>
  </r>
  <r>
    <n v="4764"/>
    <x v="0"/>
    <s v="Aspire A315-22"/>
    <x v="1"/>
    <x v="0"/>
    <x v="0"/>
    <x v="0"/>
    <s v="Int"/>
    <x v="0"/>
    <s v="1366x768"/>
    <x v="0"/>
    <x v="0"/>
    <n v="22250"/>
    <s v="05_20-25"/>
    <s v="03_20-30"/>
    <x v="0"/>
    <x v="0"/>
    <s v="Q4`19"/>
    <n v="105999000"/>
    <n v="1701429"/>
  </r>
  <r>
    <n v="2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0"/>
    <s v="Q4`19"/>
    <n v="161182"/>
    <n v="2587"/>
  </r>
  <r>
    <n v="101"/>
    <x v="0"/>
    <s v="Extensa 2519"/>
    <x v="1"/>
    <x v="0"/>
    <x v="1"/>
    <x v="9"/>
    <s v="Int"/>
    <x v="0"/>
    <s v="1366x768"/>
    <x v="0"/>
    <x v="1"/>
    <n v="17500"/>
    <s v="04_15-20"/>
    <s v="02_10-20"/>
    <x v="1"/>
    <x v="0"/>
    <s v="Q4`19"/>
    <n v="1767500"/>
    <n v="28371"/>
  </r>
  <r>
    <n v="1029"/>
    <x v="0"/>
    <s v="Extensa 2540"/>
    <x v="1"/>
    <x v="0"/>
    <x v="1"/>
    <x v="3"/>
    <s v="Int"/>
    <x v="0"/>
    <s v="1366x768/1920x1080"/>
    <x v="0"/>
    <x v="0"/>
    <n v="28520"/>
    <s v="06_25-30"/>
    <s v="03_20-30"/>
    <x v="0"/>
    <x v="0"/>
    <s v="Q4`19"/>
    <n v="29347080"/>
    <n v="471061"/>
  </r>
  <r>
    <n v="255"/>
    <x v="0"/>
    <s v="Extensa 2540"/>
    <x v="1"/>
    <x v="0"/>
    <x v="1"/>
    <x v="3"/>
    <s v="Int"/>
    <x v="0"/>
    <s v="1366x768/1920x1080"/>
    <x v="0"/>
    <x v="0"/>
    <n v="28520"/>
    <s v="06_25-30"/>
    <s v="03_20-30"/>
    <x v="0"/>
    <x v="0"/>
    <s v="Q4`19"/>
    <n v="7272600"/>
    <n v="116735"/>
  </r>
  <r>
    <n v="1887"/>
    <x v="0"/>
    <s v="Extensa 215-51"/>
    <x v="1"/>
    <x v="0"/>
    <x v="1"/>
    <x v="1"/>
    <s v="Int"/>
    <x v="0"/>
    <s v="1600x900/1366x7688/1920x1080"/>
    <x v="0"/>
    <x v="0"/>
    <n v="30770"/>
    <s v="07_30-35"/>
    <s v="04_30-40"/>
    <x v="3"/>
    <x v="0"/>
    <s v="Q4`19"/>
    <n v="58062990"/>
    <n v="931990"/>
  </r>
  <r>
    <n v="502"/>
    <x v="0"/>
    <s v="Extensa 215-51G"/>
    <x v="0"/>
    <x v="0"/>
    <x v="1"/>
    <x v="5"/>
    <s v="MX130/MX230"/>
    <x v="0"/>
    <s v="1920x1080"/>
    <x v="0"/>
    <x v="0"/>
    <n v="35690"/>
    <s v="08_35-40"/>
    <s v="04_30-40"/>
    <x v="3"/>
    <x v="0"/>
    <s v="Q4`19"/>
    <n v="17916380"/>
    <n v="287582"/>
  </r>
  <r>
    <n v="1021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0"/>
    <s v="Q4`19"/>
    <n v="37766790"/>
    <n v="606209"/>
  </r>
  <r>
    <n v="27"/>
    <x v="0"/>
    <s v="TravelMate P2510-G2"/>
    <x v="0"/>
    <x v="1"/>
    <x v="1"/>
    <x v="10"/>
    <s v="MX130"/>
    <x v="0"/>
    <s v="1366x768"/>
    <x v="0"/>
    <x v="0"/>
    <n v="38710"/>
    <s v="08_35-40"/>
    <s v="04_30-40"/>
    <x v="3"/>
    <x v="0"/>
    <s v="Q4`19"/>
    <n v="1045170"/>
    <n v="16776"/>
  </r>
  <r>
    <n v="1037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0"/>
    <s v="Q4`19"/>
    <n v="26225730"/>
    <n v="420959"/>
  </r>
  <r>
    <n v="455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0"/>
    <s v="Q4`19"/>
    <n v="25138750"/>
    <n v="403511"/>
  </r>
  <r>
    <n v="2"/>
    <x v="0"/>
    <s v="TravelMate P215-51"/>
    <x v="0"/>
    <x v="1"/>
    <x v="1"/>
    <x v="10"/>
    <s v="Int/MX230"/>
    <x v="0"/>
    <s v="1920x1080"/>
    <x v="0"/>
    <x v="0"/>
    <n v="30502"/>
    <s v="07_30-35"/>
    <s v="04_30-40"/>
    <x v="3"/>
    <x v="0"/>
    <s v="Q4`19"/>
    <n v="61004"/>
    <n v="979"/>
  </r>
  <r>
    <n v="48"/>
    <x v="0"/>
    <s v="TravelMate P2410-G2"/>
    <x v="3"/>
    <x v="1"/>
    <x v="1"/>
    <x v="10"/>
    <s v="Int"/>
    <x v="2"/>
    <s v="1366x768/1920x1080"/>
    <x v="0"/>
    <x v="0"/>
    <n v="35990"/>
    <s v="08_35-40"/>
    <s v="04_30-40"/>
    <x v="3"/>
    <x v="0"/>
    <s v="Q4`19"/>
    <n v="1727520"/>
    <n v="27729"/>
  </r>
  <r>
    <n v="2"/>
    <x v="0"/>
    <s v="Predator G9-593"/>
    <x v="2"/>
    <x v="0"/>
    <x v="1"/>
    <x v="3"/>
    <s v="GTX1070"/>
    <x v="0"/>
    <s v="1920x1080"/>
    <x v="0"/>
    <x v="0"/>
    <n v="90890"/>
    <s v="19_90-95"/>
    <s v="10_90-100"/>
    <x v="2"/>
    <x v="0"/>
    <s v="Q4`19"/>
    <n v="181780"/>
    <n v="2918"/>
  </r>
  <r>
    <n v="428"/>
    <x v="0"/>
    <s v="Spin SP314-52"/>
    <x v="3"/>
    <x v="0"/>
    <x v="1"/>
    <x v="5"/>
    <s v="Int"/>
    <x v="2"/>
    <s v="1920x1080"/>
    <x v="1"/>
    <x v="0"/>
    <n v="39769"/>
    <s v="08_35-40"/>
    <s v="04_30-40"/>
    <x v="3"/>
    <x v="0"/>
    <s v="Q4`19"/>
    <n v="17021132"/>
    <n v="273212"/>
  </r>
  <r>
    <n v="1371"/>
    <x v="0"/>
    <s v="Spin SP111-32N"/>
    <x v="4"/>
    <x v="0"/>
    <x v="1"/>
    <x v="8"/>
    <s v="Int"/>
    <x v="3"/>
    <s v="1920x1080"/>
    <x v="1"/>
    <x v="1"/>
    <n v="26140"/>
    <s v="06_25-30"/>
    <s v="03_20-30"/>
    <x v="0"/>
    <x v="0"/>
    <s v="Q4`19"/>
    <n v="35837940"/>
    <n v="575248"/>
  </r>
  <r>
    <n v="8"/>
    <x v="0"/>
    <s v="Swift SF314-54"/>
    <x v="3"/>
    <x v="0"/>
    <x v="1"/>
    <x v="10"/>
    <s v="Int"/>
    <x v="2"/>
    <s v="1920x1080"/>
    <x v="0"/>
    <x v="0"/>
    <n v="52650"/>
    <s v="11_50-55"/>
    <s v="06_50-60"/>
    <x v="4"/>
    <x v="0"/>
    <s v="Q4`19"/>
    <n v="421200"/>
    <n v="6761"/>
  </r>
  <r>
    <n v="15"/>
    <x v="0"/>
    <s v="Swift SF514-53T"/>
    <x v="3"/>
    <x v="0"/>
    <x v="1"/>
    <x v="5"/>
    <s v="Int"/>
    <x v="2"/>
    <s v="1920x1080"/>
    <x v="1"/>
    <x v="0"/>
    <n v="83500"/>
    <s v="17_80-85"/>
    <s v="09_80-90"/>
    <x v="2"/>
    <x v="0"/>
    <s v="Q4`19"/>
    <n v="1252500"/>
    <n v="20104"/>
  </r>
  <r>
    <n v="25"/>
    <x v="0"/>
    <s v="Swift SF314-55"/>
    <x v="3"/>
    <x v="0"/>
    <x v="1"/>
    <x v="5"/>
    <s v="Int"/>
    <x v="2"/>
    <s v="1920x1080"/>
    <x v="0"/>
    <x v="0"/>
    <n v="59212"/>
    <s v="12_55-60"/>
    <s v="06_50-60"/>
    <x v="4"/>
    <x v="0"/>
    <s v="Q4`19"/>
    <n v="1480300"/>
    <n v="23761"/>
  </r>
  <r>
    <n v="1145"/>
    <x v="0"/>
    <s v="Swift SF314-56"/>
    <x v="3"/>
    <x v="0"/>
    <x v="1"/>
    <x v="5"/>
    <s v="Int"/>
    <x v="2"/>
    <s v="1920x1080"/>
    <x v="0"/>
    <x v="0"/>
    <n v="47810"/>
    <s v="10_45-50"/>
    <s v="05_40-50"/>
    <x v="5"/>
    <x v="0"/>
    <s v="Q4`19"/>
    <n v="54742450"/>
    <n v="878691"/>
  </r>
  <r>
    <n v="25"/>
    <x v="0"/>
    <s v="Swift SF314-55G"/>
    <x v="3"/>
    <x v="0"/>
    <x v="1"/>
    <x v="5"/>
    <s v="MX150"/>
    <x v="2"/>
    <s v="1920x1080"/>
    <x v="0"/>
    <x v="0"/>
    <n v="71105"/>
    <s v="15_70-75"/>
    <s v="08_70-80"/>
    <x v="2"/>
    <x v="0"/>
    <s v="Q4`19"/>
    <n v="1777625"/>
    <n v="28533"/>
  </r>
  <r>
    <n v="2"/>
    <x v="0"/>
    <s v="Swift SF113-31"/>
    <x v="3"/>
    <x v="0"/>
    <x v="1"/>
    <x v="8"/>
    <n v="0"/>
    <x v="4"/>
    <s v="1920x1080"/>
    <x v="0"/>
    <x v="1"/>
    <n v="25999"/>
    <s v="06_25-30"/>
    <s v="03_20-30"/>
    <x v="0"/>
    <x v="0"/>
    <s v="Q4`19"/>
    <n v="51998"/>
    <n v="835"/>
  </r>
  <r>
    <n v="2"/>
    <x v="0"/>
    <s v="Swift SF714-51T"/>
    <x v="3"/>
    <x v="0"/>
    <x v="1"/>
    <x v="11"/>
    <s v="Int"/>
    <x v="2"/>
    <s v="1920x1080"/>
    <x v="1"/>
    <x v="2"/>
    <n v="124070"/>
    <s v="25_120-125"/>
    <s v="13_120-130"/>
    <x v="2"/>
    <x v="0"/>
    <s v="Q4`19"/>
    <n v="248140"/>
    <n v="3983"/>
  </r>
  <r>
    <n v="8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0"/>
    <s v="Q4`19"/>
    <n v="1173120"/>
    <n v="18830"/>
  </r>
  <r>
    <n v="318"/>
    <x v="0"/>
    <s v="Predator Helios 300 PH317-52"/>
    <x v="2"/>
    <x v="0"/>
    <x v="1"/>
    <x v="6"/>
    <s v="GTX1050/1060"/>
    <x v="1"/>
    <s v="1920x1080"/>
    <x v="0"/>
    <x v="0"/>
    <n v="88030"/>
    <s v="18_85-90"/>
    <s v="09_80-90"/>
    <x v="2"/>
    <x v="0"/>
    <s v="Q4`19"/>
    <n v="27993540"/>
    <n v="449335"/>
  </r>
  <r>
    <n v="65"/>
    <x v="0"/>
    <s v="Predator Helios 300 PH315-51"/>
    <x v="2"/>
    <x v="0"/>
    <x v="1"/>
    <x v="6"/>
    <s v="GTX1060"/>
    <x v="0"/>
    <s v="1920x1080"/>
    <x v="0"/>
    <x v="0"/>
    <n v="84557"/>
    <s v="17_80-85"/>
    <s v="09_80-90"/>
    <x v="2"/>
    <x v="0"/>
    <s v="Q4`19"/>
    <n v="5496205"/>
    <n v="88222"/>
  </r>
  <r>
    <n v="10"/>
    <x v="0"/>
    <s v="Predator Helios 500 PH517-51"/>
    <x v="2"/>
    <x v="0"/>
    <x v="1"/>
    <x v="6"/>
    <s v="GTX1070"/>
    <x v="1"/>
    <s v="1920x1080/3840x2160"/>
    <x v="0"/>
    <x v="0"/>
    <n v="143200"/>
    <s v="29_140-145"/>
    <s v="15_140-150"/>
    <x v="2"/>
    <x v="0"/>
    <s v="Q4`19"/>
    <n v="1432000"/>
    <n v="22986"/>
  </r>
  <r>
    <n v="8"/>
    <x v="0"/>
    <s v="Predator Helios 500 PH517-61"/>
    <x v="2"/>
    <x v="0"/>
    <x v="0"/>
    <x v="2"/>
    <s v="RX Vega 56"/>
    <x v="1"/>
    <s v="1920x1080"/>
    <x v="0"/>
    <x v="0"/>
    <n v="165222"/>
    <s v="34_165-170"/>
    <s v="17_160-170"/>
    <x v="2"/>
    <x v="0"/>
    <s v="Q4`19"/>
    <n v="1321776"/>
    <n v="21216"/>
  </r>
  <r>
    <n v="116"/>
    <x v="0"/>
    <s v="Predator Helios 300 PH317-53"/>
    <x v="2"/>
    <x v="0"/>
    <x v="1"/>
    <x v="6"/>
    <s v="RTX2070"/>
    <x v="1"/>
    <s v="1920x1080"/>
    <x v="0"/>
    <x v="0"/>
    <n v="119335"/>
    <s v="24_115-120"/>
    <s v="12_110-120"/>
    <x v="2"/>
    <x v="0"/>
    <s v="Q4`19"/>
    <n v="13842860"/>
    <n v="222197"/>
  </r>
  <r>
    <n v="6"/>
    <x v="0"/>
    <s v="Predator Helios 700 PH717-71"/>
    <x v="2"/>
    <x v="0"/>
    <x v="1"/>
    <x v="6"/>
    <s v="GTX2070"/>
    <x v="1"/>
    <s v="1920x1080"/>
    <x v="0"/>
    <x v="0"/>
    <n v="218290"/>
    <s v="44_215-220"/>
    <s v="22_210-220"/>
    <x v="2"/>
    <x v="0"/>
    <s v="Q4`19"/>
    <n v="1309740"/>
    <n v="21023"/>
  </r>
  <r>
    <n v="63"/>
    <x v="0"/>
    <s v="Predator Helios 300 PH315-52"/>
    <x v="2"/>
    <x v="0"/>
    <x v="1"/>
    <x v="6"/>
    <s v="GTX1660/RTX2060"/>
    <x v="0"/>
    <s v="1920x1080"/>
    <x v="0"/>
    <x v="0"/>
    <n v="112416"/>
    <s v="23_110-115"/>
    <s v="12_110-120"/>
    <x v="2"/>
    <x v="0"/>
    <s v="Q4`19"/>
    <n v="7082208"/>
    <n v="113679"/>
  </r>
  <r>
    <n v="4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0"/>
    <s v="Q4`19"/>
    <n v="779000"/>
    <n v="12504"/>
  </r>
  <r>
    <n v="2"/>
    <x v="0"/>
    <s v="Predator Triton 700 PT715-51"/>
    <x v="2"/>
    <x v="0"/>
    <x v="1"/>
    <x v="1"/>
    <s v="GTX1060"/>
    <x v="0"/>
    <s v="1920x1080"/>
    <x v="0"/>
    <x v="0"/>
    <n v="161600"/>
    <s v="33_160-165"/>
    <s v="17_160-170"/>
    <x v="2"/>
    <x v="0"/>
    <s v="Q4`19"/>
    <n v="323200"/>
    <n v="5188"/>
  </r>
  <r>
    <n v="2"/>
    <x v="0"/>
    <s v="Predator Triton 900 PT917-71"/>
    <x v="2"/>
    <x v="0"/>
    <x v="1"/>
    <x v="6"/>
    <s v="RTX2080"/>
    <x v="1"/>
    <s v="3840x2160"/>
    <x v="0"/>
    <x v="0"/>
    <n v="343860"/>
    <s v="69_340-345"/>
    <s v="35_340-350"/>
    <x v="2"/>
    <x v="0"/>
    <s v="Q4`19"/>
    <n v="687720"/>
    <n v="11039"/>
  </r>
  <r>
    <n v="1151"/>
    <x v="1"/>
    <s v="Macbook Air 13 (AL)"/>
    <x v="3"/>
    <x v="0"/>
    <x v="1"/>
    <x v="12"/>
    <s v="Int"/>
    <x v="4"/>
    <s v="2304x1440/2560x1600"/>
    <x v="0"/>
    <x v="2"/>
    <n v="89990"/>
    <s v="18_85-90"/>
    <s v="09_80-90"/>
    <x v="2"/>
    <x v="0"/>
    <s v="Q4`19"/>
    <n v="103578490"/>
    <n v="1662576"/>
  </r>
  <r>
    <n v="342"/>
    <x v="1"/>
    <s v="Macbook Pro 15 (CL)"/>
    <x v="2"/>
    <x v="0"/>
    <x v="1"/>
    <x v="6"/>
    <s v="Pro 555/560"/>
    <x v="0"/>
    <s v="2880x1800"/>
    <x v="0"/>
    <x v="0"/>
    <n v="189490"/>
    <s v="38_185-190"/>
    <s v="19_180-190"/>
    <x v="2"/>
    <x v="0"/>
    <s v="Q4`19"/>
    <n v="64805580"/>
    <n v="1040218"/>
  </r>
  <r>
    <n v="1134"/>
    <x v="1"/>
    <s v="Macbook Pro 13 (CL)"/>
    <x v="3"/>
    <x v="0"/>
    <x v="1"/>
    <x v="6"/>
    <s v="Int"/>
    <x v="4"/>
    <s v="2560x1600"/>
    <x v="0"/>
    <x v="0"/>
    <n v="122350"/>
    <s v="25_120-125"/>
    <s v="13_120-130"/>
    <x v="2"/>
    <x v="0"/>
    <s v="Q4`19"/>
    <n v="138744900"/>
    <n v="2227045"/>
  </r>
  <r>
    <n v="3"/>
    <x v="1"/>
    <s v="Macbook 12 (K)"/>
    <x v="4"/>
    <x v="0"/>
    <x v="1"/>
    <x v="11"/>
    <n v="0"/>
    <x v="5"/>
    <s v="2304x1440"/>
    <x v="0"/>
    <x v="2"/>
    <n v="93920"/>
    <s v="19_90-95"/>
    <s v="10_90-100"/>
    <x v="2"/>
    <x v="0"/>
    <s v="Q4`19"/>
    <n v="281760"/>
    <n v="4523"/>
  </r>
  <r>
    <n v="7"/>
    <x v="2"/>
    <s v="Asus X540Y"/>
    <x v="1"/>
    <x v="0"/>
    <x v="0"/>
    <x v="13"/>
    <s v="Int"/>
    <x v="0"/>
    <s v="1366x768"/>
    <x v="0"/>
    <x v="1"/>
    <n v="14300"/>
    <s v="03_10-15"/>
    <s v="02_10-20"/>
    <x v="1"/>
    <x v="0"/>
    <s v="Q4`19"/>
    <n v="100100"/>
    <n v="1607"/>
  </r>
  <r>
    <n v="9"/>
    <x v="2"/>
    <s v="Asus GL753V"/>
    <x v="2"/>
    <x v="0"/>
    <x v="1"/>
    <x v="1"/>
    <s v="GTX1050"/>
    <x v="1"/>
    <s v="1920x1080"/>
    <x v="0"/>
    <x v="0"/>
    <n v="68990"/>
    <s v="14_65-70"/>
    <s v="07_60-70"/>
    <x v="6"/>
    <x v="0"/>
    <s v="Q4`19"/>
    <n v="620910"/>
    <n v="9966"/>
  </r>
  <r>
    <n v="367"/>
    <x v="2"/>
    <s v="Asus X541U"/>
    <x v="0"/>
    <x v="0"/>
    <x v="1"/>
    <x v="3"/>
    <s v="G920"/>
    <x v="0"/>
    <s v="1366x768"/>
    <x v="0"/>
    <x v="0"/>
    <n v="33700"/>
    <s v="07_30-35"/>
    <s v="04_30-40"/>
    <x v="3"/>
    <x v="0"/>
    <s v="Q4`19"/>
    <n v="12367900"/>
    <n v="198522"/>
  </r>
  <r>
    <n v="242"/>
    <x v="2"/>
    <s v="Asus X540N"/>
    <x v="0"/>
    <x v="0"/>
    <x v="1"/>
    <x v="8"/>
    <s v="GT920"/>
    <x v="0"/>
    <s v="1920x1080"/>
    <x v="0"/>
    <x v="1"/>
    <n v="16635"/>
    <s v="04_15-20"/>
    <s v="02_10-20"/>
    <x v="1"/>
    <x v="0"/>
    <s v="Q4`19"/>
    <n v="4025670"/>
    <n v="64617"/>
  </r>
  <r>
    <n v="346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0"/>
    <s v="Q4`19"/>
    <n v="23950812"/>
    <n v="384443"/>
  </r>
  <r>
    <n v="22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0"/>
    <s v="Q4`19"/>
    <n v="1939784"/>
    <n v="31136"/>
  </r>
  <r>
    <n v="310"/>
    <x v="2"/>
    <s v="Asus FX504G"/>
    <x v="2"/>
    <x v="0"/>
    <x v="1"/>
    <x v="6"/>
    <s v="GTX1050"/>
    <x v="0"/>
    <s v="1920x1080"/>
    <x v="0"/>
    <x v="0"/>
    <n v="68990"/>
    <s v="14_65-70"/>
    <s v="07_60-70"/>
    <x v="6"/>
    <x v="0"/>
    <s v="Q4`19"/>
    <n v="21386900"/>
    <n v="343289"/>
  </r>
  <r>
    <n v="53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0"/>
    <s v="Q4`19"/>
    <n v="4971347"/>
    <n v="79797"/>
  </r>
  <r>
    <n v="17"/>
    <x v="2"/>
    <s v="Asus G703G"/>
    <x v="2"/>
    <x v="0"/>
    <x v="1"/>
    <x v="6"/>
    <s v="GTX1070/GTX1080"/>
    <x v="1"/>
    <s v="1920x1080"/>
    <x v="0"/>
    <x v="0"/>
    <n v="225990"/>
    <s v="46_225-230"/>
    <s v="23_220-230"/>
    <x v="2"/>
    <x v="0"/>
    <s v="Q4`19"/>
    <n v="3841830"/>
    <n v="61667"/>
  </r>
  <r>
    <n v="10"/>
    <x v="2"/>
    <s v="Asus GM501G"/>
    <x v="2"/>
    <x v="0"/>
    <x v="1"/>
    <x v="6"/>
    <s v="GTX1060/GTX1080"/>
    <x v="0"/>
    <s v="1920x1080"/>
    <x v="0"/>
    <x v="0"/>
    <n v="144640"/>
    <s v="29_140-145"/>
    <s v="15_140-150"/>
    <x v="2"/>
    <x v="0"/>
    <s v="Q4`19"/>
    <n v="1446400"/>
    <n v="23217"/>
  </r>
  <r>
    <n v="398"/>
    <x v="2"/>
    <s v="Asus X705M"/>
    <x v="0"/>
    <x v="0"/>
    <x v="1"/>
    <x v="4"/>
    <s v="MX110"/>
    <x v="1"/>
    <s v="1600x900"/>
    <x v="0"/>
    <x v="1"/>
    <n v="32159"/>
    <s v="07_30-35"/>
    <s v="04_30-40"/>
    <x v="3"/>
    <x v="0"/>
    <s v="Q4`19"/>
    <n v="12799282"/>
    <n v="205446"/>
  </r>
  <r>
    <n v="247"/>
    <x v="2"/>
    <s v="Asus X540U"/>
    <x v="0"/>
    <x v="0"/>
    <x v="1"/>
    <x v="3"/>
    <s v="MX110"/>
    <x v="0"/>
    <s v="1920x1080"/>
    <x v="0"/>
    <x v="0"/>
    <n v="28750"/>
    <s v="06_25-30"/>
    <s v="03_20-30"/>
    <x v="0"/>
    <x v="0"/>
    <s v="Q4`19"/>
    <n v="7101250"/>
    <n v="113985"/>
  </r>
  <r>
    <n v="135"/>
    <x v="2"/>
    <s v="Asus GL504G"/>
    <x v="2"/>
    <x v="0"/>
    <x v="1"/>
    <x v="6"/>
    <s v="GTX1060"/>
    <x v="0"/>
    <s v="1920x1080"/>
    <x v="0"/>
    <x v="0"/>
    <n v="131250"/>
    <s v="27_130-135"/>
    <s v="14_130-140"/>
    <x v="2"/>
    <x v="0"/>
    <s v="Q4`19"/>
    <n v="17718750"/>
    <n v="284410"/>
  </r>
  <r>
    <n v="3"/>
    <x v="2"/>
    <s v="Asus X540L"/>
    <x v="0"/>
    <x v="0"/>
    <x v="1"/>
    <x v="14"/>
    <s v="GT920"/>
    <x v="0"/>
    <s v="1366x768"/>
    <x v="0"/>
    <x v="0"/>
    <n v="26220"/>
    <s v="06_25-30"/>
    <s v="03_20-30"/>
    <x v="0"/>
    <x v="0"/>
    <s v="Q4`19"/>
    <n v="78660"/>
    <n v="1263"/>
  </r>
  <r>
    <n v="1153"/>
    <x v="2"/>
    <s v="Asus X540M"/>
    <x v="0"/>
    <x v="0"/>
    <x v="1"/>
    <x v="4"/>
    <s v="MX110"/>
    <x v="0"/>
    <s v="1366x768"/>
    <x v="0"/>
    <x v="1"/>
    <n v="20955"/>
    <s v="05_20-25"/>
    <s v="03_20-30"/>
    <x v="0"/>
    <x v="0"/>
    <s v="Q4`19"/>
    <n v="24161115"/>
    <n v="387819"/>
  </r>
  <r>
    <n v="166"/>
    <x v="2"/>
    <s v="Asus FX505G"/>
    <x v="2"/>
    <x v="0"/>
    <x v="1"/>
    <x v="6"/>
    <s v="GTX1050Ti/GTX1060"/>
    <x v="0"/>
    <s v="1920x1080"/>
    <x v="0"/>
    <x v="0"/>
    <n v="68350"/>
    <s v="14_65-70"/>
    <s v="07_60-70"/>
    <x v="6"/>
    <x v="0"/>
    <s v="Q4`19"/>
    <n v="11346100"/>
    <n v="182120"/>
  </r>
  <r>
    <n v="796"/>
    <x v="2"/>
    <s v="Asus FX705G"/>
    <x v="2"/>
    <x v="0"/>
    <x v="1"/>
    <x v="10"/>
    <s v="GTX1050Ti/GTX1060"/>
    <x v="0"/>
    <s v="1920x1080"/>
    <x v="0"/>
    <x v="0"/>
    <n v="71100"/>
    <s v="15_70-75"/>
    <s v="08_70-80"/>
    <x v="2"/>
    <x v="0"/>
    <s v="Q4`19"/>
    <n v="56595600"/>
    <n v="908437"/>
  </r>
  <r>
    <n v="60"/>
    <x v="2"/>
    <s v="Asus GL704G"/>
    <x v="2"/>
    <x v="0"/>
    <x v="1"/>
    <x v="6"/>
    <s v="GTX1060"/>
    <x v="1"/>
    <s v="1920x1080"/>
    <x v="0"/>
    <x v="0"/>
    <n v="123582"/>
    <s v="25_120-125"/>
    <s v="13_120-130"/>
    <x v="2"/>
    <x v="0"/>
    <s v="Q4`19"/>
    <n v="7414920"/>
    <n v="119020"/>
  </r>
  <r>
    <n v="50"/>
    <x v="2"/>
    <s v="Asus GX531G"/>
    <x v="2"/>
    <x v="0"/>
    <x v="1"/>
    <x v="6"/>
    <s v="GTX1060"/>
    <x v="0"/>
    <s v="1920x1080"/>
    <x v="0"/>
    <x v="0"/>
    <n v="145600"/>
    <s v="30_145-150"/>
    <s v="15_140-150"/>
    <x v="2"/>
    <x v="0"/>
    <s v="Q4`19"/>
    <n v="7280000"/>
    <n v="116854"/>
  </r>
  <r>
    <n v="5785"/>
    <x v="2"/>
    <s v="Asus FX505D"/>
    <x v="2"/>
    <x v="0"/>
    <x v="0"/>
    <x v="7"/>
    <s v="RX560"/>
    <x v="0"/>
    <s v="1920x1080"/>
    <x v="0"/>
    <x v="0"/>
    <n v="63536"/>
    <s v="13_60-65"/>
    <s v="07_60-70"/>
    <x v="6"/>
    <x v="0"/>
    <s v="Q4`19"/>
    <n v="367555760"/>
    <n v="5899771"/>
  </r>
  <r>
    <n v="2389"/>
    <x v="2"/>
    <s v="Asus FX705D"/>
    <x v="2"/>
    <x v="0"/>
    <x v="0"/>
    <x v="7"/>
    <s v="RX560"/>
    <x v="0"/>
    <s v="1920x1080"/>
    <x v="0"/>
    <x v="0"/>
    <n v="75696"/>
    <s v="16_75-80"/>
    <s v="08_70-80"/>
    <x v="2"/>
    <x v="0"/>
    <s v="Q4`19"/>
    <n v="180837744"/>
    <n v="2902693"/>
  </r>
  <r>
    <n v="292"/>
    <x v="2"/>
    <s v="Asus FX570U"/>
    <x v="2"/>
    <x v="0"/>
    <x v="1"/>
    <x v="10"/>
    <s v="GTX1050"/>
    <x v="0"/>
    <s v="1920x1080"/>
    <x v="0"/>
    <x v="0"/>
    <n v="61044"/>
    <s v="13_60-65"/>
    <s v="07_60-70"/>
    <x v="6"/>
    <x v="0"/>
    <s v="Q4`19"/>
    <n v="17824848"/>
    <n v="286113"/>
  </r>
  <r>
    <n v="2979"/>
    <x v="2"/>
    <s v="Asus X540B"/>
    <x v="1"/>
    <x v="0"/>
    <x v="0"/>
    <x v="0"/>
    <s v="Int"/>
    <x v="0"/>
    <s v="1366x768"/>
    <x v="0"/>
    <x v="0"/>
    <n v="26700"/>
    <s v="06_25-30"/>
    <s v="03_20-30"/>
    <x v="0"/>
    <x v="0"/>
    <s v="Q4`19"/>
    <n v="79539300"/>
    <n v="1276714"/>
  </r>
  <r>
    <n v="123"/>
    <x v="2"/>
    <s v="Asus GX701G"/>
    <x v="2"/>
    <x v="0"/>
    <x v="1"/>
    <x v="6"/>
    <s v="RTX2060/RTX2070/RTX2080"/>
    <x v="1"/>
    <s v="1920x1080"/>
    <x v="0"/>
    <x v="0"/>
    <n v="167900"/>
    <s v="34_165-170"/>
    <s v="17_160-170"/>
    <x v="2"/>
    <x v="0"/>
    <s v="Q4`19"/>
    <n v="20651700"/>
    <n v="331488"/>
  </r>
  <r>
    <n v="2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0"/>
    <s v="Q4`19"/>
    <n v="66200"/>
    <n v="1063"/>
  </r>
  <r>
    <n v="5"/>
    <x v="2"/>
    <s v="Asus GX501G"/>
    <x v="2"/>
    <x v="0"/>
    <x v="1"/>
    <x v="6"/>
    <s v="GTX1080"/>
    <x v="0"/>
    <s v="1920x1080"/>
    <x v="0"/>
    <x v="0"/>
    <n v="196900"/>
    <s v="40_195-200"/>
    <s v="20_190-200"/>
    <x v="2"/>
    <x v="0"/>
    <s v="Q4`19"/>
    <n v="984500"/>
    <n v="15803"/>
  </r>
  <r>
    <n v="434"/>
    <x v="2"/>
    <s v="Asus GL531G"/>
    <x v="2"/>
    <x v="0"/>
    <x v="1"/>
    <x v="6"/>
    <s v="GTX1650"/>
    <x v="0"/>
    <s v="1920x1080"/>
    <x v="0"/>
    <x v="0"/>
    <n v="94026"/>
    <s v="19_90-95"/>
    <s v="10_90-100"/>
    <x v="2"/>
    <x v="0"/>
    <s v="Q4`19"/>
    <n v="40807284"/>
    <n v="655013"/>
  </r>
  <r>
    <n v="50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0"/>
    <s v="Q4`19"/>
    <n v="5065000"/>
    <n v="81300"/>
  </r>
  <r>
    <n v="24"/>
    <x v="2"/>
    <s v="Asus X507U"/>
    <x v="1"/>
    <x v="0"/>
    <x v="1"/>
    <x v="3"/>
    <s v="Int"/>
    <x v="0"/>
    <s v="1920x1080"/>
    <x v="0"/>
    <x v="0"/>
    <n v="24490"/>
    <s v="05_20-25"/>
    <s v="03_20-30"/>
    <x v="0"/>
    <x v="0"/>
    <s v="Q4`19"/>
    <n v="587760"/>
    <n v="9434"/>
  </r>
  <r>
    <n v="7"/>
    <x v="2"/>
    <s v="Asus GL764G"/>
    <x v="2"/>
    <x v="0"/>
    <x v="1"/>
    <x v="6"/>
    <s v="RTX2070"/>
    <x v="1"/>
    <s v="1920x1080"/>
    <x v="0"/>
    <x v="0"/>
    <n v="167524"/>
    <s v="34_165-170"/>
    <s v="17_160-170"/>
    <x v="2"/>
    <x v="0"/>
    <s v="Q4`19"/>
    <n v="1172668"/>
    <n v="18823"/>
  </r>
  <r>
    <n v="2"/>
    <x v="2"/>
    <s v="Asus X505B"/>
    <x v="1"/>
    <x v="0"/>
    <x v="0"/>
    <x v="0"/>
    <s v="Int"/>
    <x v="0"/>
    <s v="1366x768"/>
    <x v="0"/>
    <x v="0"/>
    <n v="40492"/>
    <s v="09_40-45"/>
    <s v="05_40-50"/>
    <x v="5"/>
    <x v="0"/>
    <s v="Q4`19"/>
    <n v="80984"/>
    <n v="1300"/>
  </r>
  <r>
    <n v="98"/>
    <x v="2"/>
    <s v="Asus X543U"/>
    <x v="0"/>
    <x v="0"/>
    <x v="1"/>
    <x v="1"/>
    <s v="Int/MX110"/>
    <x v="0"/>
    <s v="1920x1080"/>
    <x v="0"/>
    <x v="0"/>
    <n v="23995"/>
    <s v="05_20-25"/>
    <s v="03_20-30"/>
    <x v="0"/>
    <x v="0"/>
    <s v="Q4`19"/>
    <n v="2351510"/>
    <n v="37745"/>
  </r>
  <r>
    <n v="285"/>
    <x v="2"/>
    <s v="Asus G531G"/>
    <x v="2"/>
    <x v="0"/>
    <x v="1"/>
    <x v="6"/>
    <s v="GTX1660/RTX2060/RTX2070"/>
    <x v="0"/>
    <s v="1920x1080"/>
    <x v="0"/>
    <x v="0"/>
    <n v="143890"/>
    <s v="29_140-145"/>
    <s v="15_140-150"/>
    <x v="2"/>
    <x v="0"/>
    <s v="Q4`19"/>
    <n v="41008650"/>
    <n v="658245"/>
  </r>
  <r>
    <n v="333"/>
    <x v="2"/>
    <s v="Asus G731G"/>
    <x v="2"/>
    <x v="0"/>
    <x v="1"/>
    <x v="6"/>
    <s v="GTX1660/RTX2060/RTX2070"/>
    <x v="1"/>
    <s v="1920x1080"/>
    <x v="0"/>
    <x v="0"/>
    <n v="124344"/>
    <s v="25_120-125"/>
    <s v="13_120-130"/>
    <x v="2"/>
    <x v="0"/>
    <s v="Q4`19"/>
    <n v="41406552"/>
    <n v="664632"/>
  </r>
  <r>
    <n v="55"/>
    <x v="2"/>
    <s v="Asus X510U"/>
    <x v="2"/>
    <x v="0"/>
    <x v="1"/>
    <x v="1"/>
    <s v="GT940"/>
    <x v="0"/>
    <s v="1920x1080"/>
    <x v="0"/>
    <x v="0"/>
    <n v="35990"/>
    <s v="08_35-40"/>
    <s v="04_30-40"/>
    <x v="3"/>
    <x v="0"/>
    <s v="Q4`19"/>
    <n v="1979450"/>
    <n v="31773"/>
  </r>
  <r>
    <n v="5255"/>
    <x v="2"/>
    <s v="Asus X541N"/>
    <x v="1"/>
    <x v="0"/>
    <x v="1"/>
    <x v="8"/>
    <s v="Int"/>
    <x v="0"/>
    <s v="1366x768"/>
    <x v="0"/>
    <x v="1"/>
    <n v="17490"/>
    <s v="04_15-20"/>
    <s v="02_10-20"/>
    <x v="1"/>
    <x v="0"/>
    <s v="Q4`19"/>
    <n v="91909950"/>
    <n v="1475280"/>
  </r>
  <r>
    <n v="664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0"/>
    <s v="Q4`19"/>
    <n v="80543200"/>
    <n v="1292828"/>
  </r>
  <r>
    <n v="3"/>
    <x v="2"/>
    <s v="Asus X420F"/>
    <x v="3"/>
    <x v="0"/>
    <x v="1"/>
    <x v="5"/>
    <s v="Int"/>
    <x v="2"/>
    <s v="1920x1080"/>
    <x v="0"/>
    <x v="0"/>
    <n v="36293"/>
    <s v="08_35-40"/>
    <s v="04_30-40"/>
    <x v="3"/>
    <x v="0"/>
    <s v="Q4`19"/>
    <n v="108879"/>
    <n v="1748"/>
  </r>
  <r>
    <n v="45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0"/>
    <s v="Q4`19"/>
    <n v="4410000"/>
    <n v="70787"/>
  </r>
  <r>
    <n v="129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0"/>
    <s v="Q4`19"/>
    <n v="15222000"/>
    <n v="244334"/>
  </r>
  <r>
    <n v="2"/>
    <x v="2"/>
    <s v="Asus X751N"/>
    <x v="1"/>
    <x v="0"/>
    <x v="1"/>
    <x v="8"/>
    <s v="Int"/>
    <x v="1"/>
    <s v="1600x900"/>
    <x v="0"/>
    <x v="1"/>
    <n v="26990"/>
    <s v="06_25-30"/>
    <s v="03_20-30"/>
    <x v="0"/>
    <x v="0"/>
    <s v="Q4`19"/>
    <n v="53980"/>
    <n v="866"/>
  </r>
  <r>
    <n v="262"/>
    <x v="2"/>
    <s v="Asus E402Y"/>
    <x v="3"/>
    <x v="0"/>
    <x v="0"/>
    <x v="13"/>
    <s v="Int"/>
    <x v="2"/>
    <s v="1366x768"/>
    <x v="0"/>
    <x v="1"/>
    <n v="16740"/>
    <s v="04_15-20"/>
    <s v="02_10-20"/>
    <x v="1"/>
    <x v="0"/>
    <s v="Q4`19"/>
    <n v="4385880"/>
    <n v="70399"/>
  </r>
  <r>
    <n v="665"/>
    <x v="2"/>
    <s v="Asus X564D"/>
    <x v="0"/>
    <x v="0"/>
    <x v="0"/>
    <x v="7"/>
    <s v="R540"/>
    <x v="0"/>
    <s v="1920x1080"/>
    <x v="0"/>
    <x v="0"/>
    <n v="43990"/>
    <s v="09_40-45"/>
    <s v="05_40-50"/>
    <x v="5"/>
    <x v="0"/>
    <s v="Q4`19"/>
    <n v="29253350"/>
    <n v="469556"/>
  </r>
  <r>
    <n v="29"/>
    <x v="2"/>
    <s v="Zenbook UX310U"/>
    <x v="3"/>
    <x v="0"/>
    <x v="1"/>
    <x v="1"/>
    <s v="Int/MX130/GT940"/>
    <x v="4"/>
    <s v="1920x1080/3200x1800"/>
    <x v="0"/>
    <x v="0"/>
    <n v="45433"/>
    <s v="10_45-50"/>
    <s v="05_40-50"/>
    <x v="5"/>
    <x v="0"/>
    <s v="Q4`19"/>
    <n v="1317557"/>
    <n v="21149"/>
  </r>
  <r>
    <n v="216"/>
    <x v="2"/>
    <s v="Zenbook UX331U"/>
    <x v="3"/>
    <x v="0"/>
    <x v="1"/>
    <x v="10"/>
    <s v="Int/MX150"/>
    <x v="4"/>
    <s v="1920x1080"/>
    <x v="0"/>
    <x v="0"/>
    <n v="77450"/>
    <s v="16_75-80"/>
    <s v="08_70-80"/>
    <x v="2"/>
    <x v="0"/>
    <s v="Q4`19"/>
    <n v="16729200"/>
    <n v="268526"/>
  </r>
  <r>
    <n v="494"/>
    <x v="2"/>
    <s v="Zenbook UX433F"/>
    <x v="3"/>
    <x v="0"/>
    <x v="1"/>
    <x v="5"/>
    <s v="MX150"/>
    <x v="2"/>
    <s v="1920x1080"/>
    <x v="0"/>
    <x v="0"/>
    <n v="63173"/>
    <s v="13_60-65"/>
    <s v="07_60-70"/>
    <x v="6"/>
    <x v="0"/>
    <s v="Q4`19"/>
    <n v="31207462"/>
    <n v="500922"/>
  </r>
  <r>
    <n v="463"/>
    <x v="2"/>
    <s v="Zenbook UX333F"/>
    <x v="3"/>
    <x v="0"/>
    <x v="1"/>
    <x v="5"/>
    <s v="Int"/>
    <x v="4"/>
    <s v="1920x1080"/>
    <x v="0"/>
    <x v="0"/>
    <n v="76180"/>
    <s v="16_75-80"/>
    <s v="08_70-80"/>
    <x v="2"/>
    <x v="0"/>
    <s v="Q4`19"/>
    <n v="35271340"/>
    <n v="566153"/>
  </r>
  <r>
    <n v="466"/>
    <x v="2"/>
    <s v="Zenbook UX533F"/>
    <x v="2"/>
    <x v="0"/>
    <x v="1"/>
    <x v="5"/>
    <s v="GTX1050"/>
    <x v="0"/>
    <s v="1920x1080"/>
    <x v="0"/>
    <x v="0"/>
    <n v="90199"/>
    <s v="19_90-95"/>
    <s v="10_90-100"/>
    <x v="2"/>
    <x v="0"/>
    <s v="Q4`19"/>
    <n v="42032734"/>
    <n v="674683"/>
  </r>
  <r>
    <n v="24"/>
    <x v="2"/>
    <s v="Zenbook UX331F"/>
    <x v="3"/>
    <x v="0"/>
    <x v="1"/>
    <x v="5"/>
    <s v="Int"/>
    <x v="4"/>
    <s v="1920x1080"/>
    <x v="0"/>
    <x v="0"/>
    <n v="75900"/>
    <s v="16_75-80"/>
    <s v="08_70-80"/>
    <x v="2"/>
    <x v="0"/>
    <s v="Q4`19"/>
    <n v="1821600"/>
    <n v="29239"/>
  </r>
  <r>
    <n v="60"/>
    <x v="2"/>
    <s v="Zenbook UX391F"/>
    <x v="3"/>
    <x v="0"/>
    <x v="1"/>
    <x v="5"/>
    <s v="Int"/>
    <x v="4"/>
    <s v="1920x1080"/>
    <x v="0"/>
    <x v="0"/>
    <n v="92210"/>
    <s v="19_90-95"/>
    <s v="10_90-100"/>
    <x v="2"/>
    <x v="0"/>
    <s v="Q4`19"/>
    <n v="5532600"/>
    <n v="88806"/>
  </r>
  <r>
    <n v="381"/>
    <x v="2"/>
    <s v="Zenbook UX431F"/>
    <x v="3"/>
    <x v="0"/>
    <x v="1"/>
    <x v="5"/>
    <s v="Int"/>
    <x v="2"/>
    <s v="1920x1080"/>
    <x v="0"/>
    <x v="0"/>
    <n v="62280"/>
    <s v="13_60-65"/>
    <s v="07_60-70"/>
    <x v="6"/>
    <x v="0"/>
    <s v="Q4`19"/>
    <n v="23728680"/>
    <n v="380878"/>
  </r>
  <r>
    <n v="105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0"/>
    <s v="Q4`19"/>
    <n v="9097200"/>
    <n v="146022"/>
  </r>
  <r>
    <n v="113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0"/>
    <s v="Q4`19"/>
    <n v="12363217"/>
    <n v="198447"/>
  </r>
  <r>
    <n v="264"/>
    <x v="2"/>
    <s v="Zenbook UX534F"/>
    <x v="2"/>
    <x v="0"/>
    <x v="1"/>
    <x v="5"/>
    <s v="GTX1650"/>
    <x v="0"/>
    <s v="1920x1080"/>
    <x v="0"/>
    <x v="0"/>
    <n v="109990"/>
    <s v="22_105-110"/>
    <s v="11_100-110"/>
    <x v="2"/>
    <x v="0"/>
    <s v="Q4`19"/>
    <n v="29037360"/>
    <n v="466089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0"/>
    <s v="Q4`19"/>
    <n v="144600"/>
    <n v="2321"/>
  </r>
  <r>
    <n v="192"/>
    <x v="2"/>
    <s v="Zenbook UX434F"/>
    <x v="3"/>
    <x v="0"/>
    <x v="1"/>
    <x v="16"/>
    <s v="MX250"/>
    <x v="2"/>
    <s v="1920x1080"/>
    <x v="0"/>
    <x v="0"/>
    <n v="97990"/>
    <s v="20_95-100"/>
    <s v="10_90-100"/>
    <x v="2"/>
    <x v="0"/>
    <s v="Q4`19"/>
    <n v="18814080"/>
    <n v="301992"/>
  </r>
  <r>
    <n v="10"/>
    <x v="2"/>
    <s v="Vivobook X542U"/>
    <x v="0"/>
    <x v="0"/>
    <x v="1"/>
    <x v="10"/>
    <s v="MX130/MX150/GT940"/>
    <x v="0"/>
    <s v="1366x768/1920x1080"/>
    <x v="0"/>
    <x v="0"/>
    <n v="46536"/>
    <s v="10_45-50"/>
    <s v="05_40-50"/>
    <x v="5"/>
    <x v="0"/>
    <s v="Q4`19"/>
    <n v="465360"/>
    <n v="7470"/>
  </r>
  <r>
    <n v="5"/>
    <x v="2"/>
    <s v="VivoBook S510U"/>
    <x v="0"/>
    <x v="0"/>
    <x v="1"/>
    <x v="1"/>
    <s v="Int/MX150/GT940"/>
    <x v="0"/>
    <s v="1366x768/1920x1080"/>
    <x v="0"/>
    <x v="0"/>
    <n v="42400"/>
    <s v="09_40-45"/>
    <s v="05_40-50"/>
    <x v="5"/>
    <x v="0"/>
    <s v="Q4`19"/>
    <n v="212000"/>
    <n v="3403"/>
  </r>
  <r>
    <n v="1058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0"/>
    <s v="Q4`19"/>
    <n v="39642202"/>
    <n v="636311"/>
  </r>
  <r>
    <n v="454"/>
    <x v="2"/>
    <s v="VivoBook X540U"/>
    <x v="0"/>
    <x v="0"/>
    <x v="1"/>
    <x v="1"/>
    <s v="Int/MX110"/>
    <x v="0"/>
    <s v="1920x1080"/>
    <x v="0"/>
    <x v="0"/>
    <n v="16635"/>
    <s v="04_15-20"/>
    <s v="02_10-20"/>
    <x v="1"/>
    <x v="0"/>
    <s v="Q4`19"/>
    <n v="7552290"/>
    <n v="121225"/>
  </r>
  <r>
    <n v="232"/>
    <x v="2"/>
    <s v="VivoBook S530U"/>
    <x v="0"/>
    <x v="0"/>
    <x v="1"/>
    <x v="10"/>
    <s v="Int/MX130/MX150"/>
    <x v="0"/>
    <s v="1366x1768/1920x1080"/>
    <x v="0"/>
    <x v="0"/>
    <n v="57000"/>
    <s v="12_55-60"/>
    <s v="06_50-60"/>
    <x v="4"/>
    <x v="0"/>
    <s v="Q4`19"/>
    <n v="13224000"/>
    <n v="212263"/>
  </r>
  <r>
    <n v="667"/>
    <x v="2"/>
    <s v="VivoBook S330U"/>
    <x v="3"/>
    <x v="0"/>
    <x v="1"/>
    <x v="10"/>
    <s v="MX150"/>
    <x v="4"/>
    <s v="1920x1080"/>
    <x v="0"/>
    <x v="0"/>
    <n v="41776"/>
    <s v="09_40-45"/>
    <s v="05_40-50"/>
    <x v="5"/>
    <x v="0"/>
    <s v="Q4`19"/>
    <n v="27864592"/>
    <n v="447265"/>
  </r>
  <r>
    <n v="1005"/>
    <x v="2"/>
    <s v="VivoBook X505Z"/>
    <x v="1"/>
    <x v="0"/>
    <x v="0"/>
    <x v="2"/>
    <s v="Int"/>
    <x v="0"/>
    <s v="1920x1080"/>
    <x v="0"/>
    <x v="0"/>
    <n v="57180"/>
    <s v="12_55-60"/>
    <s v="06_50-60"/>
    <x v="4"/>
    <x v="0"/>
    <s v="Q4`19"/>
    <n v="57465900"/>
    <n v="922406"/>
  </r>
  <r>
    <n v="244"/>
    <x v="2"/>
    <s v="VivoBook S530F"/>
    <x v="0"/>
    <x v="0"/>
    <x v="1"/>
    <x v="5"/>
    <s v="MX150"/>
    <x v="0"/>
    <s v="1920x1080"/>
    <x v="0"/>
    <x v="0"/>
    <n v="58765"/>
    <s v="12_55-60"/>
    <s v="06_50-60"/>
    <x v="4"/>
    <x v="0"/>
    <s v="Q4`19"/>
    <n v="14338660"/>
    <n v="230155"/>
  </r>
  <r>
    <n v="1170"/>
    <x v="2"/>
    <s v="VivoBook X512U"/>
    <x v="0"/>
    <x v="0"/>
    <x v="1"/>
    <x v="10"/>
    <s v="Int/MX130"/>
    <x v="0"/>
    <s v="1920x1080"/>
    <x v="0"/>
    <x v="0"/>
    <n v="44290"/>
    <s v="09_40-45"/>
    <s v="05_40-50"/>
    <x v="5"/>
    <x v="0"/>
    <s v="Q4`19"/>
    <n v="51819300"/>
    <n v="831770"/>
  </r>
  <r>
    <n v="858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0"/>
    <s v="Q4`19"/>
    <n v="20945496"/>
    <n v="336204"/>
  </r>
  <r>
    <n v="9"/>
    <x v="2"/>
    <s v="VivoBook S330F"/>
    <x v="3"/>
    <x v="0"/>
    <x v="1"/>
    <x v="5"/>
    <s v="MX150"/>
    <x v="4"/>
    <s v="1920x1080"/>
    <x v="0"/>
    <x v="0"/>
    <n v="45851"/>
    <s v="10_45-50"/>
    <s v="05_40-50"/>
    <x v="5"/>
    <x v="0"/>
    <s v="Q4`19"/>
    <n v="412659"/>
    <n v="6624"/>
  </r>
  <r>
    <n v="2866"/>
    <x v="2"/>
    <s v="VivoBook X543U"/>
    <x v="0"/>
    <x v="0"/>
    <x v="1"/>
    <x v="1"/>
    <s v="MX110"/>
    <x v="0"/>
    <s v="1920x1080"/>
    <x v="0"/>
    <x v="0"/>
    <n v="30550"/>
    <s v="07_30-35"/>
    <s v="04_30-40"/>
    <x v="3"/>
    <x v="0"/>
    <s v="Q4`19"/>
    <n v="87556300"/>
    <n v="1405398"/>
  </r>
  <r>
    <n v="75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0"/>
    <s v="Q4`19"/>
    <n v="3761250"/>
    <n v="60373"/>
  </r>
  <r>
    <n v="640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0"/>
    <s v="Q4`19"/>
    <n v="37568000"/>
    <n v="603018"/>
  </r>
  <r>
    <n v="1074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0"/>
    <s v="Q4`19"/>
    <n v="45000600"/>
    <n v="722321"/>
  </r>
  <r>
    <n v="916"/>
    <x v="2"/>
    <s v="VivoBook X512F"/>
    <x v="0"/>
    <x v="0"/>
    <x v="1"/>
    <x v="5"/>
    <s v="MX250"/>
    <x v="0"/>
    <s v="1920x1080"/>
    <x v="0"/>
    <x v="0"/>
    <n v="58900"/>
    <s v="12_55-60"/>
    <s v="06_50-60"/>
    <x v="4"/>
    <x v="0"/>
    <s v="Q4`19"/>
    <n v="53952400"/>
    <n v="866010"/>
  </r>
  <r>
    <n v="310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0"/>
    <s v="Q4`19"/>
    <n v="24533400"/>
    <n v="393795"/>
  </r>
  <r>
    <n v="273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0"/>
    <s v="Q4`19"/>
    <n v="9309300"/>
    <n v="149427"/>
  </r>
  <r>
    <n v="710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0"/>
    <s v="Q4`19"/>
    <n v="36907220"/>
    <n v="592411"/>
  </r>
  <r>
    <n v="108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0"/>
    <s v="Q4`19"/>
    <n v="7117200"/>
    <n v="114241"/>
  </r>
  <r>
    <n v="144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0"/>
    <s v="Q4`19"/>
    <n v="3454560"/>
    <n v="55450"/>
  </r>
  <r>
    <n v="21"/>
    <x v="2"/>
    <s v="Zenbook Pro UX580G"/>
    <x v="2"/>
    <x v="0"/>
    <x v="1"/>
    <x v="6"/>
    <s v="GTX1050"/>
    <x v="0"/>
    <s v="1920x1080/3840x2160"/>
    <x v="1"/>
    <x v="0"/>
    <n v="169990"/>
    <s v="34_165-170"/>
    <s v="17_160-170"/>
    <x v="2"/>
    <x v="0"/>
    <s v="Q4`19"/>
    <n v="3569790"/>
    <n v="57300"/>
  </r>
  <r>
    <n v="125"/>
    <x v="2"/>
    <s v="Zenbook Flip UX562F"/>
    <x v="2"/>
    <x v="0"/>
    <x v="1"/>
    <x v="5"/>
    <s v="GTX1050/GTX1060"/>
    <x v="0"/>
    <s v="1920x1080/3840x2160"/>
    <x v="1"/>
    <x v="0"/>
    <n v="110875"/>
    <s v="23_110-115"/>
    <s v="12_110-120"/>
    <x v="2"/>
    <x v="0"/>
    <s v="Q4`19"/>
    <n v="13859375"/>
    <n v="222462"/>
  </r>
  <r>
    <n v="153"/>
    <x v="2"/>
    <s v="Zenbook Flip UX362F"/>
    <x v="3"/>
    <x v="0"/>
    <x v="1"/>
    <x v="5"/>
    <s v="Int"/>
    <x v="4"/>
    <s v="1920x1080"/>
    <x v="1"/>
    <x v="0"/>
    <n v="71167"/>
    <s v="15_70-75"/>
    <s v="08_70-80"/>
    <x v="2"/>
    <x v="0"/>
    <s v="Q4`19"/>
    <n v="10888551"/>
    <n v="174776"/>
  </r>
  <r>
    <n v="17"/>
    <x v="2"/>
    <s v="Zenbook Flip UX461F"/>
    <x v="3"/>
    <x v="0"/>
    <x v="1"/>
    <x v="5"/>
    <s v="Int"/>
    <x v="2"/>
    <s v="1920x1080"/>
    <x v="1"/>
    <x v="0"/>
    <n v="78223"/>
    <s v="16_75-80"/>
    <s v="08_70-80"/>
    <x v="2"/>
    <x v="0"/>
    <s v="Q4`19"/>
    <n v="1329791"/>
    <n v="21345"/>
  </r>
  <r>
    <n v="75"/>
    <x v="2"/>
    <s v="Zenbook Flip UX561U"/>
    <x v="0"/>
    <x v="0"/>
    <x v="1"/>
    <x v="1"/>
    <s v="MX150/GTX1050"/>
    <x v="0"/>
    <s v="1920x1080"/>
    <x v="1"/>
    <x v="0"/>
    <n v="70140"/>
    <s v="15_70-75"/>
    <s v="08_70-80"/>
    <x v="2"/>
    <x v="0"/>
    <s v="Q4`19"/>
    <n v="5260500"/>
    <n v="84438"/>
  </r>
  <r>
    <n v="91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0"/>
    <s v="Q4`19"/>
    <n v="5631080"/>
    <n v="90387"/>
  </r>
  <r>
    <n v="65"/>
    <x v="2"/>
    <s v="Asus Pro P1440F"/>
    <x v="3"/>
    <x v="1"/>
    <x v="1"/>
    <x v="5"/>
    <s v="Int"/>
    <x v="2"/>
    <s v="1920x1080"/>
    <x v="0"/>
    <x v="0"/>
    <n v="34300"/>
    <s v="07_30-35"/>
    <s v="04_30-40"/>
    <x v="3"/>
    <x v="0"/>
    <s v="Q4`19"/>
    <n v="2229500"/>
    <n v="35787"/>
  </r>
  <r>
    <n v="26"/>
    <x v="2"/>
    <s v="Asus Pro P2540F"/>
    <x v="0"/>
    <x v="1"/>
    <x v="1"/>
    <x v="5"/>
    <s v="MX110"/>
    <x v="0"/>
    <s v="1920x1080"/>
    <x v="0"/>
    <x v="0"/>
    <n v="39500"/>
    <s v="08_35-40"/>
    <s v="04_30-40"/>
    <x v="3"/>
    <x v="0"/>
    <s v="Q4`19"/>
    <n v="1027000"/>
    <n v="16485"/>
  </r>
  <r>
    <n v="65"/>
    <x v="2"/>
    <s v="Asus Pro P3540F"/>
    <x v="1"/>
    <x v="1"/>
    <x v="1"/>
    <x v="5"/>
    <s v="Int"/>
    <x v="0"/>
    <s v="1920x1080"/>
    <x v="0"/>
    <x v="0"/>
    <n v="51000"/>
    <s v="11_50-55"/>
    <s v="06_50-60"/>
    <x v="4"/>
    <x v="0"/>
    <s v="Q4`19"/>
    <n v="3315000"/>
    <n v="53210"/>
  </r>
  <r>
    <n v="21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0"/>
    <s v="Q4`19"/>
    <n v="757827"/>
    <n v="12164"/>
  </r>
  <r>
    <n v="1029"/>
    <x v="2"/>
    <s v="VivoBook Flip TP202N"/>
    <x v="4"/>
    <x v="0"/>
    <x v="1"/>
    <x v="8"/>
    <s v="Int"/>
    <x v="3"/>
    <s v="1366x768"/>
    <x v="1"/>
    <x v="1"/>
    <n v="24990"/>
    <s v="05_20-25"/>
    <s v="03_20-30"/>
    <x v="0"/>
    <x v="0"/>
    <s v="Q4`19"/>
    <n v="25714710"/>
    <n v="412756"/>
  </r>
  <r>
    <n v="63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0"/>
    <s v="Q4`19"/>
    <n v="2403450"/>
    <n v="38579"/>
  </r>
  <r>
    <n v="756"/>
    <x v="2"/>
    <s v="VivoBook Flip TP412U"/>
    <x v="3"/>
    <x v="0"/>
    <x v="1"/>
    <x v="10"/>
    <s v="Int"/>
    <x v="2"/>
    <s v="1920x1080"/>
    <x v="1"/>
    <x v="0"/>
    <n v="29427"/>
    <s v="06_25-30"/>
    <s v="03_20-30"/>
    <x v="0"/>
    <x v="0"/>
    <s v="Q4`19"/>
    <n v="22246812"/>
    <n v="357092"/>
  </r>
  <r>
    <n v="48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0"/>
    <s v="Q4`19"/>
    <n v="3170208"/>
    <n v="50886"/>
  </r>
  <r>
    <n v="115"/>
    <x v="2"/>
    <s v="VivoBook Pro N580G"/>
    <x v="2"/>
    <x v="0"/>
    <x v="1"/>
    <x v="6"/>
    <s v="GTX1050"/>
    <x v="0"/>
    <s v="3840x2160"/>
    <x v="0"/>
    <x v="0"/>
    <n v="60795"/>
    <s v="13_60-65"/>
    <s v="07_60-70"/>
    <x v="6"/>
    <x v="0"/>
    <s v="Q4`19"/>
    <n v="6991425"/>
    <n v="112222"/>
  </r>
  <r>
    <n v="31"/>
    <x v="2"/>
    <s v="VivoBook Pro N752V"/>
    <x v="2"/>
    <x v="0"/>
    <x v="1"/>
    <x v="3"/>
    <s v="GT950"/>
    <x v="1"/>
    <s v="1920x1080"/>
    <x v="0"/>
    <x v="0"/>
    <n v="59389"/>
    <s v="12_55-60"/>
    <s v="06_50-60"/>
    <x v="4"/>
    <x v="0"/>
    <s v="Q4`19"/>
    <n v="1841059"/>
    <n v="29552"/>
  </r>
  <r>
    <n v="2"/>
    <x v="2"/>
    <s v="VivoBook Pro N705U"/>
    <x v="0"/>
    <x v="0"/>
    <x v="1"/>
    <x v="1"/>
    <s v="MX150/GT1050"/>
    <x v="1"/>
    <s v="1920x1080"/>
    <x v="0"/>
    <x v="0"/>
    <n v="48480"/>
    <s v="10_45-50"/>
    <s v="05_40-50"/>
    <x v="5"/>
    <x v="0"/>
    <s v="Q4`19"/>
    <n v="96960"/>
    <n v="1556"/>
  </r>
  <r>
    <n v="5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0"/>
    <s v="Q4`19"/>
    <n v="2206500"/>
    <n v="35417"/>
  </r>
  <r>
    <n v="573"/>
    <x v="2"/>
    <s v="Zenbook Duo UX481F"/>
    <x v="3"/>
    <x v="0"/>
    <x v="1"/>
    <x v="16"/>
    <s v="MX250"/>
    <x v="2"/>
    <s v="1920x1080+ScreenPad"/>
    <x v="1"/>
    <x v="0"/>
    <n v="99990"/>
    <s v="20_95-100"/>
    <s v="10_90-100"/>
    <x v="2"/>
    <x v="0"/>
    <s v="Q4`19"/>
    <n v="57294270"/>
    <n v="919651"/>
  </r>
  <r>
    <n v="223"/>
    <x v="2"/>
    <s v="Zenbook Duo UX581G"/>
    <x v="2"/>
    <x v="0"/>
    <x v="1"/>
    <x v="6"/>
    <s v="RTX2060"/>
    <x v="0"/>
    <s v="3840x2160+ScreenPad"/>
    <x v="1"/>
    <x v="0"/>
    <n v="239990"/>
    <s v="48_235-240"/>
    <s v="24_230-240"/>
    <x v="2"/>
    <x v="0"/>
    <s v="Q4`19"/>
    <n v="53517770"/>
    <n v="859033"/>
  </r>
  <r>
    <n v="103"/>
    <x v="3"/>
    <s v="Alienware 17 R5"/>
    <x v="2"/>
    <x v="0"/>
    <x v="1"/>
    <x v="6"/>
    <s v="GTX1070/GTX1080"/>
    <x v="1"/>
    <s v="1920x1080/2560x1440/3840x2160"/>
    <x v="0"/>
    <x v="0"/>
    <n v="149287"/>
    <s v="30_145-150"/>
    <s v="15_140-150"/>
    <x v="2"/>
    <x v="0"/>
    <s v="Q4`19"/>
    <n v="15376561"/>
    <n v="246815"/>
  </r>
  <r>
    <n v="109"/>
    <x v="3"/>
    <s v="Alienware 15 R4 (CL)"/>
    <x v="2"/>
    <x v="0"/>
    <x v="1"/>
    <x v="6"/>
    <s v="GTX1050/GTX1050 Ti"/>
    <x v="0"/>
    <s v="1920x1080/3840x2160"/>
    <x v="0"/>
    <x v="0"/>
    <n v="138600"/>
    <s v="28_135-140"/>
    <s v="14_130-140"/>
    <x v="2"/>
    <x v="0"/>
    <s v="Q4`19"/>
    <n v="15107400"/>
    <n v="242494"/>
  </r>
  <r>
    <n v="5"/>
    <x v="3"/>
    <s v="Inspiron 3567"/>
    <x v="1"/>
    <x v="0"/>
    <x v="1"/>
    <x v="3"/>
    <s v="Int"/>
    <x v="0"/>
    <s v="1366x768"/>
    <x v="0"/>
    <x v="0"/>
    <n v="28990"/>
    <s v="06_25-30"/>
    <s v="03_20-30"/>
    <x v="0"/>
    <x v="0"/>
    <s v="Q4`19"/>
    <n v="144950"/>
    <n v="2327"/>
  </r>
  <r>
    <n v="148"/>
    <x v="3"/>
    <s v="Inspiron 5570"/>
    <x v="0"/>
    <x v="0"/>
    <x v="1"/>
    <x v="10"/>
    <n v="530"/>
    <x v="0"/>
    <s v="1920x1080"/>
    <x v="0"/>
    <x v="0"/>
    <n v="41640"/>
    <s v="09_40-45"/>
    <s v="05_40-50"/>
    <x v="5"/>
    <x v="0"/>
    <s v="Q4`19"/>
    <n v="6162720"/>
    <n v="98920"/>
  </r>
  <r>
    <n v="89"/>
    <x v="3"/>
    <s v="Inspiron 5770"/>
    <x v="0"/>
    <x v="0"/>
    <x v="1"/>
    <x v="10"/>
    <n v="530"/>
    <x v="1"/>
    <s v="1920x1080"/>
    <x v="0"/>
    <x v="0"/>
    <n v="38407"/>
    <s v="08_35-40"/>
    <s v="04_30-40"/>
    <x v="3"/>
    <x v="0"/>
    <s v="Q4`19"/>
    <n v="3418223"/>
    <n v="54867"/>
  </r>
  <r>
    <n v="103"/>
    <x v="3"/>
    <s v="Inspiron 3180"/>
    <x v="4"/>
    <x v="0"/>
    <x v="0"/>
    <x v="0"/>
    <s v="Int"/>
    <x v="3"/>
    <s v="1366x768"/>
    <x v="0"/>
    <x v="0"/>
    <n v="23226"/>
    <s v="05_20-25"/>
    <s v="03_20-30"/>
    <x v="0"/>
    <x v="0"/>
    <s v="Q4`19"/>
    <n v="2392278"/>
    <n v="38399"/>
  </r>
  <r>
    <n v="11"/>
    <x v="3"/>
    <s v="Inspiron 3576"/>
    <x v="2"/>
    <x v="0"/>
    <x v="1"/>
    <x v="1"/>
    <s v="GT940"/>
    <x v="0"/>
    <s v="1920x1080"/>
    <x v="0"/>
    <x v="0"/>
    <n v="32590"/>
    <s v="07_30-35"/>
    <s v="04_30-40"/>
    <x v="3"/>
    <x v="0"/>
    <s v="Q4`19"/>
    <n v="358490"/>
    <n v="5754"/>
  </r>
  <r>
    <n v="139"/>
    <x v="3"/>
    <s v="Inspiron 5482"/>
    <x v="3"/>
    <x v="0"/>
    <x v="1"/>
    <x v="5"/>
    <s v="Int"/>
    <x v="2"/>
    <s v="1920x1080"/>
    <x v="1"/>
    <x v="0"/>
    <n v="52690"/>
    <s v="11_50-55"/>
    <s v="06_50-60"/>
    <x v="4"/>
    <x v="0"/>
    <s v="Q4`19"/>
    <n v="7323910"/>
    <n v="117559"/>
  </r>
  <r>
    <n v="324"/>
    <x v="3"/>
    <s v="Inspiron 3580"/>
    <x v="0"/>
    <x v="0"/>
    <x v="1"/>
    <x v="5"/>
    <n v="250"/>
    <x v="0"/>
    <s v="1920x1080"/>
    <x v="0"/>
    <x v="0"/>
    <n v="36900"/>
    <s v="08_35-40"/>
    <s v="04_30-40"/>
    <x v="3"/>
    <x v="0"/>
    <s v="Q4`19"/>
    <n v="11955600"/>
    <n v="191904"/>
  </r>
  <r>
    <n v="536"/>
    <x v="3"/>
    <s v="Inspiron 3583"/>
    <x v="0"/>
    <x v="0"/>
    <x v="1"/>
    <x v="5"/>
    <s v="Int/520"/>
    <x v="0"/>
    <s v="1920x1080"/>
    <x v="0"/>
    <x v="0"/>
    <n v="36630"/>
    <s v="08_35-40"/>
    <s v="04_30-40"/>
    <x v="3"/>
    <x v="0"/>
    <s v="Q4`19"/>
    <n v="19633680"/>
    <n v="315147"/>
  </r>
  <r>
    <n v="401"/>
    <x v="3"/>
    <s v="Inspiron 3584"/>
    <x v="0"/>
    <x v="0"/>
    <x v="1"/>
    <x v="1"/>
    <s v="Int/520"/>
    <x v="0"/>
    <s v="1920x1080"/>
    <x v="0"/>
    <x v="0"/>
    <n v="30300"/>
    <s v="07_30-35"/>
    <s v="04_30-40"/>
    <x v="3"/>
    <x v="0"/>
    <s v="Q4`19"/>
    <n v="12150300"/>
    <n v="195029"/>
  </r>
  <r>
    <n v="903"/>
    <x v="3"/>
    <s v="Inspiron 3582"/>
    <x v="1"/>
    <x v="0"/>
    <x v="1"/>
    <x v="4"/>
    <s v="Int"/>
    <x v="0"/>
    <s v="1920x1080"/>
    <x v="0"/>
    <x v="1"/>
    <n v="20900"/>
    <s v="05_20-25"/>
    <s v="03_20-30"/>
    <x v="0"/>
    <x v="0"/>
    <s v="Q4`19"/>
    <n v="18872700"/>
    <n v="302933"/>
  </r>
  <r>
    <n v="189"/>
    <x v="3"/>
    <s v="Inspiron 3585"/>
    <x v="1"/>
    <x v="0"/>
    <x v="0"/>
    <x v="2"/>
    <s v="Int"/>
    <x v="0"/>
    <s v="1920x1080"/>
    <x v="0"/>
    <x v="0"/>
    <n v="31190"/>
    <s v="07_30-35"/>
    <s v="04_30-40"/>
    <x v="3"/>
    <x v="0"/>
    <s v="Q4`19"/>
    <n v="5894910"/>
    <n v="94621"/>
  </r>
  <r>
    <n v="406"/>
    <x v="3"/>
    <s v="Inspiron 3780"/>
    <x v="0"/>
    <x v="0"/>
    <x v="1"/>
    <x v="5"/>
    <n v="520"/>
    <x v="1"/>
    <s v="1920x1080"/>
    <x v="0"/>
    <x v="0"/>
    <n v="54390"/>
    <s v="11_50-55"/>
    <s v="06_50-60"/>
    <x v="4"/>
    <x v="0"/>
    <s v="Q4`19"/>
    <n v="22082340"/>
    <n v="354452"/>
  </r>
  <r>
    <n v="52"/>
    <x v="3"/>
    <s v="Inspiron 3781"/>
    <x v="1"/>
    <x v="0"/>
    <x v="1"/>
    <x v="1"/>
    <s v="Int"/>
    <x v="1"/>
    <s v="1920x1080"/>
    <x v="0"/>
    <x v="0"/>
    <n v="34275"/>
    <s v="07_30-35"/>
    <s v="04_30-40"/>
    <x v="3"/>
    <x v="0"/>
    <s v="Q4`19"/>
    <n v="1782300"/>
    <n v="28608"/>
  </r>
  <r>
    <n v="153"/>
    <x v="3"/>
    <s v="Inspiron 3782"/>
    <x v="1"/>
    <x v="0"/>
    <x v="1"/>
    <x v="4"/>
    <s v="Int"/>
    <x v="1"/>
    <s v="1920x1080"/>
    <x v="0"/>
    <x v="1"/>
    <n v="24500"/>
    <s v="05_20-25"/>
    <s v="03_20-30"/>
    <x v="0"/>
    <x v="0"/>
    <s v="Q4`19"/>
    <n v="3748500"/>
    <n v="60169"/>
  </r>
  <r>
    <n v="278"/>
    <x v="3"/>
    <s v="Inspiron 5390"/>
    <x v="3"/>
    <x v="0"/>
    <x v="1"/>
    <x v="5"/>
    <s v="MX250"/>
    <x v="4"/>
    <s v="1920x1080"/>
    <x v="0"/>
    <x v="0"/>
    <n v="51000"/>
    <s v="11_50-55"/>
    <s v="06_50-60"/>
    <x v="4"/>
    <x v="0"/>
    <s v="Q4`19"/>
    <n v="14178000"/>
    <n v="227576"/>
  </r>
  <r>
    <n v="372"/>
    <x v="3"/>
    <s v="Inspiron 5584"/>
    <x v="0"/>
    <x v="0"/>
    <x v="1"/>
    <x v="5"/>
    <s v="MX130"/>
    <x v="0"/>
    <s v="1920x1080"/>
    <x v="0"/>
    <x v="0"/>
    <n v="41564"/>
    <s v="09_40-45"/>
    <s v="05_40-50"/>
    <x v="5"/>
    <x v="0"/>
    <s v="Q4`19"/>
    <n v="15461808"/>
    <n v="248183"/>
  </r>
  <r>
    <n v="66"/>
    <x v="3"/>
    <s v="Inspiron 5390"/>
    <x v="3"/>
    <x v="0"/>
    <x v="1"/>
    <x v="5"/>
    <s v="MX250"/>
    <x v="4"/>
    <s v="1920x1080"/>
    <x v="0"/>
    <x v="0"/>
    <n v="51000"/>
    <s v="11_50-55"/>
    <s v="06_50-60"/>
    <x v="4"/>
    <x v="0"/>
    <s v="Q4`19"/>
    <n v="3366000"/>
    <n v="54029"/>
  </r>
  <r>
    <n v="16"/>
    <x v="3"/>
    <s v="Inspiron 5480"/>
    <x v="3"/>
    <x v="0"/>
    <x v="1"/>
    <x v="5"/>
    <s v="MX250"/>
    <x v="4"/>
    <s v="1920x1080"/>
    <x v="0"/>
    <x v="0"/>
    <n v="57856"/>
    <s v="12_55-60"/>
    <s v="06_50-60"/>
    <x v="4"/>
    <x v="0"/>
    <s v="Q4`19"/>
    <n v="925696"/>
    <n v="14859"/>
  </r>
  <r>
    <n v="123"/>
    <x v="3"/>
    <s v="Inspiron G3 17"/>
    <x v="2"/>
    <x v="0"/>
    <x v="1"/>
    <x v="6"/>
    <s v="GTX1050/GTX1060"/>
    <x v="1"/>
    <s v="1920x1080"/>
    <x v="0"/>
    <x v="0"/>
    <n v="62900"/>
    <s v="13_60-65"/>
    <s v="07_60-70"/>
    <x v="6"/>
    <x v="0"/>
    <s v="Q4`19"/>
    <n v="7736700"/>
    <n v="124185"/>
  </r>
  <r>
    <n v="235"/>
    <x v="3"/>
    <s v="Latitude 5590"/>
    <x v="1"/>
    <x v="1"/>
    <x v="1"/>
    <x v="10"/>
    <s v="Int"/>
    <x v="0"/>
    <s v="1920x1080"/>
    <x v="0"/>
    <x v="0"/>
    <n v="68570"/>
    <s v="14_65-70"/>
    <s v="07_60-70"/>
    <x v="6"/>
    <x v="0"/>
    <s v="Q4`19"/>
    <n v="16113950"/>
    <n v="258651"/>
  </r>
  <r>
    <n v="23"/>
    <x v="3"/>
    <s v="Latitude 3490"/>
    <x v="3"/>
    <x v="1"/>
    <x v="1"/>
    <x v="10"/>
    <s v="Int"/>
    <x v="2"/>
    <s v="1366x768"/>
    <x v="0"/>
    <x v="0"/>
    <n v="36094"/>
    <s v="08_35-40"/>
    <s v="04_30-40"/>
    <x v="3"/>
    <x v="0"/>
    <s v="Q4`19"/>
    <n v="830162"/>
    <n v="13325"/>
  </r>
  <r>
    <n v="7"/>
    <x v="3"/>
    <s v="Latitude 3590"/>
    <x v="0"/>
    <x v="1"/>
    <x v="1"/>
    <x v="10"/>
    <s v="Int/530"/>
    <x v="0"/>
    <s v="1366x768/1920x1080"/>
    <x v="0"/>
    <x v="0"/>
    <n v="43260"/>
    <s v="09_40-45"/>
    <s v="05_40-50"/>
    <x v="5"/>
    <x v="0"/>
    <s v="Q4`19"/>
    <n v="302820"/>
    <n v="4861"/>
  </r>
  <r>
    <n v="50"/>
    <x v="3"/>
    <s v="Latitude 5290"/>
    <x v="4"/>
    <x v="1"/>
    <x v="1"/>
    <x v="10"/>
    <s v="Int"/>
    <x v="5"/>
    <s v="1366x768"/>
    <x v="0"/>
    <x v="0"/>
    <n v="60800"/>
    <s v="13_60-65"/>
    <s v="07_60-70"/>
    <x v="6"/>
    <x v="0"/>
    <s v="Q4`19"/>
    <n v="3040000"/>
    <n v="48796"/>
  </r>
  <r>
    <n v="258"/>
    <x v="3"/>
    <s v="Latitude 5490"/>
    <x v="3"/>
    <x v="1"/>
    <x v="1"/>
    <x v="10"/>
    <s v="Int"/>
    <x v="2"/>
    <s v="1366x768/1920x1080"/>
    <x v="0"/>
    <x v="0"/>
    <n v="63102"/>
    <s v="13_60-65"/>
    <s v="07_60-70"/>
    <x v="6"/>
    <x v="0"/>
    <s v="Q4`19"/>
    <n v="16280316"/>
    <n v="261321"/>
  </r>
  <r>
    <n v="18"/>
    <x v="3"/>
    <s v="Latitude 7290"/>
    <x v="4"/>
    <x v="1"/>
    <x v="1"/>
    <x v="10"/>
    <s v="Int"/>
    <x v="5"/>
    <s v="1366x768"/>
    <x v="0"/>
    <x v="0"/>
    <n v="68900"/>
    <s v="14_65-70"/>
    <s v="07_60-70"/>
    <x v="6"/>
    <x v="0"/>
    <s v="Q4`19"/>
    <n v="1240200"/>
    <n v="19907"/>
  </r>
  <r>
    <n v="160"/>
    <x v="3"/>
    <s v="Latitude 7390"/>
    <x v="3"/>
    <x v="1"/>
    <x v="1"/>
    <x v="10"/>
    <s v="Int"/>
    <x v="4"/>
    <s v="1920x1080"/>
    <x v="1"/>
    <x v="0"/>
    <n v="100800"/>
    <s v="21_100-105"/>
    <s v="11_100-110"/>
    <x v="2"/>
    <x v="0"/>
    <s v="Q4`19"/>
    <n v="16128000"/>
    <n v="258876"/>
  </r>
  <r>
    <n v="385"/>
    <x v="3"/>
    <s v="Latitude 7490"/>
    <x v="3"/>
    <x v="1"/>
    <x v="1"/>
    <x v="10"/>
    <n v="0"/>
    <x v="2"/>
    <s v="1920x1080"/>
    <x v="0"/>
    <x v="0"/>
    <n v="76990"/>
    <s v="16_75-80"/>
    <s v="08_70-80"/>
    <x v="2"/>
    <x v="0"/>
    <s v="Q4`19"/>
    <n v="29641150"/>
    <n v="475781"/>
  </r>
  <r>
    <n v="292"/>
    <x v="3"/>
    <s v="Latitude 5491"/>
    <x v="3"/>
    <x v="1"/>
    <x v="1"/>
    <x v="6"/>
    <s v="Int/MX130"/>
    <x v="2"/>
    <s v="1920x1080"/>
    <x v="0"/>
    <x v="0"/>
    <n v="66800"/>
    <s v="14_65-70"/>
    <s v="07_60-70"/>
    <x v="6"/>
    <x v="0"/>
    <s v="Q4`19"/>
    <n v="19505600"/>
    <n v="313091"/>
  </r>
  <r>
    <n v="96"/>
    <x v="3"/>
    <s v="Latitude 5591"/>
    <x v="0"/>
    <x v="1"/>
    <x v="1"/>
    <x v="6"/>
    <s v="Int/MX130"/>
    <x v="0"/>
    <s v="1920x1080"/>
    <x v="0"/>
    <x v="0"/>
    <n v="68676"/>
    <s v="14_65-70"/>
    <s v="07_60-70"/>
    <x v="6"/>
    <x v="0"/>
    <s v="Q4`19"/>
    <n v="6592896"/>
    <n v="105825"/>
  </r>
  <r>
    <n v="358"/>
    <x v="3"/>
    <s v="Latitude 3400"/>
    <x v="3"/>
    <x v="1"/>
    <x v="1"/>
    <x v="5"/>
    <s v="Int"/>
    <x v="2"/>
    <s v="1920x1080"/>
    <x v="0"/>
    <x v="0"/>
    <n v="44880"/>
    <s v="09_40-45"/>
    <s v="05_40-50"/>
    <x v="5"/>
    <x v="0"/>
    <s v="Q4`19"/>
    <n v="16067040"/>
    <n v="257898"/>
  </r>
  <r>
    <n v="333"/>
    <x v="3"/>
    <s v="Latitude 3500"/>
    <x v="1"/>
    <x v="1"/>
    <x v="1"/>
    <x v="5"/>
    <s v="Int"/>
    <x v="0"/>
    <s v="1920x1080"/>
    <x v="0"/>
    <x v="0"/>
    <n v="45970"/>
    <s v="10_45-50"/>
    <s v="05_40-50"/>
    <x v="5"/>
    <x v="0"/>
    <s v="Q4`19"/>
    <n v="15308010"/>
    <n v="245714"/>
  </r>
  <r>
    <n v="187"/>
    <x v="3"/>
    <s v="Latitude 7400"/>
    <x v="3"/>
    <x v="1"/>
    <x v="1"/>
    <x v="10"/>
    <s v="Int"/>
    <x v="2"/>
    <s v="1920x1080"/>
    <x v="1"/>
    <x v="0"/>
    <n v="118517"/>
    <s v="24_115-120"/>
    <s v="12_110-120"/>
    <x v="2"/>
    <x v="0"/>
    <s v="Q4`19"/>
    <n v="22162679"/>
    <n v="355741"/>
  </r>
  <r>
    <n v="271"/>
    <x v="3"/>
    <s v="Latitude 5300"/>
    <x v="3"/>
    <x v="1"/>
    <x v="1"/>
    <x v="5"/>
    <s v="Int"/>
    <x v="4"/>
    <s v="1366x768"/>
    <x v="0"/>
    <x v="0"/>
    <n v="85094"/>
    <s v="18_85-90"/>
    <s v="09_80-90"/>
    <x v="2"/>
    <x v="0"/>
    <s v="Q4`19"/>
    <n v="23060474"/>
    <n v="370152"/>
  </r>
  <r>
    <n v="116"/>
    <x v="3"/>
    <s v="Latitude 5401"/>
    <x v="3"/>
    <x v="1"/>
    <x v="1"/>
    <x v="6"/>
    <s v="Int/MX150"/>
    <x v="2"/>
    <s v="1920x1080"/>
    <x v="0"/>
    <x v="0"/>
    <n v="72818"/>
    <s v="15_70-75"/>
    <s v="08_70-80"/>
    <x v="2"/>
    <x v="0"/>
    <s v="Q4`19"/>
    <n v="8446888"/>
    <n v="135584"/>
  </r>
  <r>
    <n v="91"/>
    <x v="3"/>
    <s v="Latitude 7300"/>
    <x v="3"/>
    <x v="1"/>
    <x v="1"/>
    <x v="5"/>
    <s v="Int"/>
    <x v="4"/>
    <s v="1920x1080"/>
    <x v="0"/>
    <x v="0"/>
    <n v="78870"/>
    <s v="16_75-80"/>
    <s v="08_70-80"/>
    <x v="2"/>
    <x v="0"/>
    <s v="Q4`19"/>
    <n v="7177170"/>
    <n v="115203"/>
  </r>
  <r>
    <n v="465"/>
    <x v="3"/>
    <s v="Latitude 5400"/>
    <x v="3"/>
    <x v="1"/>
    <x v="1"/>
    <x v="5"/>
    <s v="Int"/>
    <x v="2"/>
    <s v="1920x1080"/>
    <x v="0"/>
    <x v="0"/>
    <n v="69855"/>
    <s v="14_65-70"/>
    <s v="07_60-70"/>
    <x v="6"/>
    <x v="0"/>
    <s v="Q4`19"/>
    <n v="32482575"/>
    <n v="521390"/>
  </r>
  <r>
    <n v="112"/>
    <x v="3"/>
    <s v="Latitude 5500"/>
    <x v="1"/>
    <x v="1"/>
    <x v="1"/>
    <x v="5"/>
    <s v="Int"/>
    <x v="0"/>
    <s v="1920x1080"/>
    <x v="0"/>
    <x v="0"/>
    <n v="70150"/>
    <s v="15_70-75"/>
    <s v="08_70-80"/>
    <x v="2"/>
    <x v="0"/>
    <s v="Q4`19"/>
    <n v="7856800"/>
    <n v="126112"/>
  </r>
  <r>
    <n v="166"/>
    <x v="3"/>
    <s v="Latitude 5501"/>
    <x v="1"/>
    <x v="1"/>
    <x v="1"/>
    <x v="6"/>
    <s v="Int"/>
    <x v="0"/>
    <s v="1920x1080"/>
    <x v="0"/>
    <x v="0"/>
    <n v="78075"/>
    <s v="16_75-80"/>
    <s v="08_70-80"/>
    <x v="2"/>
    <x v="0"/>
    <s v="Q4`19"/>
    <n v="12960450"/>
    <n v="208033"/>
  </r>
  <r>
    <n v="39"/>
    <x v="3"/>
    <s v="Latitude 3301"/>
    <x v="3"/>
    <x v="1"/>
    <x v="1"/>
    <x v="5"/>
    <s v="Int"/>
    <x v="4"/>
    <s v="1920x1080"/>
    <x v="0"/>
    <x v="0"/>
    <n v="62799"/>
    <s v="13_60-65"/>
    <s v="07_60-70"/>
    <x v="6"/>
    <x v="0"/>
    <s v="Q4`19"/>
    <n v="2449161"/>
    <n v="39312"/>
  </r>
  <r>
    <n v="14"/>
    <x v="3"/>
    <s v="Latitude 3400"/>
    <x v="3"/>
    <x v="1"/>
    <x v="1"/>
    <x v="5"/>
    <s v="Int"/>
    <x v="2"/>
    <s v="1920x1080"/>
    <x v="0"/>
    <x v="0"/>
    <n v="44880"/>
    <s v="09_40-45"/>
    <s v="05_40-50"/>
    <x v="5"/>
    <x v="0"/>
    <s v="Q4`19"/>
    <n v="628320"/>
    <n v="10085"/>
  </r>
  <r>
    <n v="2"/>
    <x v="3"/>
    <s v="Latitude 5300"/>
    <x v="3"/>
    <x v="1"/>
    <x v="1"/>
    <x v="5"/>
    <s v="Int"/>
    <x v="4"/>
    <s v="1366x768"/>
    <x v="0"/>
    <x v="0"/>
    <n v="85094"/>
    <s v="18_85-90"/>
    <s v="09_80-90"/>
    <x v="2"/>
    <x v="0"/>
    <s v="Q4`19"/>
    <n v="170188"/>
    <n v="2732"/>
  </r>
  <r>
    <n v="43"/>
    <x v="3"/>
    <s v="Latitude 5401"/>
    <x v="3"/>
    <x v="1"/>
    <x v="1"/>
    <x v="6"/>
    <s v="Int/MX150"/>
    <x v="2"/>
    <s v="1920x1080"/>
    <x v="0"/>
    <x v="0"/>
    <n v="72818"/>
    <s v="15_70-75"/>
    <s v="08_70-80"/>
    <x v="2"/>
    <x v="0"/>
    <s v="Q4`19"/>
    <n v="3131174"/>
    <n v="50260"/>
  </r>
  <r>
    <n v="34"/>
    <x v="3"/>
    <s v="Latitude 5491"/>
    <x v="3"/>
    <x v="1"/>
    <x v="1"/>
    <x v="6"/>
    <s v="Int/MX130"/>
    <x v="2"/>
    <s v="1920x1080"/>
    <x v="0"/>
    <x v="0"/>
    <n v="66800"/>
    <s v="14_65-70"/>
    <s v="07_60-70"/>
    <x v="6"/>
    <x v="0"/>
    <s v="Q4`19"/>
    <n v="2271200"/>
    <n v="36456"/>
  </r>
  <r>
    <n v="25"/>
    <x v="3"/>
    <s v="Latitude 7200"/>
    <x v="4"/>
    <x v="1"/>
    <x v="1"/>
    <x v="5"/>
    <s v="Int"/>
    <x v="5"/>
    <s v="1920x1080"/>
    <x v="0"/>
    <x v="0"/>
    <n v="106300"/>
    <s v="22_105-110"/>
    <s v="11_100-110"/>
    <x v="2"/>
    <x v="0"/>
    <s v="Q4`19"/>
    <n v="2657500"/>
    <n v="42657"/>
  </r>
  <r>
    <n v="18"/>
    <x v="3"/>
    <s v="Latitude 7290"/>
    <x v="4"/>
    <x v="1"/>
    <x v="1"/>
    <x v="10"/>
    <s v="Int"/>
    <x v="5"/>
    <s v="1366x768"/>
    <x v="0"/>
    <x v="0"/>
    <n v="68900"/>
    <s v="14_65-70"/>
    <s v="07_60-70"/>
    <x v="6"/>
    <x v="0"/>
    <s v="Q4`19"/>
    <n v="1240200"/>
    <n v="19907"/>
  </r>
  <r>
    <n v="89"/>
    <x v="3"/>
    <s v="Latitude 7300"/>
    <x v="3"/>
    <x v="1"/>
    <x v="1"/>
    <x v="5"/>
    <s v="Int"/>
    <x v="4"/>
    <s v="1920x1080"/>
    <x v="0"/>
    <x v="0"/>
    <n v="78870"/>
    <s v="16_75-80"/>
    <s v="08_70-80"/>
    <x v="2"/>
    <x v="0"/>
    <s v="Q4`19"/>
    <n v="7019430"/>
    <n v="112671"/>
  </r>
  <r>
    <n v="59"/>
    <x v="3"/>
    <s v="Latitude 7400"/>
    <x v="3"/>
    <x v="1"/>
    <x v="1"/>
    <x v="10"/>
    <s v="Int"/>
    <x v="2"/>
    <s v="1920x1080"/>
    <x v="1"/>
    <x v="0"/>
    <n v="118517"/>
    <s v="24_115-120"/>
    <s v="12_110-120"/>
    <x v="2"/>
    <x v="0"/>
    <s v="Q4`19"/>
    <n v="6992503"/>
    <n v="112239"/>
  </r>
  <r>
    <n v="36"/>
    <x v="3"/>
    <s v="Latitude 7490"/>
    <x v="3"/>
    <x v="1"/>
    <x v="1"/>
    <x v="10"/>
    <n v="0"/>
    <x v="2"/>
    <s v="1920x1080"/>
    <x v="0"/>
    <x v="0"/>
    <n v="76990"/>
    <s v="16_75-80"/>
    <s v="08_70-80"/>
    <x v="2"/>
    <x v="0"/>
    <s v="Q4`19"/>
    <n v="2771640"/>
    <n v="44489"/>
  </r>
  <r>
    <n v="18"/>
    <x v="3"/>
    <s v="Latitude E5424"/>
    <x v="3"/>
    <x v="1"/>
    <x v="1"/>
    <x v="1"/>
    <s v="Int"/>
    <x v="2"/>
    <s v="1920x1080"/>
    <x v="0"/>
    <x v="0"/>
    <n v="186200"/>
    <s v="38_185-190"/>
    <s v="19_180-190"/>
    <x v="2"/>
    <x v="0"/>
    <s v="Q4`19"/>
    <n v="3351600"/>
    <n v="53798"/>
  </r>
  <r>
    <n v="9"/>
    <x v="3"/>
    <s v="Latitude E5420"/>
    <x v="3"/>
    <x v="1"/>
    <x v="1"/>
    <x v="10"/>
    <s v="Int"/>
    <x v="2"/>
    <s v="1920x1080"/>
    <x v="0"/>
    <x v="0"/>
    <n v="149775"/>
    <s v="30_145-150"/>
    <s v="15_140-150"/>
    <x v="2"/>
    <x v="0"/>
    <s v="Q4`19"/>
    <n v="1347975"/>
    <n v="21637"/>
  </r>
  <r>
    <n v="5"/>
    <x v="3"/>
    <s v="Latitude E7414"/>
    <x v="3"/>
    <x v="1"/>
    <x v="1"/>
    <x v="3"/>
    <s v="Int"/>
    <x v="2"/>
    <s v="1366x768"/>
    <x v="1"/>
    <x v="0"/>
    <n v="149990"/>
    <s v="30_145-150"/>
    <s v="15_140-150"/>
    <x v="2"/>
    <x v="0"/>
    <s v="Q4`19"/>
    <n v="749950"/>
    <n v="12038"/>
  </r>
  <r>
    <n v="18"/>
    <x v="3"/>
    <s v="Latitude 5290"/>
    <x v="4"/>
    <x v="1"/>
    <x v="1"/>
    <x v="10"/>
    <s v="Int"/>
    <x v="5"/>
    <s v="1366x768"/>
    <x v="0"/>
    <x v="0"/>
    <n v="60800"/>
    <s v="13_60-65"/>
    <s v="07_60-70"/>
    <x v="6"/>
    <x v="0"/>
    <s v="Q4`19"/>
    <n v="1094400"/>
    <n v="17567"/>
  </r>
  <r>
    <n v="408"/>
    <x v="3"/>
    <s v="Latitude 5490"/>
    <x v="3"/>
    <x v="1"/>
    <x v="1"/>
    <x v="10"/>
    <s v="Int"/>
    <x v="2"/>
    <s v="1366x768/1920x1080"/>
    <x v="0"/>
    <x v="0"/>
    <n v="63102"/>
    <s v="13_60-65"/>
    <s v="07_60-70"/>
    <x v="6"/>
    <x v="0"/>
    <s v="Q4`19"/>
    <n v="25745616"/>
    <n v="413252"/>
  </r>
  <r>
    <n v="2"/>
    <x v="3"/>
    <s v="Latitude E7285"/>
    <x v="4"/>
    <x v="1"/>
    <x v="1"/>
    <x v="11"/>
    <s v="Int"/>
    <x v="5"/>
    <s v="2880x1920"/>
    <x v="1"/>
    <x v="2"/>
    <n v="104570"/>
    <s v="21_100-105"/>
    <s v="11_100-110"/>
    <x v="2"/>
    <x v="0"/>
    <s v="Q4`19"/>
    <n v="209140"/>
    <n v="3357"/>
  </r>
  <r>
    <n v="14"/>
    <x v="3"/>
    <s v="Latitude 7390"/>
    <x v="3"/>
    <x v="1"/>
    <x v="1"/>
    <x v="10"/>
    <s v="Int"/>
    <x v="4"/>
    <s v="1920x1080"/>
    <x v="1"/>
    <x v="0"/>
    <n v="100800"/>
    <s v="21_100-105"/>
    <s v="11_100-110"/>
    <x v="2"/>
    <x v="0"/>
    <s v="Q4`19"/>
    <n v="1411200"/>
    <n v="22652"/>
  </r>
  <r>
    <n v="30"/>
    <x v="3"/>
    <s v="Latitude E5580"/>
    <x v="0"/>
    <x v="1"/>
    <x v="1"/>
    <x v="1"/>
    <s v="Int/GT940"/>
    <x v="0"/>
    <s v="1366x768/1920x1080"/>
    <x v="0"/>
    <x v="0"/>
    <n v="91000"/>
    <s v="19_90-95"/>
    <s v="10_90-100"/>
    <x v="2"/>
    <x v="0"/>
    <s v="Q4`19"/>
    <n v="2730000"/>
    <n v="43820"/>
  </r>
  <r>
    <n v="41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0"/>
    <s v="Q4`19"/>
    <n v="4198400"/>
    <n v="67390"/>
  </r>
  <r>
    <n v="5"/>
    <x v="3"/>
    <s v="Precision 3530"/>
    <x v="5"/>
    <x v="1"/>
    <x v="1"/>
    <x v="6"/>
    <s v="Quadro P600"/>
    <x v="0"/>
    <s v="1920x1080"/>
    <x v="0"/>
    <x v="0"/>
    <n v="121105"/>
    <s v="25_120-125"/>
    <s v="13_120-130"/>
    <x v="2"/>
    <x v="0"/>
    <s v="Q4`19"/>
    <n v="605525"/>
    <n v="9720"/>
  </r>
  <r>
    <n v="34"/>
    <x v="3"/>
    <s v="Precision 5530"/>
    <x v="5"/>
    <x v="1"/>
    <x v="1"/>
    <x v="6"/>
    <s v="Quadro P2000"/>
    <x v="0"/>
    <s v="1920x1080"/>
    <x v="0"/>
    <x v="0"/>
    <n v="175950"/>
    <s v="36_175-180"/>
    <s v="18_170-180"/>
    <x v="2"/>
    <x v="0"/>
    <s v="Q4`19"/>
    <n v="5982300"/>
    <n v="96024"/>
  </r>
  <r>
    <n v="16"/>
    <x v="3"/>
    <s v="Precision 7530"/>
    <x v="5"/>
    <x v="1"/>
    <x v="1"/>
    <x v="6"/>
    <s v="P2000"/>
    <x v="0"/>
    <s v="1920x1080"/>
    <x v="0"/>
    <x v="0"/>
    <n v="301000"/>
    <s v="61_300-305"/>
    <s v="31_300-310"/>
    <x v="2"/>
    <x v="0"/>
    <s v="Q4`19"/>
    <n v="4816000"/>
    <n v="77303"/>
  </r>
  <r>
    <n v="14"/>
    <x v="3"/>
    <s v="Precision 7730"/>
    <x v="5"/>
    <x v="1"/>
    <x v="1"/>
    <x v="6"/>
    <n v="0"/>
    <x v="1"/>
    <s v="1920x1080"/>
    <x v="0"/>
    <x v="0"/>
    <n v="208061"/>
    <s v="42_205-210"/>
    <s v="21_200-210"/>
    <x v="2"/>
    <x v="0"/>
    <s v="Q4`19"/>
    <n v="2912854"/>
    <n v="46755"/>
  </r>
  <r>
    <n v="21"/>
    <x v="3"/>
    <s v="Precision 5540"/>
    <x v="5"/>
    <x v="1"/>
    <x v="1"/>
    <x v="6"/>
    <s v="T1000/T2000"/>
    <x v="0"/>
    <s v="1920x1080/3840x2160"/>
    <x v="0"/>
    <x v="0"/>
    <n v="170235"/>
    <s v="35_170-175"/>
    <s v="18_170-180"/>
    <x v="2"/>
    <x v="0"/>
    <s v="Q4`19"/>
    <n v="3574935"/>
    <n v="57383"/>
  </r>
  <r>
    <n v="21"/>
    <x v="3"/>
    <s v="Precision 7540"/>
    <x v="5"/>
    <x v="1"/>
    <x v="1"/>
    <x v="6"/>
    <s v="T2000/RTX3000"/>
    <x v="0"/>
    <s v="1920x1080/3840x2160"/>
    <x v="0"/>
    <x v="0"/>
    <n v="191100"/>
    <s v="39_190-195"/>
    <s v="20_190-200"/>
    <x v="2"/>
    <x v="0"/>
    <s v="Q4`19"/>
    <n v="4013100"/>
    <n v="64416"/>
  </r>
  <r>
    <n v="16"/>
    <x v="3"/>
    <s v="Precision 7740"/>
    <x v="5"/>
    <x v="1"/>
    <x v="1"/>
    <x v="6"/>
    <s v="RTX3000/RTX4000"/>
    <x v="1"/>
    <s v="1920x1080"/>
    <x v="0"/>
    <x v="0"/>
    <n v="211800"/>
    <s v="43_210-215"/>
    <s v="22_210-220"/>
    <x v="2"/>
    <x v="0"/>
    <s v="Q4`19"/>
    <n v="3388800"/>
    <n v="54395"/>
  </r>
  <r>
    <n v="103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0"/>
    <s v="Q4`19"/>
    <n v="4230210"/>
    <n v="67901"/>
  </r>
  <r>
    <n v="59"/>
    <x v="3"/>
    <s v="Vostro 3568"/>
    <x v="0"/>
    <x v="1"/>
    <x v="1"/>
    <x v="3"/>
    <n v="0"/>
    <x v="0"/>
    <s v="1366x768"/>
    <x v="0"/>
    <x v="0"/>
    <n v="31180"/>
    <s v="07_30-35"/>
    <s v="04_30-40"/>
    <x v="3"/>
    <x v="0"/>
    <s v="Q4`19"/>
    <n v="1839620"/>
    <n v="29528"/>
  </r>
  <r>
    <n v="16"/>
    <x v="3"/>
    <s v="Vostro 3578"/>
    <x v="0"/>
    <x v="1"/>
    <x v="1"/>
    <x v="10"/>
    <s v="R5 M420"/>
    <x v="0"/>
    <s v="1920x1080"/>
    <x v="0"/>
    <x v="0"/>
    <n v="35250"/>
    <s v="08_35-40"/>
    <s v="04_30-40"/>
    <x v="3"/>
    <x v="0"/>
    <s v="Q4`19"/>
    <n v="564000"/>
    <n v="9053"/>
  </r>
  <r>
    <n v="109"/>
    <x v="3"/>
    <s v="Vostro 5370"/>
    <x v="3"/>
    <x v="1"/>
    <x v="1"/>
    <x v="10"/>
    <s v="Int/530"/>
    <x v="4"/>
    <s v="1920x1080"/>
    <x v="0"/>
    <x v="0"/>
    <n v="45700"/>
    <s v="10_45-50"/>
    <s v="05_40-50"/>
    <x v="5"/>
    <x v="0"/>
    <s v="Q4`19"/>
    <n v="4981300"/>
    <n v="79957"/>
  </r>
  <r>
    <n v="16"/>
    <x v="3"/>
    <s v="Vostro 5590"/>
    <x v="0"/>
    <x v="1"/>
    <x v="1"/>
    <x v="16"/>
    <s v="Int/MX230/MX250"/>
    <x v="0"/>
    <s v="1920x1080"/>
    <x v="0"/>
    <x v="0"/>
    <n v="52650"/>
    <s v="11_50-55"/>
    <s v="06_50-60"/>
    <x v="4"/>
    <x v="0"/>
    <s v="Q4`19"/>
    <n v="842400"/>
    <n v="13522"/>
  </r>
  <r>
    <n v="395"/>
    <x v="3"/>
    <s v="Vostro 5481"/>
    <x v="3"/>
    <x v="1"/>
    <x v="1"/>
    <x v="5"/>
    <s v="Int/MX130"/>
    <x v="2"/>
    <s v="1920x1080"/>
    <x v="0"/>
    <x v="0"/>
    <n v="44925"/>
    <s v="09_40-45"/>
    <s v="05_40-50"/>
    <x v="5"/>
    <x v="0"/>
    <s v="Q4`19"/>
    <n v="17745375"/>
    <n v="284837"/>
  </r>
  <r>
    <n v="217"/>
    <x v="3"/>
    <s v="Vostro 5581"/>
    <x v="0"/>
    <x v="1"/>
    <x v="1"/>
    <x v="5"/>
    <s v="MX130"/>
    <x v="0"/>
    <s v="1920x1080"/>
    <x v="0"/>
    <x v="0"/>
    <n v="50430"/>
    <s v="11_50-55"/>
    <s v="06_50-60"/>
    <x v="4"/>
    <x v="0"/>
    <s v="Q4`19"/>
    <n v="10943310"/>
    <n v="175655"/>
  </r>
  <r>
    <n v="693"/>
    <x v="3"/>
    <s v="Vostro 3580"/>
    <x v="0"/>
    <x v="1"/>
    <x v="1"/>
    <x v="5"/>
    <s v="Int/520"/>
    <x v="0"/>
    <s v="1920x1080"/>
    <x v="0"/>
    <x v="0"/>
    <n v="44090"/>
    <s v="09_40-45"/>
    <s v="05_40-50"/>
    <x v="5"/>
    <x v="0"/>
    <s v="Q4`19"/>
    <n v="30554370"/>
    <n v="490439"/>
  </r>
  <r>
    <n v="365"/>
    <x v="3"/>
    <s v="Vostro 3480"/>
    <x v="3"/>
    <x v="1"/>
    <x v="1"/>
    <x v="5"/>
    <s v="Int"/>
    <x v="2"/>
    <s v="1920x1080"/>
    <x v="0"/>
    <x v="0"/>
    <n v="39570"/>
    <s v="08_35-40"/>
    <s v="04_30-40"/>
    <x v="3"/>
    <x v="0"/>
    <s v="Q4`19"/>
    <n v="14443050"/>
    <n v="231831"/>
  </r>
  <r>
    <n v="360"/>
    <x v="3"/>
    <s v="Vostro 3481"/>
    <x v="3"/>
    <x v="1"/>
    <x v="1"/>
    <x v="1"/>
    <s v="Int"/>
    <x v="2"/>
    <s v="1920x1080"/>
    <x v="0"/>
    <x v="0"/>
    <n v="31000"/>
    <s v="07_30-35"/>
    <s v="04_30-40"/>
    <x v="3"/>
    <x v="0"/>
    <s v="Q4`19"/>
    <n v="11160000"/>
    <n v="179133"/>
  </r>
  <r>
    <n v="903"/>
    <x v="3"/>
    <s v="Vostro 3583"/>
    <x v="1"/>
    <x v="1"/>
    <x v="1"/>
    <x v="5"/>
    <s v="Int"/>
    <x v="0"/>
    <s v="1920x1080"/>
    <x v="0"/>
    <x v="0"/>
    <n v="39777"/>
    <s v="08_35-40"/>
    <s v="04_30-40"/>
    <x v="3"/>
    <x v="0"/>
    <s v="Q4`19"/>
    <n v="35918631"/>
    <n v="576543"/>
  </r>
  <r>
    <n v="547"/>
    <x v="3"/>
    <s v="Vostro 3584"/>
    <x v="1"/>
    <x v="1"/>
    <x v="1"/>
    <x v="1"/>
    <s v="Int"/>
    <x v="0"/>
    <s v="1920x1080"/>
    <x v="0"/>
    <x v="0"/>
    <n v="32410"/>
    <s v="07_30-35"/>
    <s v="04_30-40"/>
    <x v="3"/>
    <x v="0"/>
    <s v="Q4`19"/>
    <n v="17728270"/>
    <n v="284563"/>
  </r>
  <r>
    <n v="155"/>
    <x v="3"/>
    <s v="Vostro 3581"/>
    <x v="1"/>
    <x v="1"/>
    <x v="1"/>
    <x v="1"/>
    <n v="0"/>
    <x v="0"/>
    <s v="1920x1080"/>
    <x v="0"/>
    <x v="0"/>
    <n v="37480"/>
    <s v="08_35-40"/>
    <s v="04_30-40"/>
    <x v="3"/>
    <x v="0"/>
    <s v="Q4`19"/>
    <n v="5809400"/>
    <n v="93249"/>
  </r>
  <r>
    <n v="119"/>
    <x v="3"/>
    <s v="Vostro 7590"/>
    <x v="2"/>
    <x v="1"/>
    <x v="1"/>
    <x v="6"/>
    <s v="GTX1650"/>
    <x v="0"/>
    <s v="1920x1080"/>
    <x v="0"/>
    <x v="0"/>
    <n v="72267"/>
    <s v="15_70-75"/>
    <s v="08_70-80"/>
    <x v="2"/>
    <x v="0"/>
    <s v="Q4`19"/>
    <n v="8599773"/>
    <n v="138038"/>
  </r>
  <r>
    <n v="5"/>
    <x v="3"/>
    <s v="Vostro 5471"/>
    <x v="3"/>
    <x v="1"/>
    <x v="1"/>
    <x v="10"/>
    <s v="Int"/>
    <x v="2"/>
    <s v="1920x1080"/>
    <x v="0"/>
    <x v="0"/>
    <n v="47990"/>
    <s v="10_45-50"/>
    <s v="05_40-50"/>
    <x v="5"/>
    <x v="0"/>
    <s v="Q4`19"/>
    <n v="239950"/>
    <n v="3852"/>
  </r>
  <r>
    <n v="40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0"/>
    <s v="Q4`19"/>
    <n v="3868400"/>
    <n v="62093"/>
  </r>
  <r>
    <n v="78"/>
    <x v="3"/>
    <s v="XPS 13 (KR)"/>
    <x v="3"/>
    <x v="0"/>
    <x v="1"/>
    <x v="10"/>
    <n v="0"/>
    <x v="4"/>
    <s v="1920x1080/3200x1800"/>
    <x v="1"/>
    <x v="0"/>
    <n v="103000"/>
    <s v="21_100-105"/>
    <s v="11_100-110"/>
    <x v="2"/>
    <x v="0"/>
    <s v="Q4`19"/>
    <n v="8034000"/>
    <n v="128957"/>
  </r>
  <r>
    <n v="399"/>
    <x v="3"/>
    <s v="XPS 15 (CL)"/>
    <x v="2"/>
    <x v="0"/>
    <x v="1"/>
    <x v="6"/>
    <s v="GTX1050"/>
    <x v="0"/>
    <s v="1920x1080/3840x2160"/>
    <x v="0"/>
    <x v="0"/>
    <n v="145215"/>
    <s v="30_145-150"/>
    <s v="15_140-150"/>
    <x v="2"/>
    <x v="0"/>
    <s v="Q4`19"/>
    <n v="57940785"/>
    <n v="930029"/>
  </r>
  <r>
    <n v="91"/>
    <x v="3"/>
    <s v="XPS 15 (CL) Touch"/>
    <x v="2"/>
    <x v="0"/>
    <x v="1"/>
    <x v="6"/>
    <s v="GTX1050/RX Vega GL"/>
    <x v="0"/>
    <s v="1920x1080/3840x2160"/>
    <x v="1"/>
    <x v="0"/>
    <n v="125380"/>
    <s v="26_125-130"/>
    <s v="13_120-130"/>
    <x v="2"/>
    <x v="0"/>
    <s v="Q4`19"/>
    <n v="11409580"/>
    <n v="183139"/>
  </r>
  <r>
    <n v="48"/>
    <x v="3"/>
    <s v="XPS 13 (W)"/>
    <x v="3"/>
    <x v="0"/>
    <x v="1"/>
    <x v="5"/>
    <s v="Int"/>
    <x v="4"/>
    <s v="1920x1080/3200x1800"/>
    <x v="1"/>
    <x v="0"/>
    <n v="105740"/>
    <s v="22_105-110"/>
    <s v="11_100-110"/>
    <x v="2"/>
    <x v="0"/>
    <s v="Q4`19"/>
    <n v="5075520"/>
    <n v="81469"/>
  </r>
  <r>
    <n v="7"/>
    <x v="3"/>
    <s v="XPS 13 (CML)"/>
    <x v="3"/>
    <x v="0"/>
    <x v="1"/>
    <x v="16"/>
    <s v="Int"/>
    <x v="4"/>
    <s v="1920x1080/3840x2160"/>
    <x v="1"/>
    <x v="0"/>
    <n v="121500"/>
    <s v="25_120-125"/>
    <s v="13_120-130"/>
    <x v="2"/>
    <x v="0"/>
    <s v="Q4`19"/>
    <n v="850500"/>
    <n v="13652"/>
  </r>
  <r>
    <n v="39"/>
    <x v="3"/>
    <s v="XPS 13 (IL)"/>
    <x v="3"/>
    <x v="0"/>
    <x v="1"/>
    <x v="17"/>
    <s v="Int"/>
    <x v="4"/>
    <s v="1920x1080/3840x2160"/>
    <x v="1"/>
    <x v="0"/>
    <n v="121500"/>
    <s v="25_120-125"/>
    <s v="13_120-130"/>
    <x v="2"/>
    <x v="0"/>
    <s v="Q4`19"/>
    <n v="4738500"/>
    <n v="76059"/>
  </r>
  <r>
    <n v="908"/>
    <x v="3"/>
    <s v="Inspiron G3 15"/>
    <x v="2"/>
    <x v="0"/>
    <x v="1"/>
    <x v="6"/>
    <s v="GTX1050/GTX1050 Ti"/>
    <x v="0"/>
    <s v="1920x1080"/>
    <x v="0"/>
    <x v="0"/>
    <n v="81077"/>
    <s v="17_80-85"/>
    <s v="09_80-90"/>
    <x v="2"/>
    <x v="0"/>
    <s v="Q4`19"/>
    <n v="73617916"/>
    <n v="1181668"/>
  </r>
  <r>
    <n v="146"/>
    <x v="3"/>
    <s v="Inspiron G3 17"/>
    <x v="2"/>
    <x v="0"/>
    <x v="1"/>
    <x v="6"/>
    <s v="GTX1050/GTX1060"/>
    <x v="1"/>
    <s v="1920x1080"/>
    <x v="0"/>
    <x v="0"/>
    <n v="62900"/>
    <s v="13_60-65"/>
    <s v="07_60-70"/>
    <x v="6"/>
    <x v="0"/>
    <s v="Q4`19"/>
    <n v="9183400"/>
    <n v="147406"/>
  </r>
  <r>
    <n v="634"/>
    <x v="3"/>
    <s v="Inspiron G5 15"/>
    <x v="2"/>
    <x v="0"/>
    <x v="1"/>
    <x v="6"/>
    <s v="GTX1050/GTX1050 Ti/GTX1060"/>
    <x v="1"/>
    <s v="1920x1080"/>
    <x v="0"/>
    <x v="0"/>
    <n v="96725"/>
    <s v="20_95-100"/>
    <s v="10_90-100"/>
    <x v="2"/>
    <x v="0"/>
    <s v="Q4`19"/>
    <n v="61323650"/>
    <n v="984328"/>
  </r>
  <r>
    <n v="78"/>
    <x v="3"/>
    <s v="Inspiron G7 17"/>
    <x v="2"/>
    <x v="0"/>
    <x v="1"/>
    <x v="6"/>
    <s v="RTX2060"/>
    <x v="1"/>
    <s v="1920x1080"/>
    <x v="0"/>
    <x v="0"/>
    <n v="104735"/>
    <s v="21_100-105"/>
    <s v="11_100-110"/>
    <x v="2"/>
    <x v="0"/>
    <s v="Q4`19"/>
    <n v="8169330"/>
    <n v="131129"/>
  </r>
  <r>
    <n v="3"/>
    <x v="4"/>
    <s v="EliteBook 820 G3"/>
    <x v="4"/>
    <x v="1"/>
    <x v="1"/>
    <x v="3"/>
    <s v="Int"/>
    <x v="5"/>
    <s v="1366x768/1920x1080"/>
    <x v="0"/>
    <x v="0"/>
    <n v="92084"/>
    <s v="19_90-95"/>
    <s v="10_90-100"/>
    <x v="2"/>
    <x v="0"/>
    <s v="Q4`19"/>
    <n v="276252"/>
    <n v="4434"/>
  </r>
  <r>
    <n v="88"/>
    <x v="4"/>
    <s v="EliteBook 840 G3"/>
    <x v="3"/>
    <x v="1"/>
    <x v="1"/>
    <x v="3"/>
    <s v="Int"/>
    <x v="2"/>
    <s v="1366x768/1920x1080/2560x1440"/>
    <x v="0"/>
    <x v="0"/>
    <n v="90060"/>
    <s v="19_90-95"/>
    <s v="10_90-100"/>
    <x v="2"/>
    <x v="0"/>
    <s v="Q4`19"/>
    <n v="7925280"/>
    <n v="127212"/>
  </r>
  <r>
    <n v="30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0"/>
    <s v="Q4`19"/>
    <n v="3322620"/>
    <n v="53333"/>
  </r>
  <r>
    <n v="2"/>
    <x v="4"/>
    <s v="Elitebook Folio 1040 G4"/>
    <x v="3"/>
    <x v="1"/>
    <x v="1"/>
    <x v="1"/>
    <s v="Int"/>
    <x v="2"/>
    <s v="1920x1080/3840x2160"/>
    <x v="0"/>
    <x v="0"/>
    <n v="105441"/>
    <s v="22_105-110"/>
    <s v="11_100-110"/>
    <x v="2"/>
    <x v="0"/>
    <s v="Q4`19"/>
    <n v="210882"/>
    <n v="3385"/>
  </r>
  <r>
    <n v="159"/>
    <x v="4"/>
    <s v="EliteBook 830 G5"/>
    <x v="3"/>
    <x v="1"/>
    <x v="1"/>
    <x v="10"/>
    <s v="Int"/>
    <x v="4"/>
    <s v="1920x1080"/>
    <x v="0"/>
    <x v="0"/>
    <n v="82973"/>
    <s v="17_80-85"/>
    <s v="09_80-90"/>
    <x v="2"/>
    <x v="0"/>
    <s v="Q4`19"/>
    <n v="13192707"/>
    <n v="211761"/>
  </r>
  <r>
    <n v="200"/>
    <x v="4"/>
    <s v="EliteBook 840 G5"/>
    <x v="3"/>
    <x v="1"/>
    <x v="1"/>
    <x v="10"/>
    <s v="Int/RX540"/>
    <x v="2"/>
    <s v="1920x1080/3840x2160"/>
    <x v="1"/>
    <x v="0"/>
    <n v="88425"/>
    <s v="18_85-90"/>
    <s v="09_80-90"/>
    <x v="2"/>
    <x v="0"/>
    <s v="Q4`19"/>
    <n v="17685000"/>
    <n v="283868"/>
  </r>
  <r>
    <n v="38"/>
    <x v="4"/>
    <s v="EliteBook 850 G5"/>
    <x v="0"/>
    <x v="1"/>
    <x v="1"/>
    <x v="10"/>
    <s v="Int/RX540"/>
    <x v="0"/>
    <s v="1920x1080/3840x2160"/>
    <x v="0"/>
    <x v="0"/>
    <n v="92957"/>
    <s v="19_90-95"/>
    <s v="10_90-100"/>
    <x v="2"/>
    <x v="0"/>
    <s v="Q4`19"/>
    <n v="3532366"/>
    <n v="56699"/>
  </r>
  <r>
    <n v="16"/>
    <x v="4"/>
    <s v="Elitebook 735 G5"/>
    <x v="3"/>
    <x v="1"/>
    <x v="0"/>
    <x v="2"/>
    <s v="Int"/>
    <x v="4"/>
    <s v="1920x1080"/>
    <x v="0"/>
    <x v="0"/>
    <n v="78234"/>
    <s v="16_75-80"/>
    <s v="08_70-80"/>
    <x v="2"/>
    <x v="0"/>
    <s v="Q4`19"/>
    <n v="1251744"/>
    <n v="20092"/>
  </r>
  <r>
    <n v="20"/>
    <x v="4"/>
    <s v="Elitebook Folio 1050 G1"/>
    <x v="2"/>
    <x v="1"/>
    <x v="1"/>
    <x v="10"/>
    <s v="GTX1050"/>
    <x v="0"/>
    <s v="1920x1080/3840x2160"/>
    <x v="0"/>
    <x v="0"/>
    <n v="125719"/>
    <s v="26_125-130"/>
    <s v="13_120-130"/>
    <x v="2"/>
    <x v="0"/>
    <s v="Q4`19"/>
    <n v="2514380"/>
    <n v="40359"/>
  </r>
  <r>
    <n v="629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0"/>
    <s v="Q4`19"/>
    <n v="80205677"/>
    <n v="1287411"/>
  </r>
  <r>
    <n v="16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0"/>
    <s v="Q4`19"/>
    <n v="2188960"/>
    <n v="35136"/>
  </r>
  <r>
    <n v="55"/>
    <x v="4"/>
    <s v="EliteBook x360 830 G5"/>
    <x v="3"/>
    <x v="1"/>
    <x v="1"/>
    <x v="10"/>
    <s v="Int"/>
    <x v="4"/>
    <s v="1920x1080"/>
    <x v="1"/>
    <x v="0"/>
    <n v="96009"/>
    <s v="20_95-100"/>
    <s v="10_90-100"/>
    <x v="2"/>
    <x v="0"/>
    <s v="Q4`19"/>
    <n v="5280495"/>
    <n v="84759"/>
  </r>
  <r>
    <n v="1191"/>
    <x v="4"/>
    <s v="EliteBook 840 G6"/>
    <x v="3"/>
    <x v="1"/>
    <x v="1"/>
    <x v="5"/>
    <s v="Int"/>
    <x v="2"/>
    <s v="1920x1080"/>
    <x v="0"/>
    <x v="0"/>
    <n v="90120"/>
    <s v="19_90-95"/>
    <s v="10_90-100"/>
    <x v="2"/>
    <x v="0"/>
    <s v="Q4`19"/>
    <n v="107332920"/>
    <n v="1722840"/>
  </r>
  <r>
    <n v="132"/>
    <x v="4"/>
    <s v="Elitebook 735 G6"/>
    <x v="3"/>
    <x v="1"/>
    <x v="0"/>
    <x v="7"/>
    <s v="Int"/>
    <x v="4"/>
    <s v="1920x1080"/>
    <x v="0"/>
    <x v="0"/>
    <n v="81400"/>
    <s v="17_80-85"/>
    <s v="09_80-90"/>
    <x v="2"/>
    <x v="0"/>
    <s v="Q4`19"/>
    <n v="10744800"/>
    <n v="172469"/>
  </r>
  <r>
    <n v="33"/>
    <x v="4"/>
    <s v="Elitebook 745 G6"/>
    <x v="3"/>
    <x v="1"/>
    <x v="0"/>
    <x v="7"/>
    <s v="Int"/>
    <x v="2"/>
    <s v="1920x1080"/>
    <x v="0"/>
    <x v="0"/>
    <n v="78540"/>
    <s v="16_75-80"/>
    <s v="08_70-80"/>
    <x v="2"/>
    <x v="0"/>
    <s v="Q4`19"/>
    <n v="2591820"/>
    <n v="41602"/>
  </r>
  <r>
    <n v="374"/>
    <x v="4"/>
    <s v="EliteBook 830 G6"/>
    <x v="3"/>
    <x v="1"/>
    <x v="1"/>
    <x v="5"/>
    <s v="Int"/>
    <x v="4"/>
    <s v="1920x1080"/>
    <x v="0"/>
    <x v="0"/>
    <n v="83140"/>
    <s v="17_80-85"/>
    <s v="09_80-90"/>
    <x v="2"/>
    <x v="0"/>
    <s v="Q4`19"/>
    <n v="31094360"/>
    <n v="499107"/>
  </r>
  <r>
    <n v="588"/>
    <x v="4"/>
    <s v="EliteBook 850 G6"/>
    <x v="1"/>
    <x v="1"/>
    <x v="1"/>
    <x v="5"/>
    <s v="Int"/>
    <x v="0"/>
    <s v="1920x1080"/>
    <x v="0"/>
    <x v="0"/>
    <n v="92300"/>
    <s v="19_90-95"/>
    <s v="10_90-100"/>
    <x v="2"/>
    <x v="0"/>
    <s v="Q4`19"/>
    <n v="54272400"/>
    <n v="871146"/>
  </r>
  <r>
    <n v="35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0"/>
    <s v="Q4`19"/>
    <n v="4520670"/>
    <n v="72563"/>
  </r>
  <r>
    <n v="39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0"/>
    <s v="Q4`19"/>
    <n v="5019768"/>
    <n v="80574"/>
  </r>
  <r>
    <n v="39"/>
    <x v="4"/>
    <s v="EliteBook x360 830 G6"/>
    <x v="3"/>
    <x v="1"/>
    <x v="1"/>
    <x v="5"/>
    <s v="Int"/>
    <x v="4"/>
    <s v="1920x1080"/>
    <x v="1"/>
    <x v="0"/>
    <n v="97400"/>
    <s v="20_95-100"/>
    <s v="10_90-100"/>
    <x v="2"/>
    <x v="0"/>
    <s v="Q4`19"/>
    <n v="3798600"/>
    <n v="60973"/>
  </r>
  <r>
    <n v="3"/>
    <x v="4"/>
    <s v="Elitebook 745 G5"/>
    <x v="3"/>
    <x v="1"/>
    <x v="0"/>
    <x v="2"/>
    <s v="Int"/>
    <x v="2"/>
    <s v="1920x1080"/>
    <x v="0"/>
    <x v="0"/>
    <n v="75829"/>
    <s v="16_75-80"/>
    <s v="08_70-80"/>
    <x v="2"/>
    <x v="0"/>
    <s v="Q4`19"/>
    <n v="227487"/>
    <n v="3651"/>
  </r>
  <r>
    <n v="2"/>
    <x v="4"/>
    <s v="Elitebook 755 G5"/>
    <x v="1"/>
    <x v="1"/>
    <x v="0"/>
    <x v="2"/>
    <s v="Int"/>
    <x v="0"/>
    <s v="1920x1080"/>
    <x v="0"/>
    <x v="0"/>
    <n v="86436"/>
    <s v="18_85-90"/>
    <s v="09_80-90"/>
    <x v="2"/>
    <x v="0"/>
    <s v="Q4`19"/>
    <n v="172872"/>
    <n v="2775"/>
  </r>
  <r>
    <n v="11"/>
    <x v="4"/>
    <s v="Envy 13-ad100"/>
    <x v="3"/>
    <x v="0"/>
    <x v="1"/>
    <x v="10"/>
    <s v="Int"/>
    <x v="4"/>
    <s v="1920x1080"/>
    <x v="0"/>
    <x v="0"/>
    <n v="80247"/>
    <s v="17_80-85"/>
    <s v="09_80-90"/>
    <x v="2"/>
    <x v="0"/>
    <s v="Q4`19"/>
    <n v="882717"/>
    <n v="14169"/>
  </r>
  <r>
    <n v="14"/>
    <x v="4"/>
    <s v="Envy 13-ad000"/>
    <x v="3"/>
    <x v="0"/>
    <x v="1"/>
    <x v="1"/>
    <s v="Int"/>
    <x v="4"/>
    <s v="1920x1080"/>
    <x v="0"/>
    <x v="0"/>
    <n v="57537"/>
    <s v="12_55-60"/>
    <s v="06_50-60"/>
    <x v="4"/>
    <x v="0"/>
    <s v="Q4`19"/>
    <n v="805518"/>
    <n v="12930"/>
  </r>
  <r>
    <n v="31"/>
    <x v="4"/>
    <s v="Envy x360 13-ag0000"/>
    <x v="3"/>
    <x v="0"/>
    <x v="0"/>
    <x v="2"/>
    <s v="Int"/>
    <x v="4"/>
    <s v="1920x1080"/>
    <x v="1"/>
    <x v="0"/>
    <n v="67970"/>
    <s v="14_65-70"/>
    <s v="07_60-70"/>
    <x v="6"/>
    <x v="0"/>
    <s v="Q4`19"/>
    <n v="2107070"/>
    <n v="33821"/>
  </r>
  <r>
    <n v="24"/>
    <x v="4"/>
    <s v="Envy x360 15-cp0000"/>
    <x v="1"/>
    <x v="0"/>
    <x v="0"/>
    <x v="2"/>
    <s v="Int"/>
    <x v="0"/>
    <s v="1920x1080"/>
    <x v="1"/>
    <x v="0"/>
    <n v="66813"/>
    <s v="14_65-70"/>
    <s v="07_60-70"/>
    <x v="6"/>
    <x v="0"/>
    <s v="Q4`19"/>
    <n v="1603512"/>
    <n v="25739"/>
  </r>
  <r>
    <n v="9"/>
    <x v="4"/>
    <s v="Envy x360 15-cn1000"/>
    <x v="0"/>
    <x v="0"/>
    <x v="1"/>
    <x v="5"/>
    <s v="MX150"/>
    <x v="0"/>
    <s v="1920x1080/3840x2160"/>
    <x v="1"/>
    <x v="0"/>
    <n v="76292"/>
    <s v="16_75-80"/>
    <s v="08_70-80"/>
    <x v="2"/>
    <x v="0"/>
    <s v="Q4`19"/>
    <n v="686628"/>
    <n v="11021"/>
  </r>
  <r>
    <n v="20"/>
    <x v="4"/>
    <s v="Envy 13-ah1000"/>
    <x v="3"/>
    <x v="0"/>
    <x v="1"/>
    <x v="10"/>
    <s v="MX150"/>
    <x v="4"/>
    <s v="1920x1080/3840x2160"/>
    <x v="0"/>
    <x v="0"/>
    <n v="73711"/>
    <s v="15_70-75"/>
    <s v="08_70-80"/>
    <x v="2"/>
    <x v="0"/>
    <s v="Q4`19"/>
    <n v="1474220"/>
    <n v="23663"/>
  </r>
  <r>
    <n v="50"/>
    <x v="4"/>
    <s v="Envy 13-aq0000"/>
    <x v="3"/>
    <x v="0"/>
    <x v="1"/>
    <x v="5"/>
    <s v="MX250"/>
    <x v="4"/>
    <s v="1920x1080/3840x2160"/>
    <x v="0"/>
    <x v="0"/>
    <n v="63014"/>
    <s v="13_60-65"/>
    <s v="07_60-70"/>
    <x v="6"/>
    <x v="0"/>
    <s v="Q4`19"/>
    <n v="3150700"/>
    <n v="50573"/>
  </r>
  <r>
    <n v="41"/>
    <x v="4"/>
    <s v="Envy 17-ce0000"/>
    <x v="0"/>
    <x v="0"/>
    <x v="1"/>
    <x v="5"/>
    <s v="MX250"/>
    <x v="1"/>
    <s v="1920x1080"/>
    <x v="0"/>
    <x v="0"/>
    <n v="72894"/>
    <s v="15_70-75"/>
    <s v="08_70-80"/>
    <x v="2"/>
    <x v="0"/>
    <s v="Q4`19"/>
    <n v="2988654"/>
    <n v="47972"/>
  </r>
  <r>
    <n v="33"/>
    <x v="4"/>
    <s v="Envy x360 15-ds0000"/>
    <x v="1"/>
    <x v="0"/>
    <x v="0"/>
    <x v="7"/>
    <s v="Int"/>
    <x v="0"/>
    <s v="1920x1080"/>
    <x v="1"/>
    <x v="0"/>
    <n v="62773"/>
    <s v="13_60-65"/>
    <s v="07_60-70"/>
    <x v="6"/>
    <x v="0"/>
    <s v="Q4`19"/>
    <n v="2071509"/>
    <n v="33251"/>
  </r>
  <r>
    <n v="61"/>
    <x v="4"/>
    <s v="Envy x360 13-ar0000"/>
    <x v="3"/>
    <x v="0"/>
    <x v="0"/>
    <x v="7"/>
    <s v="Int"/>
    <x v="4"/>
    <s v="1920x1080"/>
    <x v="1"/>
    <x v="0"/>
    <n v="56440"/>
    <s v="12_55-60"/>
    <s v="06_50-60"/>
    <x v="4"/>
    <x v="0"/>
    <s v="Q4`19"/>
    <n v="3442840"/>
    <n v="55262"/>
  </r>
  <r>
    <n v="3"/>
    <x v="4"/>
    <s v="Envy 17-ae100"/>
    <x v="0"/>
    <x v="0"/>
    <x v="1"/>
    <x v="10"/>
    <s v="MX150"/>
    <x v="1"/>
    <s v="1920x1080/3840x2160"/>
    <x v="0"/>
    <x v="0"/>
    <n v="75524"/>
    <s v="16_75-80"/>
    <s v="08_70-80"/>
    <x v="2"/>
    <x v="0"/>
    <s v="Q4`19"/>
    <n v="226572"/>
    <n v="3637"/>
  </r>
  <r>
    <n v="41"/>
    <x v="4"/>
    <s v="Envy x360 15-dr0000"/>
    <x v="1"/>
    <x v="0"/>
    <x v="1"/>
    <x v="5"/>
    <s v="Int"/>
    <x v="0"/>
    <s v="1920x1080"/>
    <x v="1"/>
    <x v="0"/>
    <n v="78140"/>
    <s v="16_75-80"/>
    <s v="08_70-80"/>
    <x v="2"/>
    <x v="0"/>
    <s v="Q4`19"/>
    <n v="3203740"/>
    <n v="51424"/>
  </r>
  <r>
    <n v="101"/>
    <x v="4"/>
    <s v="Essential 250 G6 Core"/>
    <x v="1"/>
    <x v="1"/>
    <x v="1"/>
    <x v="1"/>
    <s v="Int"/>
    <x v="0"/>
    <s v="1920x1080"/>
    <x v="0"/>
    <x v="0"/>
    <n v="35718"/>
    <s v="08_35-40"/>
    <s v="04_30-40"/>
    <x v="3"/>
    <x v="0"/>
    <s v="Q4`19"/>
    <n v="3607518"/>
    <n v="57906"/>
  </r>
  <r>
    <n v="5427"/>
    <x v="4"/>
    <s v="Essential 250 G7 Core"/>
    <x v="1"/>
    <x v="1"/>
    <x v="1"/>
    <x v="5"/>
    <s v="Int"/>
    <x v="0"/>
    <s v="1920x1080"/>
    <x v="0"/>
    <x v="0"/>
    <n v="36670"/>
    <s v="08_35-40"/>
    <s v="04_30-40"/>
    <x v="3"/>
    <x v="0"/>
    <s v="Q4`19"/>
    <n v="199008090"/>
    <n v="3194351"/>
  </r>
  <r>
    <n v="800"/>
    <x v="4"/>
    <s v="Essential 255 G7"/>
    <x v="1"/>
    <x v="1"/>
    <x v="0"/>
    <x v="2"/>
    <s v="Int"/>
    <x v="0"/>
    <s v="1920x1080"/>
    <x v="0"/>
    <x v="0"/>
    <n v="34371"/>
    <s v="07_30-35"/>
    <s v="04_30-40"/>
    <x v="3"/>
    <x v="0"/>
    <s v="Q4`19"/>
    <n v="27496800"/>
    <n v="441361"/>
  </r>
  <r>
    <n v="171"/>
    <x v="4"/>
    <s v="Essential 240 G7 Core"/>
    <x v="3"/>
    <x v="1"/>
    <x v="1"/>
    <x v="5"/>
    <s v="Int"/>
    <x v="2"/>
    <s v="1920x1080"/>
    <x v="0"/>
    <x v="0"/>
    <n v="33750"/>
    <s v="07_30-35"/>
    <s v="04_30-40"/>
    <x v="3"/>
    <x v="0"/>
    <s v="Q4`19"/>
    <n v="5771250"/>
    <n v="92636"/>
  </r>
  <r>
    <n v="816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0"/>
    <s v="Q4`19"/>
    <n v="28376400"/>
    <n v="455480"/>
  </r>
  <r>
    <n v="2034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0"/>
    <s v="Q4`19"/>
    <n v="40659660"/>
    <n v="652643"/>
  </r>
  <r>
    <n v="11"/>
    <x v="4"/>
    <s v="Essential 240 G6 Core"/>
    <x v="3"/>
    <x v="1"/>
    <x v="1"/>
    <x v="1"/>
    <s v="Int"/>
    <x v="2"/>
    <s v="1366x768"/>
    <x v="0"/>
    <x v="0"/>
    <n v="37076"/>
    <s v="08_35-40"/>
    <s v="04_30-40"/>
    <x v="3"/>
    <x v="0"/>
    <s v="Q4`19"/>
    <n v="407836"/>
    <n v="6546"/>
  </r>
  <r>
    <n v="8"/>
    <x v="4"/>
    <s v="Essential 255 G6"/>
    <x v="1"/>
    <x v="1"/>
    <x v="0"/>
    <x v="0"/>
    <s v="Int"/>
    <x v="0"/>
    <s v="1366x768/1920x1080"/>
    <x v="0"/>
    <x v="0"/>
    <n v="22979"/>
    <s v="05_20-25"/>
    <s v="03_20-30"/>
    <x v="0"/>
    <x v="0"/>
    <s v="Q4`19"/>
    <n v="183832"/>
    <n v="2951"/>
  </r>
  <r>
    <n v="116"/>
    <x v="4"/>
    <s v="HP 17-bs000"/>
    <x v="1"/>
    <x v="0"/>
    <x v="1"/>
    <x v="9"/>
    <s v="Int"/>
    <x v="1"/>
    <s v="1600x900"/>
    <x v="0"/>
    <x v="1"/>
    <n v="23074"/>
    <s v="05_20-25"/>
    <s v="03_20-30"/>
    <x v="0"/>
    <x v="0"/>
    <s v="Q4`19"/>
    <n v="2676584"/>
    <n v="42963"/>
  </r>
  <r>
    <n v="46"/>
    <x v="4"/>
    <s v="HP 15-bw000"/>
    <x v="0"/>
    <x v="0"/>
    <x v="0"/>
    <x v="15"/>
    <s v="Int M520/530"/>
    <x v="0"/>
    <s v="1366x768/1920x1080"/>
    <x v="0"/>
    <x v="0"/>
    <n v="27923"/>
    <s v="06_25-30"/>
    <s v="03_20-30"/>
    <x v="0"/>
    <x v="0"/>
    <s v="Q4`19"/>
    <n v="1284458"/>
    <n v="20617"/>
  </r>
  <r>
    <n v="2"/>
    <x v="4"/>
    <s v="HP 17-ak000"/>
    <x v="0"/>
    <x v="0"/>
    <x v="0"/>
    <x v="15"/>
    <n v="530"/>
    <x v="1"/>
    <s v="1600x900"/>
    <x v="0"/>
    <x v="0"/>
    <n v="28090"/>
    <s v="06_25-30"/>
    <s v="03_20-30"/>
    <x v="0"/>
    <x v="0"/>
    <s v="Q4`19"/>
    <n v="56180"/>
    <n v="902"/>
  </r>
  <r>
    <n v="3054"/>
    <x v="4"/>
    <s v="HP 15-bs100 Core"/>
    <x v="0"/>
    <x v="0"/>
    <x v="1"/>
    <x v="10"/>
    <s v="520/530"/>
    <x v="0"/>
    <s v="1920x1080"/>
    <x v="0"/>
    <x v="0"/>
    <n v="42718"/>
    <s v="09_40-45"/>
    <s v="05_40-50"/>
    <x v="5"/>
    <x v="0"/>
    <s v="Q4`19"/>
    <n v="130460772"/>
    <n v="2094073"/>
  </r>
  <r>
    <n v="626"/>
    <x v="4"/>
    <s v="HP 15-ra000"/>
    <x v="1"/>
    <x v="0"/>
    <x v="1"/>
    <x v="9"/>
    <s v="Int"/>
    <x v="0"/>
    <s v="1366x768"/>
    <x v="0"/>
    <x v="1"/>
    <n v="20369"/>
    <s v="05_20-25"/>
    <s v="03_20-30"/>
    <x v="0"/>
    <x v="0"/>
    <s v="Q4`19"/>
    <n v="12750994"/>
    <n v="204671"/>
  </r>
  <r>
    <n v="5069"/>
    <x v="4"/>
    <s v="HP 15-rb000 Stoney"/>
    <x v="1"/>
    <x v="0"/>
    <x v="0"/>
    <x v="0"/>
    <s v="Int"/>
    <x v="0"/>
    <s v="1366x768"/>
    <x v="0"/>
    <x v="0"/>
    <n v="17570"/>
    <s v="04_15-20"/>
    <s v="02_10-20"/>
    <x v="1"/>
    <x v="0"/>
    <s v="Q4`19"/>
    <n v="89062330"/>
    <n v="1429572"/>
  </r>
  <r>
    <n v="24"/>
    <x v="4"/>
    <s v="HP 14-cf0000"/>
    <x v="3"/>
    <x v="0"/>
    <x v="1"/>
    <x v="4"/>
    <s v="Int"/>
    <x v="2"/>
    <s v="1366x768"/>
    <x v="0"/>
    <x v="1"/>
    <n v="47097"/>
    <s v="10_45-50"/>
    <s v="05_40-50"/>
    <x v="5"/>
    <x v="0"/>
    <s v="Q4`19"/>
    <n v="1130328"/>
    <n v="18143"/>
  </r>
  <r>
    <n v="36"/>
    <x v="4"/>
    <s v="HP 14-ck0000"/>
    <x v="3"/>
    <x v="0"/>
    <x v="1"/>
    <x v="4"/>
    <s v="Int"/>
    <x v="2"/>
    <s v="1366x768/1920x1080"/>
    <x v="0"/>
    <x v="1"/>
    <n v="20075"/>
    <s v="05_20-25"/>
    <s v="03_20-30"/>
    <x v="0"/>
    <x v="0"/>
    <s v="Q4`19"/>
    <n v="722700"/>
    <n v="11600"/>
  </r>
  <r>
    <n v="162"/>
    <x v="4"/>
    <s v="HP 14-cm0000"/>
    <x v="3"/>
    <x v="0"/>
    <x v="0"/>
    <x v="2"/>
    <s v="Int"/>
    <x v="2"/>
    <s v="1366x768/1920x1080"/>
    <x v="0"/>
    <x v="0"/>
    <n v="38213"/>
    <s v="08_35-40"/>
    <s v="04_30-40"/>
    <x v="3"/>
    <x v="0"/>
    <s v="Q4`19"/>
    <n v="6190506"/>
    <n v="99366"/>
  </r>
  <r>
    <n v="116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0"/>
    <s v="Q4`19"/>
    <n v="2650948"/>
    <n v="42551"/>
  </r>
  <r>
    <n v="11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0"/>
    <s v="Q4`19"/>
    <n v="236533"/>
    <n v="3797"/>
  </r>
  <r>
    <n v="498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0"/>
    <s v="Q4`19"/>
    <n v="14463414"/>
    <n v="232158"/>
  </r>
  <r>
    <n v="2464"/>
    <x v="4"/>
    <s v="HP 15-da0000 Core"/>
    <x v="0"/>
    <x v="0"/>
    <x v="1"/>
    <x v="10"/>
    <s v="MX110/MX130"/>
    <x v="0"/>
    <s v="1920x0180"/>
    <x v="0"/>
    <x v="0"/>
    <n v="33460"/>
    <s v="07_30-35"/>
    <s v="04_30-40"/>
    <x v="3"/>
    <x v="0"/>
    <s v="Q4`19"/>
    <n v="82445440"/>
    <n v="1323362"/>
  </r>
  <r>
    <n v="2155"/>
    <x v="4"/>
    <s v="HP 15-db0000 Stoney"/>
    <x v="1"/>
    <x v="0"/>
    <x v="0"/>
    <x v="0"/>
    <s v="Int"/>
    <x v="0"/>
    <s v="1366x768/1920x1080"/>
    <x v="0"/>
    <x v="0"/>
    <n v="20230"/>
    <s v="05_20-25"/>
    <s v="03_20-30"/>
    <x v="0"/>
    <x v="0"/>
    <s v="Q4`19"/>
    <n v="43595650"/>
    <n v="699770"/>
  </r>
  <r>
    <n v="379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0"/>
    <s v="Q4`19"/>
    <n v="9395789"/>
    <n v="150815"/>
  </r>
  <r>
    <n v="970"/>
    <x v="4"/>
    <s v="HP 17-by0000 Core"/>
    <x v="0"/>
    <x v="0"/>
    <x v="1"/>
    <x v="1"/>
    <s v="Int/520"/>
    <x v="1"/>
    <s v="1600x900"/>
    <x v="0"/>
    <x v="0"/>
    <n v="43311"/>
    <s v="09_40-45"/>
    <s v="05_40-50"/>
    <x v="5"/>
    <x v="0"/>
    <s v="Q4`19"/>
    <n v="42011670"/>
    <n v="674345"/>
  </r>
  <r>
    <n v="72"/>
    <x v="4"/>
    <s v="HP 14-cf0000 Core"/>
    <x v="3"/>
    <x v="0"/>
    <x v="1"/>
    <x v="1"/>
    <n v="530"/>
    <x v="2"/>
    <s v="1366x768/1920x1080"/>
    <x v="0"/>
    <x v="0"/>
    <n v="41656"/>
    <s v="09_40-45"/>
    <s v="05_40-50"/>
    <x v="5"/>
    <x v="0"/>
    <s v="Q4`19"/>
    <n v="2999232"/>
    <n v="48142"/>
  </r>
  <r>
    <n v="288"/>
    <x v="4"/>
    <s v="HP 15-da1000 Core"/>
    <x v="0"/>
    <x v="0"/>
    <x v="1"/>
    <x v="5"/>
    <s v="Int/MX110/MX130"/>
    <x v="0"/>
    <s v="1920x0180"/>
    <x v="0"/>
    <x v="0"/>
    <n v="47111"/>
    <s v="10_45-50"/>
    <s v="05_40-50"/>
    <x v="5"/>
    <x v="0"/>
    <s v="Q4`19"/>
    <n v="13567968"/>
    <n v="217784"/>
  </r>
  <r>
    <n v="709"/>
    <x v="4"/>
    <s v="HP 17-by1000 Core"/>
    <x v="0"/>
    <x v="0"/>
    <x v="1"/>
    <x v="5"/>
    <n v="530"/>
    <x v="1"/>
    <s v="1600x900/1920x1080"/>
    <x v="0"/>
    <x v="0"/>
    <n v="53713"/>
    <s v="11_50-55"/>
    <s v="06_50-60"/>
    <x v="4"/>
    <x v="0"/>
    <s v="Q4`19"/>
    <n v="38082517"/>
    <n v="611276"/>
  </r>
  <r>
    <n v="152"/>
    <x v="4"/>
    <s v="HP 14-cf1000 Core"/>
    <x v="3"/>
    <x v="0"/>
    <x v="1"/>
    <x v="5"/>
    <s v="Int"/>
    <x v="2"/>
    <s v="1920x1080"/>
    <x v="0"/>
    <x v="0"/>
    <n v="46800"/>
    <s v="10_45-50"/>
    <s v="05_40-50"/>
    <x v="5"/>
    <x v="0"/>
    <s v="Q4`19"/>
    <n v="7113600"/>
    <n v="114183"/>
  </r>
  <r>
    <n v="407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0"/>
    <s v="Q4`19"/>
    <n v="12914110"/>
    <n v="207289"/>
  </r>
  <r>
    <n v="1100"/>
    <x v="4"/>
    <s v="HP 15-dw0000 Core"/>
    <x v="0"/>
    <x v="0"/>
    <x v="1"/>
    <x v="5"/>
    <s v="int/MX130"/>
    <x v="0"/>
    <s v="1366x768/1920x1080"/>
    <x v="0"/>
    <x v="0"/>
    <n v="39520"/>
    <s v="08_35-40"/>
    <s v="04_30-40"/>
    <x v="3"/>
    <x v="0"/>
    <s v="Q4`19"/>
    <n v="43472000"/>
    <n v="697785"/>
  </r>
  <r>
    <n v="82"/>
    <x v="4"/>
    <s v="HP 14-cm1000"/>
    <x v="3"/>
    <x v="0"/>
    <x v="0"/>
    <x v="7"/>
    <s v="Int"/>
    <x v="2"/>
    <s v="1920x1080"/>
    <x v="0"/>
    <x v="0"/>
    <n v="33855"/>
    <s v="07_30-35"/>
    <s v="04_30-40"/>
    <x v="3"/>
    <x v="0"/>
    <s v="Q4`19"/>
    <n v="2776110"/>
    <n v="44560"/>
  </r>
  <r>
    <n v="3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0"/>
    <s v="Q4`19"/>
    <n v="1185600"/>
    <n v="19030"/>
  </r>
  <r>
    <n v="2059"/>
    <x v="4"/>
    <s v="HP 15-db1000"/>
    <x v="1"/>
    <x v="0"/>
    <x v="0"/>
    <x v="7"/>
    <s v="Int"/>
    <x v="0"/>
    <s v="1366x768/1920x1080"/>
    <x v="0"/>
    <x v="0"/>
    <n v="32240"/>
    <s v="07_30-35"/>
    <s v="04_30-40"/>
    <x v="3"/>
    <x v="0"/>
    <s v="Q4`19"/>
    <n v="66382160"/>
    <n v="1065524"/>
  </r>
  <r>
    <n v="516"/>
    <x v="4"/>
    <s v="HP 17-ca1000"/>
    <x v="1"/>
    <x v="0"/>
    <x v="0"/>
    <x v="7"/>
    <s v="Int"/>
    <x v="1"/>
    <s v="1600x900"/>
    <x v="0"/>
    <x v="0"/>
    <n v="31635"/>
    <s v="07_30-35"/>
    <s v="04_30-40"/>
    <x v="3"/>
    <x v="0"/>
    <s v="Q4`19"/>
    <n v="16323660"/>
    <n v="262017"/>
  </r>
  <r>
    <n v="24"/>
    <x v="4"/>
    <s v="HP 14-ck1000 Core"/>
    <x v="3"/>
    <x v="0"/>
    <x v="1"/>
    <x v="5"/>
    <n v="520"/>
    <x v="2"/>
    <s v="1366x768/1920x1080"/>
    <x v="0"/>
    <x v="0"/>
    <n v="28910"/>
    <s v="06_25-30"/>
    <s v="03_20-30"/>
    <x v="0"/>
    <x v="0"/>
    <s v="Q4`19"/>
    <n v="693840"/>
    <n v="11137"/>
  </r>
  <r>
    <n v="102"/>
    <x v="4"/>
    <s v="HP 14-dk0000 Stoney"/>
    <x v="3"/>
    <x v="0"/>
    <x v="0"/>
    <x v="0"/>
    <s v="Int"/>
    <x v="2"/>
    <s v="1366x768/1920x1080"/>
    <x v="0"/>
    <x v="0"/>
    <n v="30210"/>
    <s v="07_30-35"/>
    <s v="04_30-40"/>
    <x v="3"/>
    <x v="0"/>
    <s v="Q4`19"/>
    <n v="3081420"/>
    <n v="49461"/>
  </r>
  <r>
    <n v="11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0"/>
    <s v="Q4`19"/>
    <n v="222255"/>
    <n v="3567"/>
  </r>
  <r>
    <n v="270"/>
    <x v="4"/>
    <s v="HP 14s-dq0000"/>
    <x v="3"/>
    <x v="0"/>
    <x v="1"/>
    <x v="5"/>
    <s v="Int"/>
    <x v="2"/>
    <s v="1366x768/1920x1080"/>
    <x v="0"/>
    <x v="0"/>
    <n v="34500"/>
    <s v="07_30-35"/>
    <s v="04_30-40"/>
    <x v="3"/>
    <x v="0"/>
    <s v="Q4`19"/>
    <n v="9315000"/>
    <n v="149518"/>
  </r>
  <r>
    <n v="121"/>
    <x v="4"/>
    <s v="HP 15s-fq0000"/>
    <x v="1"/>
    <x v="0"/>
    <x v="1"/>
    <x v="5"/>
    <n v="0"/>
    <x v="0"/>
    <s v="1366x768/1920x1080"/>
    <x v="0"/>
    <x v="0"/>
    <n v="30300"/>
    <s v="07_30-35"/>
    <s v="04_30-40"/>
    <x v="3"/>
    <x v="0"/>
    <s v="Q4`19"/>
    <n v="3666300"/>
    <n v="58849"/>
  </r>
  <r>
    <n v="286"/>
    <x v="4"/>
    <s v="HP 15-ra100 Core"/>
    <x v="1"/>
    <x v="0"/>
    <x v="1"/>
    <x v="10"/>
    <s v="Int"/>
    <x v="0"/>
    <s v="1366x768/1920x1080"/>
    <x v="0"/>
    <x v="0"/>
    <n v="25000"/>
    <s v="06_25-30"/>
    <s v="03_20-30"/>
    <x v="0"/>
    <x v="0"/>
    <s v="Q4`19"/>
    <n v="7150000"/>
    <n v="114767"/>
  </r>
  <r>
    <n v="8"/>
    <x v="4"/>
    <s v="HP 14-bp000"/>
    <x v="3"/>
    <x v="0"/>
    <x v="1"/>
    <x v="9"/>
    <s v="Int"/>
    <x v="2"/>
    <s v="1366x768"/>
    <x v="0"/>
    <x v="1"/>
    <n v="12778"/>
    <s v="03_10-15"/>
    <s v="02_10-20"/>
    <x v="1"/>
    <x v="0"/>
    <s v="Q4`19"/>
    <n v="102224"/>
    <n v="1641"/>
  </r>
  <r>
    <n v="9"/>
    <x v="4"/>
    <s v="HP 14-bs000"/>
    <x v="3"/>
    <x v="0"/>
    <x v="1"/>
    <x v="9"/>
    <s v="Int"/>
    <x v="2"/>
    <s v="1366x768"/>
    <x v="0"/>
    <x v="1"/>
    <n v="12567"/>
    <s v="03_10-15"/>
    <s v="02_10-20"/>
    <x v="1"/>
    <x v="0"/>
    <s v="Q4`19"/>
    <n v="113103"/>
    <n v="1815"/>
  </r>
  <r>
    <n v="36"/>
    <x v="4"/>
    <s v="Pavilion 15-cc500"/>
    <x v="0"/>
    <x v="0"/>
    <x v="1"/>
    <x v="10"/>
    <s v="Int/GT940"/>
    <x v="0"/>
    <s v="1920x1080"/>
    <x v="0"/>
    <x v="0"/>
    <n v="50160"/>
    <s v="11_50-55"/>
    <s v="06_50-60"/>
    <x v="4"/>
    <x v="0"/>
    <s v="Q4`19"/>
    <n v="1805760"/>
    <n v="28985"/>
  </r>
  <r>
    <n v="13"/>
    <x v="4"/>
    <s v="Pavilion x360 14-ba000"/>
    <x v="3"/>
    <x v="0"/>
    <x v="1"/>
    <x v="1"/>
    <s v="Int"/>
    <x v="2"/>
    <s v="1920x1080"/>
    <x v="1"/>
    <x v="0"/>
    <n v="47130"/>
    <s v="10_45-50"/>
    <s v="05_40-50"/>
    <x v="5"/>
    <x v="0"/>
    <s v="Q4`19"/>
    <n v="612690"/>
    <n v="9835"/>
  </r>
  <r>
    <n v="24"/>
    <x v="4"/>
    <s v="Pavilion 15-ck000"/>
    <x v="1"/>
    <x v="0"/>
    <x v="1"/>
    <x v="10"/>
    <s v="Int"/>
    <x v="0"/>
    <s v="1920x1080"/>
    <x v="0"/>
    <x v="0"/>
    <n v="42285"/>
    <s v="09_40-45"/>
    <s v="05_40-50"/>
    <x v="5"/>
    <x v="0"/>
    <s v="Q4`19"/>
    <n v="1014840"/>
    <n v="16290"/>
  </r>
  <r>
    <n v="13"/>
    <x v="4"/>
    <s v="Pavilion 17-ab300"/>
    <x v="2"/>
    <x v="0"/>
    <x v="1"/>
    <x v="1"/>
    <s v="GTX1050"/>
    <x v="1"/>
    <s v="1920x1080"/>
    <x v="0"/>
    <x v="0"/>
    <n v="50562"/>
    <s v="11_50-55"/>
    <s v="06_50-60"/>
    <x v="4"/>
    <x v="0"/>
    <s v="Q4`19"/>
    <n v="657306"/>
    <n v="10551"/>
  </r>
  <r>
    <n v="17"/>
    <x v="4"/>
    <s v="Pavilion x360 14-ba100"/>
    <x v="3"/>
    <x v="0"/>
    <x v="1"/>
    <x v="10"/>
    <s v="GT940"/>
    <x v="2"/>
    <s v="1920x1080"/>
    <x v="1"/>
    <x v="0"/>
    <n v="57324"/>
    <s v="12_55-60"/>
    <s v="06_50-60"/>
    <x v="4"/>
    <x v="0"/>
    <s v="Q4`19"/>
    <n v="974508"/>
    <n v="15642"/>
  </r>
  <r>
    <n v="13"/>
    <x v="4"/>
    <s v="Pavilion 14-bf000"/>
    <x v="3"/>
    <x v="0"/>
    <x v="1"/>
    <x v="1"/>
    <s v="Int/GT940"/>
    <x v="2"/>
    <s v="1920x1080"/>
    <x v="0"/>
    <x v="0"/>
    <n v="49277"/>
    <s v="10_45-50"/>
    <s v="05_40-50"/>
    <x v="5"/>
    <x v="0"/>
    <s v="Q4`19"/>
    <n v="640601"/>
    <n v="10283"/>
  </r>
  <r>
    <n v="174"/>
    <x v="4"/>
    <s v="Pavilion 15-bc400"/>
    <x v="2"/>
    <x v="0"/>
    <x v="1"/>
    <x v="10"/>
    <s v="GTX1050"/>
    <x v="0"/>
    <s v="1920x1080"/>
    <x v="0"/>
    <x v="0"/>
    <n v="59210"/>
    <s v="12_55-60"/>
    <s v="06_50-60"/>
    <x v="4"/>
    <x v="0"/>
    <s v="Q4`19"/>
    <n v="10302540"/>
    <n v="165370"/>
  </r>
  <r>
    <n v="112"/>
    <x v="4"/>
    <s v="Pavilion 17-ab400"/>
    <x v="2"/>
    <x v="0"/>
    <x v="1"/>
    <x v="6"/>
    <s v="GTX1050 Ti"/>
    <x v="1"/>
    <s v="1920x1080"/>
    <x v="0"/>
    <x v="0"/>
    <n v="68578"/>
    <s v="14_65-70"/>
    <s v="07_60-70"/>
    <x v="6"/>
    <x v="0"/>
    <s v="Q4`19"/>
    <n v="7680736"/>
    <n v="123286"/>
  </r>
  <r>
    <n v="9"/>
    <x v="4"/>
    <s v="Pavilion 14-ce0000"/>
    <x v="3"/>
    <x v="0"/>
    <x v="1"/>
    <x v="5"/>
    <s v="Int/MX150"/>
    <x v="2"/>
    <s v="1920x1080"/>
    <x v="0"/>
    <x v="0"/>
    <n v="51196"/>
    <s v="11_50-55"/>
    <s v="06_50-60"/>
    <x v="4"/>
    <x v="0"/>
    <s v="Q4`19"/>
    <n v="460764"/>
    <n v="7396"/>
  </r>
  <r>
    <n v="130"/>
    <x v="4"/>
    <s v="Pavilion 15-cs0000"/>
    <x v="0"/>
    <x v="0"/>
    <x v="1"/>
    <x v="10"/>
    <s v="Int/MX150"/>
    <x v="0"/>
    <s v="1920x1080"/>
    <x v="0"/>
    <x v="0"/>
    <n v="47016"/>
    <s v="10_45-50"/>
    <s v="05_40-50"/>
    <x v="5"/>
    <x v="0"/>
    <s v="Q4`19"/>
    <n v="6112080"/>
    <n v="98107"/>
  </r>
  <r>
    <n v="3"/>
    <x v="4"/>
    <s v="Pavilion x360 15-cr0000"/>
    <x v="1"/>
    <x v="0"/>
    <x v="1"/>
    <x v="10"/>
    <s v="Int"/>
    <x v="0"/>
    <s v="1920x10180"/>
    <x v="1"/>
    <x v="0"/>
    <n v="61491"/>
    <s v="13_60-65"/>
    <s v="07_60-70"/>
    <x v="6"/>
    <x v="0"/>
    <s v="Q4`19"/>
    <n v="184473"/>
    <n v="2961"/>
  </r>
  <r>
    <n v="314"/>
    <x v="4"/>
    <s v="Pavilion 13-an0000"/>
    <x v="3"/>
    <x v="0"/>
    <x v="1"/>
    <x v="5"/>
    <s v="Int"/>
    <x v="4"/>
    <s v="1920x1080"/>
    <x v="0"/>
    <x v="0"/>
    <n v="54933"/>
    <s v="11_50-55"/>
    <s v="06_50-60"/>
    <x v="4"/>
    <x v="0"/>
    <s v="Q4`19"/>
    <n v="17248962"/>
    <n v="276869"/>
  </r>
  <r>
    <n v="31"/>
    <x v="4"/>
    <s v="Pavilion x360 14-cd1000"/>
    <x v="3"/>
    <x v="0"/>
    <x v="1"/>
    <x v="5"/>
    <s v="Int/MX130"/>
    <x v="2"/>
    <s v="1920x1080"/>
    <x v="1"/>
    <x v="0"/>
    <n v="60411"/>
    <s v="13_60-65"/>
    <s v="07_60-70"/>
    <x v="6"/>
    <x v="0"/>
    <s v="Q4`19"/>
    <n v="1872741"/>
    <n v="30060"/>
  </r>
  <r>
    <n v="2"/>
    <x v="4"/>
    <s v="Pavilion 15-cs1000"/>
    <x v="0"/>
    <x v="0"/>
    <x v="1"/>
    <x v="5"/>
    <s v="MX150/GTX1050"/>
    <x v="0"/>
    <s v="1920x1080"/>
    <x v="0"/>
    <x v="0"/>
    <n v="67631"/>
    <s v="14_65-70"/>
    <s v="07_60-70"/>
    <x v="6"/>
    <x v="0"/>
    <s v="Q4`19"/>
    <n v="135262"/>
    <n v="2171"/>
  </r>
  <r>
    <n v="13"/>
    <x v="4"/>
    <s v="Pavilion 14-ce1000"/>
    <x v="3"/>
    <x v="0"/>
    <x v="1"/>
    <x v="5"/>
    <s v="Int/MX150"/>
    <x v="2"/>
    <s v="1920x1080"/>
    <x v="0"/>
    <x v="0"/>
    <n v="51410"/>
    <s v="11_50-55"/>
    <s v="06_50-60"/>
    <x v="4"/>
    <x v="0"/>
    <s v="Q4`19"/>
    <n v="668330"/>
    <n v="10728"/>
  </r>
  <r>
    <n v="82"/>
    <x v="4"/>
    <s v="Pavilion 15-dp0000"/>
    <x v="2"/>
    <x v="0"/>
    <x v="1"/>
    <x v="6"/>
    <s v="GTX1060"/>
    <x v="0"/>
    <s v="1920x1080"/>
    <x v="0"/>
    <x v="0"/>
    <n v="75022"/>
    <s v="16_75-80"/>
    <s v="08_70-80"/>
    <x v="2"/>
    <x v="0"/>
    <s v="Q4`19"/>
    <n v="6151804"/>
    <n v="98745"/>
  </r>
  <r>
    <n v="926"/>
    <x v="4"/>
    <s v="Pavilion 15-cs2000"/>
    <x v="0"/>
    <x v="0"/>
    <x v="1"/>
    <x v="5"/>
    <s v="Int/MX250/GTX1050"/>
    <x v="0"/>
    <s v="1920x1080"/>
    <x v="0"/>
    <x v="0"/>
    <n v="44389"/>
    <s v="09_40-45"/>
    <s v="05_40-50"/>
    <x v="5"/>
    <x v="0"/>
    <s v="Q4`19"/>
    <n v="41104214"/>
    <n v="659779"/>
  </r>
  <r>
    <n v="204"/>
    <x v="4"/>
    <s v="Pavilion 15-cw1000"/>
    <x v="1"/>
    <x v="0"/>
    <x v="0"/>
    <x v="7"/>
    <s v="Int"/>
    <x v="0"/>
    <s v="1920x1080"/>
    <x v="0"/>
    <x v="0"/>
    <n v="42076"/>
    <s v="09_40-45"/>
    <s v="05_40-50"/>
    <x v="5"/>
    <x v="0"/>
    <s v="Q4`19"/>
    <n v="8583504"/>
    <n v="137777"/>
  </r>
  <r>
    <n v="600"/>
    <x v="4"/>
    <s v="Pavilion 14-ce2000"/>
    <x v="3"/>
    <x v="0"/>
    <x v="1"/>
    <x v="5"/>
    <s v="Int/MX130"/>
    <x v="2"/>
    <s v="1920x1080"/>
    <x v="0"/>
    <x v="0"/>
    <n v="44490"/>
    <s v="09_40-45"/>
    <s v="05_40-50"/>
    <x v="5"/>
    <x v="0"/>
    <s v="Q4`19"/>
    <n v="26694000"/>
    <n v="428475"/>
  </r>
  <r>
    <n v="229"/>
    <x v="4"/>
    <s v="Pavilion x360 14-dh0000"/>
    <x v="3"/>
    <x v="0"/>
    <x v="1"/>
    <x v="5"/>
    <s v="Int"/>
    <x v="2"/>
    <s v="1920x1080"/>
    <x v="1"/>
    <x v="0"/>
    <n v="50585"/>
    <s v="11_50-55"/>
    <s v="06_50-60"/>
    <x v="4"/>
    <x v="0"/>
    <s v="Q4`19"/>
    <n v="11583965"/>
    <n v="185938"/>
  </r>
  <r>
    <n v="72"/>
    <x v="4"/>
    <s v="Pavilion x360 15-dq0000"/>
    <x v="1"/>
    <x v="0"/>
    <x v="1"/>
    <x v="5"/>
    <s v="Int"/>
    <x v="0"/>
    <s v="1920x1080"/>
    <x v="1"/>
    <x v="0"/>
    <n v="54990"/>
    <s v="11_50-55"/>
    <s v="06_50-60"/>
    <x v="4"/>
    <x v="0"/>
    <s v="Q4`19"/>
    <n v="3959280"/>
    <n v="63552"/>
  </r>
  <r>
    <n v="195"/>
    <x v="4"/>
    <s v="Pavilion 15-bc500"/>
    <x v="2"/>
    <x v="0"/>
    <x v="1"/>
    <x v="6"/>
    <s v="GTX1050"/>
    <x v="0"/>
    <s v="1920x1080"/>
    <x v="0"/>
    <x v="0"/>
    <n v="60900"/>
    <s v="13_60-65"/>
    <s v="07_60-70"/>
    <x v="6"/>
    <x v="0"/>
    <s v="Q4`19"/>
    <n v="11875500"/>
    <n v="190618"/>
  </r>
  <r>
    <n v="289"/>
    <x v="4"/>
    <s v="Pavilion 17-cd0000"/>
    <x v="2"/>
    <x v="0"/>
    <x v="1"/>
    <x v="6"/>
    <s v="GTX1050/GTX1650/GTX1660"/>
    <x v="1"/>
    <s v="1920x1080"/>
    <x v="0"/>
    <x v="0"/>
    <n v="77890"/>
    <s v="16_75-80"/>
    <s v="08_70-80"/>
    <x v="2"/>
    <x v="0"/>
    <s v="Q4`19"/>
    <n v="22510210"/>
    <n v="361320"/>
  </r>
  <r>
    <n v="16"/>
    <x v="4"/>
    <s v="Pavilion 15-cx0000"/>
    <x v="2"/>
    <x v="0"/>
    <x v="1"/>
    <x v="6"/>
    <s v="RX560/GTX1050/GTX1060"/>
    <x v="0"/>
    <s v="1920x1080"/>
    <x v="0"/>
    <x v="0"/>
    <n v="64581"/>
    <s v="13_60-65"/>
    <s v="07_60-70"/>
    <x v="6"/>
    <x v="0"/>
    <s v="Q4`19"/>
    <n v="1033296"/>
    <n v="16586"/>
  </r>
  <r>
    <n v="3"/>
    <x v="4"/>
    <s v="Pavilion x360 14-cd0000"/>
    <x v="3"/>
    <x v="0"/>
    <x v="1"/>
    <x v="10"/>
    <s v="Int"/>
    <x v="2"/>
    <s v="1920x1080"/>
    <x v="1"/>
    <x v="0"/>
    <n v="54706"/>
    <s v="11_50-55"/>
    <s v="06_50-60"/>
    <x v="4"/>
    <x v="0"/>
    <s v="Q4`19"/>
    <n v="164118"/>
    <n v="2634"/>
  </r>
  <r>
    <n v="8"/>
    <x v="4"/>
    <s v="Pavilion x360 14-dd0000"/>
    <x v="3"/>
    <x v="0"/>
    <x v="1"/>
    <x v="10"/>
    <s v="Int"/>
    <x v="2"/>
    <s v="1920x1080"/>
    <x v="1"/>
    <x v="0"/>
    <n v="46575"/>
    <s v="10_45-50"/>
    <s v="05_40-50"/>
    <x v="5"/>
    <x v="0"/>
    <s v="Q4`19"/>
    <n v="372600"/>
    <n v="5981"/>
  </r>
  <r>
    <n v="110"/>
    <x v="4"/>
    <s v="Pavilion 15-dk0000"/>
    <x v="2"/>
    <x v="0"/>
    <x v="1"/>
    <x v="6"/>
    <s v="GTX1660"/>
    <x v="0"/>
    <s v="1920x1080"/>
    <x v="0"/>
    <x v="0"/>
    <n v="68000"/>
    <s v="14_65-70"/>
    <s v="07_60-70"/>
    <x v="6"/>
    <x v="0"/>
    <s v="Q4`19"/>
    <n v="7480000"/>
    <n v="120064"/>
  </r>
  <r>
    <n v="24"/>
    <x v="4"/>
    <s v="ProBook 450 G5"/>
    <x v="0"/>
    <x v="1"/>
    <x v="1"/>
    <x v="1"/>
    <s v="Int/GT930"/>
    <x v="0"/>
    <s v="1366x768/1920x1080"/>
    <x v="0"/>
    <x v="0"/>
    <n v="53685"/>
    <s v="11_50-55"/>
    <s v="06_50-60"/>
    <x v="4"/>
    <x v="0"/>
    <s v="Q4`19"/>
    <n v="1288440"/>
    <n v="20681"/>
  </r>
  <r>
    <n v="4648"/>
    <x v="4"/>
    <s v="ProBook 450 G6"/>
    <x v="0"/>
    <x v="1"/>
    <x v="1"/>
    <x v="10"/>
    <s v="GT930"/>
    <x v="0"/>
    <s v="1366x768/1920x1080"/>
    <x v="0"/>
    <x v="0"/>
    <n v="56067"/>
    <s v="12_55-60"/>
    <s v="06_50-60"/>
    <x v="4"/>
    <x v="0"/>
    <s v="Q4`19"/>
    <n v="260599416"/>
    <n v="4182976"/>
  </r>
  <r>
    <n v="134"/>
    <x v="4"/>
    <s v="ProBook 430 G5"/>
    <x v="3"/>
    <x v="1"/>
    <x v="1"/>
    <x v="10"/>
    <s v="Int"/>
    <x v="4"/>
    <s v="1366x768/1920x1080"/>
    <x v="0"/>
    <x v="0"/>
    <n v="48960"/>
    <s v="10_45-50"/>
    <s v="05_40-50"/>
    <x v="5"/>
    <x v="0"/>
    <s v="Q4`19"/>
    <n v="6560640"/>
    <n v="105307"/>
  </r>
  <r>
    <n v="9"/>
    <x v="4"/>
    <s v="ProBook 440 G5"/>
    <x v="3"/>
    <x v="1"/>
    <x v="1"/>
    <x v="10"/>
    <s v="Int"/>
    <x v="2"/>
    <s v="1366x768/1920x1080"/>
    <x v="0"/>
    <x v="0"/>
    <n v="32385"/>
    <s v="07_30-35"/>
    <s v="04_30-40"/>
    <x v="3"/>
    <x v="0"/>
    <s v="Q4`19"/>
    <n v="291465"/>
    <n v="4678"/>
  </r>
  <r>
    <n v="61"/>
    <x v="4"/>
    <s v="ProBook 470 G6"/>
    <x v="0"/>
    <x v="1"/>
    <x v="1"/>
    <x v="10"/>
    <s v="GT930"/>
    <x v="1"/>
    <s v="1920x1080"/>
    <x v="0"/>
    <x v="0"/>
    <n v="63353"/>
    <s v="13_60-65"/>
    <s v="07_60-70"/>
    <x v="6"/>
    <x v="0"/>
    <s v="Q4`19"/>
    <n v="3864533"/>
    <n v="62031"/>
  </r>
  <r>
    <n v="77"/>
    <x v="4"/>
    <s v="ProBook 650 G4"/>
    <x v="1"/>
    <x v="1"/>
    <x v="1"/>
    <x v="10"/>
    <s v="Int"/>
    <x v="0"/>
    <s v="1366x768/1920x1080"/>
    <x v="0"/>
    <x v="0"/>
    <n v="62449"/>
    <s v="13_60-65"/>
    <s v="07_60-70"/>
    <x v="6"/>
    <x v="0"/>
    <s v="Q4`19"/>
    <n v="4808573"/>
    <n v="77184"/>
  </r>
  <r>
    <n v="25"/>
    <x v="4"/>
    <s v="ProBook 640 G4"/>
    <x v="3"/>
    <x v="1"/>
    <x v="1"/>
    <x v="10"/>
    <s v="Int"/>
    <x v="2"/>
    <s v="1920x1080"/>
    <x v="0"/>
    <x v="0"/>
    <n v="66044"/>
    <s v="14_65-70"/>
    <s v="07_60-70"/>
    <x v="6"/>
    <x v="0"/>
    <s v="Q4`19"/>
    <n v="1651100"/>
    <n v="26502"/>
  </r>
  <r>
    <n v="5"/>
    <x v="4"/>
    <s v="ProBook 645 G4"/>
    <x v="3"/>
    <x v="1"/>
    <x v="0"/>
    <x v="2"/>
    <s v="Int"/>
    <x v="2"/>
    <s v="1920x1080"/>
    <x v="0"/>
    <x v="0"/>
    <n v="62790"/>
    <s v="13_60-65"/>
    <s v="07_60-70"/>
    <x v="6"/>
    <x v="0"/>
    <s v="Q4`19"/>
    <n v="313950"/>
    <n v="5039"/>
  </r>
  <r>
    <n v="525"/>
    <x v="4"/>
    <s v="ProBook x360 440 G1"/>
    <x v="3"/>
    <x v="1"/>
    <x v="1"/>
    <x v="10"/>
    <s v="Int"/>
    <x v="2"/>
    <s v="1920x1080"/>
    <x v="1"/>
    <x v="0"/>
    <n v="72674"/>
    <s v="15_70-75"/>
    <s v="08_70-80"/>
    <x v="2"/>
    <x v="0"/>
    <s v="Q4`19"/>
    <n v="38153850"/>
    <n v="612421"/>
  </r>
  <r>
    <n v="3794"/>
    <x v="4"/>
    <s v="ProBook 440 G6"/>
    <x v="3"/>
    <x v="1"/>
    <x v="1"/>
    <x v="5"/>
    <s v="Int"/>
    <x v="2"/>
    <s v="1366x768/1920x1080"/>
    <x v="0"/>
    <x v="0"/>
    <n v="52900"/>
    <s v="11_50-55"/>
    <s v="06_50-60"/>
    <x v="4"/>
    <x v="0"/>
    <s v="Q4`19"/>
    <n v="200702600"/>
    <n v="3221551"/>
  </r>
  <r>
    <n v="2602"/>
    <x v="4"/>
    <s v="ProBook 430 G6"/>
    <x v="3"/>
    <x v="1"/>
    <x v="1"/>
    <x v="5"/>
    <s v="Int"/>
    <x v="4"/>
    <s v="1920x1080"/>
    <x v="0"/>
    <x v="0"/>
    <n v="51889"/>
    <s v="11_50-55"/>
    <s v="06_50-60"/>
    <x v="4"/>
    <x v="0"/>
    <s v="Q4`19"/>
    <n v="135015178"/>
    <n v="2167178"/>
  </r>
  <r>
    <n v="440"/>
    <x v="4"/>
    <s v="ProBook 455 G6"/>
    <x v="1"/>
    <x v="1"/>
    <x v="0"/>
    <x v="2"/>
    <s v="Int"/>
    <x v="0"/>
    <s v="1920x1080"/>
    <x v="0"/>
    <x v="0"/>
    <n v="43985"/>
    <s v="09_40-45"/>
    <s v="05_40-50"/>
    <x v="5"/>
    <x v="0"/>
    <s v="Q4`19"/>
    <n v="19353400"/>
    <n v="310648"/>
  </r>
  <r>
    <n v="222"/>
    <x v="4"/>
    <s v="ProBook 445 G6"/>
    <x v="3"/>
    <x v="1"/>
    <x v="0"/>
    <x v="2"/>
    <s v="Int"/>
    <x v="2"/>
    <s v="1366x768/1920x1080"/>
    <x v="0"/>
    <x v="0"/>
    <n v="43187"/>
    <s v="09_40-45"/>
    <s v="05_40-50"/>
    <x v="5"/>
    <x v="0"/>
    <s v="Q4`19"/>
    <n v="9587514"/>
    <n v="153893"/>
  </r>
  <r>
    <n v="341"/>
    <x v="4"/>
    <s v="ProBook 470 G5"/>
    <x v="0"/>
    <x v="1"/>
    <x v="1"/>
    <x v="1"/>
    <s v="GT930"/>
    <x v="1"/>
    <s v="1920x1080"/>
    <x v="0"/>
    <x v="0"/>
    <n v="71049"/>
    <s v="15_70-75"/>
    <s v="08_70-80"/>
    <x v="2"/>
    <x v="0"/>
    <s v="Q4`19"/>
    <n v="24227709"/>
    <n v="388888"/>
  </r>
  <r>
    <n v="5"/>
    <x v="4"/>
    <s v="ProBook 640 G2"/>
    <x v="3"/>
    <x v="1"/>
    <x v="1"/>
    <x v="3"/>
    <s v="Int"/>
    <x v="2"/>
    <s v="1366x768/1920x1080"/>
    <x v="0"/>
    <x v="0"/>
    <n v="55572"/>
    <s v="12_55-60"/>
    <s v="06_50-60"/>
    <x v="4"/>
    <x v="0"/>
    <s v="Q4`19"/>
    <n v="277860"/>
    <n v="4460"/>
  </r>
  <r>
    <n v="201"/>
    <x v="4"/>
    <s v="ProBook 640 G5"/>
    <x v="3"/>
    <x v="1"/>
    <x v="1"/>
    <x v="5"/>
    <s v="Int"/>
    <x v="2"/>
    <s v="1920x1080"/>
    <x v="0"/>
    <x v="0"/>
    <n v="67200"/>
    <s v="14_65-70"/>
    <s v="07_60-70"/>
    <x v="6"/>
    <x v="0"/>
    <s v="Q4`19"/>
    <n v="13507200"/>
    <n v="216809"/>
  </r>
  <r>
    <n v="52"/>
    <x v="4"/>
    <s v="ProBook 650 G5"/>
    <x v="1"/>
    <x v="1"/>
    <x v="1"/>
    <x v="5"/>
    <s v="Int"/>
    <x v="0"/>
    <s v="1920x1080"/>
    <x v="0"/>
    <x v="0"/>
    <n v="64200"/>
    <s v="13_60-65"/>
    <s v="07_60-70"/>
    <x v="6"/>
    <x v="0"/>
    <s v="Q4`19"/>
    <n v="3338400"/>
    <n v="53586"/>
  </r>
  <r>
    <n v="3701"/>
    <x v="4"/>
    <s v="Probook x360 11 G3"/>
    <x v="4"/>
    <x v="1"/>
    <x v="1"/>
    <x v="4"/>
    <s v="Int"/>
    <x v="3"/>
    <n v="0"/>
    <x v="1"/>
    <x v="1"/>
    <n v="32500"/>
    <s v="07_30-35"/>
    <s v="04_30-40"/>
    <x v="3"/>
    <x v="0"/>
    <s v="Q4`19"/>
    <n v="120282500"/>
    <n v="1930698"/>
  </r>
  <r>
    <n v="94"/>
    <x v="4"/>
    <s v="ProBook 455R G6"/>
    <x v="1"/>
    <x v="1"/>
    <x v="0"/>
    <x v="7"/>
    <s v="Int"/>
    <x v="0"/>
    <s v="1920x1080"/>
    <x v="0"/>
    <x v="0"/>
    <n v="38310"/>
    <s v="08_35-40"/>
    <s v="04_30-40"/>
    <x v="3"/>
    <x v="0"/>
    <s v="Q4`19"/>
    <n v="3601140"/>
    <n v="57803"/>
  </r>
  <r>
    <n v="99"/>
    <x v="4"/>
    <s v="ProBook 445R G6"/>
    <x v="3"/>
    <x v="1"/>
    <x v="0"/>
    <x v="7"/>
    <s v="Int"/>
    <x v="2"/>
    <s v="1920x1080"/>
    <x v="0"/>
    <x v="0"/>
    <n v="40001"/>
    <s v="09_40-45"/>
    <s v="05_40-50"/>
    <x v="5"/>
    <x v="0"/>
    <s v="Q4`19"/>
    <n v="3960099"/>
    <n v="63565"/>
  </r>
  <r>
    <n v="8"/>
    <x v="4"/>
    <s v="Spectre 13-af000"/>
    <x v="3"/>
    <x v="0"/>
    <x v="1"/>
    <x v="10"/>
    <s v="Int"/>
    <x v="4"/>
    <s v="1920x1080/3840x2160"/>
    <x v="1"/>
    <x v="0"/>
    <n v="128455"/>
    <s v="26_125-130"/>
    <s v="13_120-130"/>
    <x v="2"/>
    <x v="0"/>
    <s v="Q4`19"/>
    <n v="1027640"/>
    <n v="16495"/>
  </r>
  <r>
    <n v="14"/>
    <x v="4"/>
    <s v="Spectre x360 13-ae000"/>
    <x v="3"/>
    <x v="0"/>
    <x v="1"/>
    <x v="10"/>
    <s v="Int"/>
    <x v="4"/>
    <s v="1920x1080"/>
    <x v="1"/>
    <x v="0"/>
    <n v="102876"/>
    <s v="21_100-105"/>
    <s v="11_100-110"/>
    <x v="2"/>
    <x v="0"/>
    <s v="Q4`19"/>
    <n v="1440264"/>
    <n v="23118"/>
  </r>
  <r>
    <n v="192"/>
    <x v="4"/>
    <s v="Spectre x360 13-ap0000"/>
    <x v="3"/>
    <x v="0"/>
    <x v="1"/>
    <x v="5"/>
    <s v="Int"/>
    <x v="4"/>
    <s v="1920x1080"/>
    <x v="1"/>
    <x v="0"/>
    <n v="108864"/>
    <s v="22_105-110"/>
    <s v="11_100-110"/>
    <x v="2"/>
    <x v="0"/>
    <s v="Q4`19"/>
    <n v="20901888"/>
    <n v="335504"/>
  </r>
  <r>
    <n v="14"/>
    <x v="4"/>
    <s v="Spectre x360 15-df0000"/>
    <x v="2"/>
    <x v="0"/>
    <x v="1"/>
    <x v="6"/>
    <s v="GTX1050"/>
    <x v="0"/>
    <s v="1920x1080/3840x2160"/>
    <x v="1"/>
    <x v="0"/>
    <n v="46679"/>
    <s v="10_45-50"/>
    <s v="05_40-50"/>
    <x v="5"/>
    <x v="0"/>
    <s v="Q4`19"/>
    <n v="653506"/>
    <n v="10490"/>
  </r>
  <r>
    <n v="60"/>
    <x v="4"/>
    <s v="Spectre Folio 13-ak0000"/>
    <x v="3"/>
    <x v="0"/>
    <x v="1"/>
    <x v="12"/>
    <s v="Int"/>
    <x v="4"/>
    <s v="1920x1080"/>
    <x v="1"/>
    <x v="2"/>
    <n v="159990"/>
    <s v="32_155-160"/>
    <s v="16_150-160"/>
    <x v="2"/>
    <x v="0"/>
    <s v="Q4`19"/>
    <n v="9599400"/>
    <n v="154083"/>
  </r>
  <r>
    <n v="778"/>
    <x v="4"/>
    <s v="ZBook 14u G5"/>
    <x v="5"/>
    <x v="1"/>
    <x v="1"/>
    <x v="10"/>
    <s v="Pro W3100"/>
    <x v="2"/>
    <s v="1920x1080"/>
    <x v="1"/>
    <x v="0"/>
    <n v="106621"/>
    <s v="22_105-110"/>
    <s v="11_100-110"/>
    <x v="2"/>
    <x v="0"/>
    <s v="Q4`19"/>
    <n v="82951138"/>
    <n v="1331479"/>
  </r>
  <r>
    <n v="6"/>
    <x v="4"/>
    <s v="ZBook 15u G5"/>
    <x v="5"/>
    <x v="1"/>
    <x v="1"/>
    <x v="10"/>
    <s v="Pro W3100"/>
    <x v="0"/>
    <s v="1920x1080"/>
    <x v="0"/>
    <x v="0"/>
    <n v="90191"/>
    <s v="19_90-95"/>
    <s v="10_90-100"/>
    <x v="2"/>
    <x v="0"/>
    <s v="Q4`19"/>
    <n v="541146"/>
    <n v="8686"/>
  </r>
  <r>
    <n v="780"/>
    <x v="4"/>
    <s v="ZBook 17 G5"/>
    <x v="5"/>
    <x v="1"/>
    <x v="1"/>
    <x v="6"/>
    <s v="Quadro P2000/P3200"/>
    <x v="1"/>
    <s v="1920x1080"/>
    <x v="0"/>
    <x v="0"/>
    <n v="144059"/>
    <s v="29_140-145"/>
    <s v="15_140-150"/>
    <x v="2"/>
    <x v="0"/>
    <s v="Q4`19"/>
    <n v="112366020"/>
    <n v="1803628"/>
  </r>
  <r>
    <n v="57"/>
    <x v="4"/>
    <s v="ZBook 15v G5"/>
    <x v="5"/>
    <x v="1"/>
    <x v="1"/>
    <x v="6"/>
    <s v="Quadro P600"/>
    <x v="0"/>
    <s v="1920x1080"/>
    <x v="0"/>
    <x v="0"/>
    <n v="125257"/>
    <s v="26_125-130"/>
    <s v="13_120-130"/>
    <x v="2"/>
    <x v="0"/>
    <s v="Q4`19"/>
    <n v="7139649"/>
    <n v="114601"/>
  </r>
  <r>
    <n v="38"/>
    <x v="4"/>
    <s v="ZBook 15 Studio G5"/>
    <x v="5"/>
    <x v="1"/>
    <x v="1"/>
    <x v="6"/>
    <s v="Quadro P1000/P2000"/>
    <x v="0"/>
    <s v="1920x1080"/>
    <x v="0"/>
    <x v="0"/>
    <n v="136278"/>
    <s v="28_135-140"/>
    <s v="14_130-140"/>
    <x v="2"/>
    <x v="0"/>
    <s v="Q4`19"/>
    <n v="5178564"/>
    <n v="83123"/>
  </r>
  <r>
    <n v="11"/>
    <x v="4"/>
    <s v="ZBook 14u G6"/>
    <x v="5"/>
    <x v="1"/>
    <x v="1"/>
    <x v="5"/>
    <s v="Pro WX3200"/>
    <x v="2"/>
    <s v="1920x1080"/>
    <x v="0"/>
    <x v="0"/>
    <n v="111000"/>
    <s v="23_110-115"/>
    <s v="12_110-120"/>
    <x v="2"/>
    <x v="0"/>
    <s v="Q4`19"/>
    <n v="1221000"/>
    <n v="19599"/>
  </r>
  <r>
    <n v="13"/>
    <x v="4"/>
    <s v="ZBook 15u G6"/>
    <x v="5"/>
    <x v="1"/>
    <x v="1"/>
    <x v="5"/>
    <s v="Pro WX3200"/>
    <x v="0"/>
    <s v="1920x1080"/>
    <x v="0"/>
    <x v="0"/>
    <n v="101000"/>
    <s v="21_100-105"/>
    <s v="11_100-110"/>
    <x v="2"/>
    <x v="0"/>
    <s v="Q4`19"/>
    <n v="1313000"/>
    <n v="21075"/>
  </r>
  <r>
    <n v="25"/>
    <x v="4"/>
    <s v="ZBook 17 G6"/>
    <x v="5"/>
    <x v="1"/>
    <x v="1"/>
    <x v="6"/>
    <s v="RTX3000"/>
    <x v="1"/>
    <s v="1920x1080"/>
    <x v="0"/>
    <x v="0"/>
    <n v="198066"/>
    <s v="40_195-200"/>
    <s v="20_190-200"/>
    <x v="2"/>
    <x v="0"/>
    <s v="Q4`19"/>
    <n v="4951650"/>
    <n v="79481"/>
  </r>
  <r>
    <n v="2"/>
    <x v="4"/>
    <s v="ZBook 15 G3"/>
    <x v="5"/>
    <x v="1"/>
    <x v="1"/>
    <x v="3"/>
    <s v="Quadro M1000/M2000"/>
    <x v="0"/>
    <s v="1920x1080/3840x2160"/>
    <x v="0"/>
    <x v="0"/>
    <n v="143860"/>
    <s v="29_140-145"/>
    <s v="15_140-150"/>
    <x v="2"/>
    <x v="0"/>
    <s v="Q4`19"/>
    <n v="287720"/>
    <n v="4618"/>
  </r>
  <r>
    <n v="13"/>
    <x v="4"/>
    <s v="ZBook x360 15 Studio G5"/>
    <x v="5"/>
    <x v="1"/>
    <x v="1"/>
    <x v="6"/>
    <s v="Quadro P2000"/>
    <x v="0"/>
    <s v="1920x1080/3840x2160"/>
    <x v="1"/>
    <x v="0"/>
    <n v="155057"/>
    <s v="32_155-160"/>
    <s v="16_150-160"/>
    <x v="2"/>
    <x v="0"/>
    <s v="Q4`19"/>
    <n v="2015741"/>
    <n v="32355"/>
  </r>
  <r>
    <n v="344"/>
    <x v="4"/>
    <s v="Chromebook x360 14 G1"/>
    <x v="3"/>
    <x v="0"/>
    <x v="1"/>
    <x v="10"/>
    <s v="Int"/>
    <x v="2"/>
    <s v="1920x1080"/>
    <x v="1"/>
    <x v="0"/>
    <n v="35000"/>
    <s v="08_35-40"/>
    <s v="04_30-40"/>
    <x v="3"/>
    <x v="0"/>
    <s v="Q4`19"/>
    <n v="12040000"/>
    <n v="193258"/>
  </r>
  <r>
    <n v="2"/>
    <x v="4"/>
    <s v="Stream x360 11-ab100"/>
    <x v="4"/>
    <x v="0"/>
    <x v="1"/>
    <x v="4"/>
    <s v="Int"/>
    <x v="3"/>
    <s v="1366x768"/>
    <x v="1"/>
    <x v="1"/>
    <n v="29990"/>
    <s v="06_25-30"/>
    <s v="03_20-30"/>
    <x v="0"/>
    <x v="0"/>
    <s v="Q4`19"/>
    <n v="59980"/>
    <n v="963"/>
  </r>
  <r>
    <n v="85"/>
    <x v="4"/>
    <s v="Stream 11-aj0000"/>
    <x v="4"/>
    <x v="0"/>
    <x v="1"/>
    <x v="4"/>
    <s v="Int"/>
    <x v="3"/>
    <s v="1366x768"/>
    <x v="0"/>
    <x v="1"/>
    <n v="17000"/>
    <s v="04_15-20"/>
    <s v="02_10-20"/>
    <x v="1"/>
    <x v="0"/>
    <s v="Q4`19"/>
    <n v="1445000"/>
    <n v="23194"/>
  </r>
  <r>
    <n v="28"/>
    <x v="4"/>
    <s v="Omen 15-ce000"/>
    <x v="2"/>
    <x v="0"/>
    <x v="1"/>
    <x v="1"/>
    <s v="GTX1050"/>
    <x v="0"/>
    <s v="1920x1080"/>
    <x v="0"/>
    <x v="0"/>
    <n v="87179"/>
    <s v="18_85-90"/>
    <s v="09_80-90"/>
    <x v="2"/>
    <x v="0"/>
    <s v="Q4`19"/>
    <n v="2441012"/>
    <n v="39182"/>
  </r>
  <r>
    <n v="27"/>
    <x v="4"/>
    <s v="Omen 17-an000"/>
    <x v="2"/>
    <x v="0"/>
    <x v="1"/>
    <x v="1"/>
    <s v="GTX1050/1060"/>
    <x v="1"/>
    <s v="1920x1080"/>
    <x v="0"/>
    <x v="0"/>
    <n v="103731"/>
    <s v="21_100-105"/>
    <s v="11_100-110"/>
    <x v="2"/>
    <x v="0"/>
    <s v="Q4`19"/>
    <n v="2800737"/>
    <n v="44956"/>
  </r>
  <r>
    <n v="27"/>
    <x v="4"/>
    <s v="Omen 15-dc0000"/>
    <x v="2"/>
    <x v="0"/>
    <x v="1"/>
    <x v="6"/>
    <s v="GTX1050/GTX1070"/>
    <x v="0"/>
    <s v="1920x1080"/>
    <x v="0"/>
    <x v="0"/>
    <n v="81913"/>
    <s v="17_80-85"/>
    <s v="09_80-90"/>
    <x v="2"/>
    <x v="0"/>
    <s v="Q4`19"/>
    <n v="2211651"/>
    <n v="35500"/>
  </r>
  <r>
    <n v="6"/>
    <x v="4"/>
    <s v="Omen 17-an100"/>
    <x v="2"/>
    <x v="0"/>
    <x v="1"/>
    <x v="6"/>
    <s v="GTX1050/1060/1070"/>
    <x v="1"/>
    <s v="1920x1080"/>
    <x v="0"/>
    <x v="0"/>
    <n v="87215"/>
    <s v="18_85-90"/>
    <s v="09_80-90"/>
    <x v="2"/>
    <x v="0"/>
    <s v="Q4`19"/>
    <n v="523290"/>
    <n v="8400"/>
  </r>
  <r>
    <n v="41"/>
    <x v="4"/>
    <s v="Omen 15-dc1000"/>
    <x v="2"/>
    <x v="0"/>
    <x v="1"/>
    <x v="6"/>
    <s v="RTX2070"/>
    <x v="0"/>
    <s v="1920x1080"/>
    <x v="0"/>
    <x v="0"/>
    <n v="95285"/>
    <s v="20_95-100"/>
    <s v="10_90-100"/>
    <x v="2"/>
    <x v="0"/>
    <s v="Q4`19"/>
    <n v="3906685"/>
    <n v="62708"/>
  </r>
  <r>
    <n v="5"/>
    <x v="4"/>
    <s v="Omen 15-dh0000"/>
    <x v="2"/>
    <x v="0"/>
    <x v="1"/>
    <x v="6"/>
    <s v="GTX1660/RTX2060/RTX2070"/>
    <x v="0"/>
    <s v="1920x1080"/>
    <x v="0"/>
    <x v="0"/>
    <n v="109990"/>
    <s v="22_105-110"/>
    <s v="11_100-110"/>
    <x v="2"/>
    <x v="0"/>
    <s v="Q4`19"/>
    <n v="549950"/>
    <n v="8827"/>
  </r>
  <r>
    <n v="27"/>
    <x v="4"/>
    <s v="Omen 17-cb0000"/>
    <x v="2"/>
    <x v="0"/>
    <x v="1"/>
    <x v="6"/>
    <s v="GTX1660/RTX2060/RTX2070"/>
    <x v="1"/>
    <s v="1920x1080"/>
    <x v="0"/>
    <x v="0"/>
    <n v="112485"/>
    <s v="23_110-115"/>
    <s v="12_110-120"/>
    <x v="2"/>
    <x v="0"/>
    <s v="Q4`19"/>
    <n v="3037095"/>
    <n v="48750"/>
  </r>
  <r>
    <n v="8"/>
    <x v="5"/>
    <s v="IdeaPad 720s-13"/>
    <x v="3"/>
    <x v="0"/>
    <x v="1"/>
    <x v="1"/>
    <s v="Int"/>
    <x v="4"/>
    <s v="1920x1080"/>
    <x v="0"/>
    <x v="0"/>
    <n v="77066"/>
    <s v="16_75-80"/>
    <s v="08_70-80"/>
    <x v="2"/>
    <x v="0"/>
    <s v="Q4`19"/>
    <n v="616528"/>
    <n v="9896"/>
  </r>
  <r>
    <n v="79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0"/>
    <s v="Q4`19"/>
    <n v="3507047"/>
    <n v="56293"/>
  </r>
  <r>
    <n v="1092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0"/>
    <s v="Q4`19"/>
    <n v="41847624"/>
    <n v="671711"/>
  </r>
  <r>
    <n v="1618"/>
    <x v="5"/>
    <s v="IdeaPad V330-15IKBR"/>
    <x v="0"/>
    <x v="1"/>
    <x v="1"/>
    <x v="10"/>
    <s v="Int/530"/>
    <x v="0"/>
    <s v="1920x1080"/>
    <x v="0"/>
    <x v="0"/>
    <n v="40931"/>
    <s v="09_40-45"/>
    <s v="05_40-50"/>
    <x v="5"/>
    <x v="0"/>
    <s v="Q4`19"/>
    <n v="66226358"/>
    <n v="1063023"/>
  </r>
  <r>
    <n v="40"/>
    <x v="5"/>
    <s v="IdeaPad V320-17IKBR"/>
    <x v="0"/>
    <x v="1"/>
    <x v="1"/>
    <x v="10"/>
    <s v="MX150"/>
    <x v="1"/>
    <s v="1920x1080"/>
    <x v="0"/>
    <x v="0"/>
    <n v="42235"/>
    <s v="09_40-45"/>
    <s v="05_40-50"/>
    <x v="5"/>
    <x v="0"/>
    <s v="Q4`19"/>
    <n v="1689400"/>
    <n v="27117"/>
  </r>
  <r>
    <n v="737"/>
    <x v="5"/>
    <s v="IdeaPad V330-14IKB"/>
    <x v="3"/>
    <x v="1"/>
    <x v="1"/>
    <x v="10"/>
    <s v="Int"/>
    <x v="2"/>
    <s v="1920x1080"/>
    <x v="0"/>
    <x v="0"/>
    <n v="38413"/>
    <s v="08_35-40"/>
    <s v="04_30-40"/>
    <x v="3"/>
    <x v="0"/>
    <s v="Q4`19"/>
    <n v="28310381"/>
    <n v="454420"/>
  </r>
  <r>
    <n v="1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0"/>
    <s v="Q4`19"/>
    <n v="17140"/>
    <n v="275"/>
  </r>
  <r>
    <n v="2386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0"/>
    <s v="Q4`19"/>
    <n v="71107572"/>
    <n v="1141374"/>
  </r>
  <r>
    <n v="4046"/>
    <x v="5"/>
    <s v="IdeaPad 330-15IKBR"/>
    <x v="0"/>
    <x v="0"/>
    <x v="1"/>
    <x v="10"/>
    <s v="MX150"/>
    <x v="0"/>
    <s v="1366x768/1920x1080"/>
    <x v="0"/>
    <x v="0"/>
    <n v="31270"/>
    <s v="07_30-35"/>
    <s v="04_30-40"/>
    <x v="3"/>
    <x v="0"/>
    <s v="Q4`19"/>
    <n v="126518420"/>
    <n v="2030793"/>
  </r>
  <r>
    <n v="60"/>
    <x v="5"/>
    <s v="IdeaPad 330-17IKBR"/>
    <x v="0"/>
    <x v="0"/>
    <x v="1"/>
    <x v="10"/>
    <s v="MX150"/>
    <x v="1"/>
    <s v="1920x1080"/>
    <x v="0"/>
    <x v="0"/>
    <n v="47051"/>
    <s v="10_45-50"/>
    <s v="05_40-50"/>
    <x v="5"/>
    <x v="0"/>
    <s v="Q4`19"/>
    <n v="2823060"/>
    <n v="45314"/>
  </r>
  <r>
    <n v="869"/>
    <x v="5"/>
    <s v="IdeaPad 330s-15IKB"/>
    <x v="0"/>
    <x v="0"/>
    <x v="1"/>
    <x v="10"/>
    <n v="540"/>
    <x v="0"/>
    <s v="1920x1080"/>
    <x v="0"/>
    <x v="0"/>
    <n v="42693"/>
    <s v="09_40-45"/>
    <s v="05_40-50"/>
    <x v="5"/>
    <x v="0"/>
    <s v="Q4`19"/>
    <n v="37100217"/>
    <n v="595509"/>
  </r>
  <r>
    <n v="80"/>
    <x v="5"/>
    <s v="IdeaPad 330-14AST"/>
    <x v="3"/>
    <x v="0"/>
    <x v="0"/>
    <x v="0"/>
    <s v="Int"/>
    <x v="2"/>
    <s v="1920x1080"/>
    <x v="0"/>
    <x v="0"/>
    <n v="18672"/>
    <s v="04_15-20"/>
    <s v="02_10-20"/>
    <x v="1"/>
    <x v="0"/>
    <s v="Q4`19"/>
    <n v="1493760"/>
    <n v="23977"/>
  </r>
  <r>
    <n v="243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0"/>
    <s v="Q4`19"/>
    <n v="11433393"/>
    <n v="183522"/>
  </r>
  <r>
    <n v="5562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0"/>
    <s v="Q4`19"/>
    <n v="151397640"/>
    <n v="2430139"/>
  </r>
  <r>
    <n v="2540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0"/>
    <s v="Q4`19"/>
    <n v="43434000"/>
    <n v="697175"/>
  </r>
  <r>
    <n v="229"/>
    <x v="5"/>
    <s v="IdeaPad 330-17AST"/>
    <x v="1"/>
    <x v="0"/>
    <x v="0"/>
    <x v="0"/>
    <s v="Int"/>
    <x v="1"/>
    <s v="1600x900"/>
    <x v="0"/>
    <x v="0"/>
    <n v="21236"/>
    <s v="05_20-25"/>
    <s v="03_20-30"/>
    <x v="0"/>
    <x v="0"/>
    <s v="Q4`19"/>
    <n v="4863044"/>
    <n v="78058"/>
  </r>
  <r>
    <n v="205"/>
    <x v="5"/>
    <s v="IdeaPad 530s-14IKB"/>
    <x v="0"/>
    <x v="0"/>
    <x v="1"/>
    <x v="10"/>
    <s v="Int/MX150"/>
    <x v="0"/>
    <s v="1920x1080/3200x1800"/>
    <x v="0"/>
    <x v="0"/>
    <n v="36096"/>
    <s v="08_35-40"/>
    <s v="04_30-40"/>
    <x v="3"/>
    <x v="0"/>
    <s v="Q4`19"/>
    <n v="7399680"/>
    <n v="118775"/>
  </r>
  <r>
    <n v="3439"/>
    <x v="5"/>
    <s v="IdeaPad 330-15ARR"/>
    <x v="1"/>
    <x v="0"/>
    <x v="0"/>
    <x v="2"/>
    <s v="Int"/>
    <x v="0"/>
    <s v="1920x1080"/>
    <x v="0"/>
    <x v="0"/>
    <n v="29140"/>
    <s v="06_25-30"/>
    <s v="03_20-30"/>
    <x v="0"/>
    <x v="0"/>
    <s v="Q4`19"/>
    <n v="100212460"/>
    <n v="1608547"/>
  </r>
  <r>
    <n v="3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0"/>
    <s v="Q4`19"/>
    <n v="786848"/>
    <n v="12630"/>
  </r>
  <r>
    <n v="14"/>
    <x v="5"/>
    <s v="IdeaPad V110-15A"/>
    <x v="0"/>
    <x v="1"/>
    <x v="0"/>
    <x v="0"/>
    <s v="Int/R5 M530"/>
    <x v="0"/>
    <s v="1366x768"/>
    <x v="0"/>
    <x v="0"/>
    <n v="25710"/>
    <s v="06_25-30"/>
    <s v="03_20-30"/>
    <x v="0"/>
    <x v="0"/>
    <s v="Q4`19"/>
    <n v="359940"/>
    <n v="5778"/>
  </r>
  <r>
    <n v="157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0"/>
    <s v="Q4`19"/>
    <n v="9233170"/>
    <n v="148205"/>
  </r>
  <r>
    <n v="128"/>
    <x v="5"/>
    <s v="IdeaPad 530s-14ARR"/>
    <x v="3"/>
    <x v="0"/>
    <x v="0"/>
    <x v="2"/>
    <s v="Int"/>
    <x v="2"/>
    <s v="1920x1080"/>
    <x v="0"/>
    <x v="0"/>
    <n v="54953"/>
    <s v="11_50-55"/>
    <s v="06_50-60"/>
    <x v="4"/>
    <x v="0"/>
    <s v="Q4`19"/>
    <n v="7033984"/>
    <n v="112905"/>
  </r>
  <r>
    <n v="49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0"/>
    <s v="Q4`19"/>
    <n v="3472238"/>
    <n v="55734"/>
  </r>
  <r>
    <n v="300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0"/>
    <s v="Q4`19"/>
    <n v="13882500"/>
    <n v="222833"/>
  </r>
  <r>
    <n v="269"/>
    <x v="5"/>
    <s v="IdeaPad 330s-14IKB"/>
    <x v="3"/>
    <x v="0"/>
    <x v="1"/>
    <x v="10"/>
    <s v="Int"/>
    <x v="2"/>
    <s v="1920x1080"/>
    <x v="0"/>
    <x v="0"/>
    <n v="37596"/>
    <s v="08_35-40"/>
    <s v="04_30-40"/>
    <x v="3"/>
    <x v="0"/>
    <s v="Q4`19"/>
    <n v="10113324"/>
    <n v="162333"/>
  </r>
  <r>
    <n v="189"/>
    <x v="5"/>
    <s v="IdeaPad 530s-15IKB"/>
    <x v="0"/>
    <x v="0"/>
    <x v="1"/>
    <x v="10"/>
    <s v="Int/MX150"/>
    <x v="0"/>
    <s v="1920x1080"/>
    <x v="0"/>
    <x v="0"/>
    <n v="47924"/>
    <s v="10_45-50"/>
    <s v="05_40-50"/>
    <x v="5"/>
    <x v="0"/>
    <s v="Q4`19"/>
    <n v="9057636"/>
    <n v="145387"/>
  </r>
  <r>
    <n v="4"/>
    <x v="5"/>
    <s v="IdeaPad 330s-14AST"/>
    <x v="3"/>
    <x v="0"/>
    <x v="0"/>
    <x v="0"/>
    <s v="Int"/>
    <x v="2"/>
    <s v="1920x1080"/>
    <x v="0"/>
    <x v="0"/>
    <n v="36367"/>
    <s v="08_35-40"/>
    <s v="04_30-40"/>
    <x v="3"/>
    <x v="0"/>
    <s v="Q4`19"/>
    <n v="145468"/>
    <n v="2335"/>
  </r>
  <r>
    <n v="122"/>
    <x v="5"/>
    <s v="IdeaPad S530-13IWL"/>
    <x v="3"/>
    <x v="0"/>
    <x v="1"/>
    <x v="5"/>
    <s v="Int"/>
    <x v="4"/>
    <s v="1920x1080"/>
    <x v="0"/>
    <x v="0"/>
    <n v="58207"/>
    <s v="12_55-60"/>
    <s v="06_50-60"/>
    <x v="4"/>
    <x v="0"/>
    <s v="Q4`19"/>
    <n v="7101254"/>
    <n v="113985"/>
  </r>
  <r>
    <n v="36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0"/>
    <s v="Q4`19"/>
    <n v="1546200"/>
    <n v="24819"/>
  </r>
  <r>
    <n v="8"/>
    <x v="5"/>
    <s v="IdeaPad 720s-14IKBR"/>
    <x v="3"/>
    <x v="0"/>
    <x v="1"/>
    <x v="10"/>
    <s v="MX150"/>
    <x v="2"/>
    <s v="1920x1080"/>
    <x v="0"/>
    <x v="0"/>
    <n v="66652"/>
    <s v="14_65-70"/>
    <s v="07_60-70"/>
    <x v="6"/>
    <x v="0"/>
    <s v="Q4`19"/>
    <n v="533216"/>
    <n v="8559"/>
  </r>
  <r>
    <n v="1071"/>
    <x v="5"/>
    <s v="IdeaPad V145-15AST"/>
    <x v="1"/>
    <x v="1"/>
    <x v="0"/>
    <x v="0"/>
    <s v="Int"/>
    <x v="0"/>
    <s v="1920x1080"/>
    <x v="0"/>
    <x v="0"/>
    <n v="16169"/>
    <s v="04_15-20"/>
    <s v="02_10-20"/>
    <x v="1"/>
    <x v="0"/>
    <s v="Q4`19"/>
    <n v="17316999"/>
    <n v="277961"/>
  </r>
  <r>
    <n v="12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0"/>
    <s v="Q4`19"/>
    <n v="620208"/>
    <n v="9955"/>
  </r>
  <r>
    <n v="1498"/>
    <x v="5"/>
    <s v="IdeaPad L340-15IRH"/>
    <x v="2"/>
    <x v="0"/>
    <x v="1"/>
    <x v="6"/>
    <s v="GTX1050/GTX1650"/>
    <x v="0"/>
    <s v="1920x1080"/>
    <x v="0"/>
    <x v="0"/>
    <n v="72785"/>
    <s v="15_70-75"/>
    <s v="08_70-80"/>
    <x v="2"/>
    <x v="0"/>
    <s v="Q4`19"/>
    <n v="109031930"/>
    <n v="1750111"/>
  </r>
  <r>
    <n v="121"/>
    <x v="5"/>
    <s v="IdeaPad L340-17IRH"/>
    <x v="2"/>
    <x v="0"/>
    <x v="1"/>
    <x v="6"/>
    <s v="GTX1050/GTX1650"/>
    <x v="1"/>
    <s v="1920x1080"/>
    <x v="0"/>
    <x v="0"/>
    <n v="74785"/>
    <s v="15_70-75"/>
    <s v="08_70-80"/>
    <x v="2"/>
    <x v="0"/>
    <s v="Q4`19"/>
    <n v="9048985"/>
    <n v="145249"/>
  </r>
  <r>
    <n v="165"/>
    <x v="5"/>
    <s v="IdeaPad S540-14API"/>
    <x v="3"/>
    <x v="0"/>
    <x v="0"/>
    <x v="7"/>
    <s v="Int"/>
    <x v="2"/>
    <s v="1920x1080"/>
    <x v="0"/>
    <x v="0"/>
    <n v="36600"/>
    <s v="08_35-40"/>
    <s v="04_30-40"/>
    <x v="3"/>
    <x v="0"/>
    <s v="Q4`19"/>
    <n v="6039000"/>
    <n v="96934"/>
  </r>
  <r>
    <n v="1134"/>
    <x v="5"/>
    <s v="IdeaPad S340-15IWL"/>
    <x v="1"/>
    <x v="0"/>
    <x v="1"/>
    <x v="5"/>
    <s v="Int"/>
    <x v="0"/>
    <s v="1920x1080"/>
    <x v="0"/>
    <x v="0"/>
    <n v="35400"/>
    <s v="08_35-40"/>
    <s v="04_30-40"/>
    <x v="3"/>
    <x v="0"/>
    <s v="Q4`19"/>
    <n v="40143600"/>
    <n v="644360"/>
  </r>
  <r>
    <n v="8659"/>
    <x v="5"/>
    <s v="IdeaPad S145-15IWL"/>
    <x v="1"/>
    <x v="0"/>
    <x v="1"/>
    <x v="5"/>
    <s v="Int"/>
    <x v="0"/>
    <s v="1366x768"/>
    <x v="0"/>
    <x v="0"/>
    <n v="28140"/>
    <s v="06_25-30"/>
    <s v="03_20-30"/>
    <x v="0"/>
    <x v="0"/>
    <s v="Q4`19"/>
    <n v="243664260"/>
    <n v="3911144"/>
  </r>
  <r>
    <n v="2300"/>
    <x v="5"/>
    <s v="IdeaPad L340-15API"/>
    <x v="1"/>
    <x v="0"/>
    <x v="0"/>
    <x v="7"/>
    <s v="Int"/>
    <x v="0"/>
    <s v="1920x1080"/>
    <x v="0"/>
    <x v="0"/>
    <n v="26140"/>
    <s v="06_25-30"/>
    <s v="03_20-30"/>
    <x v="0"/>
    <x v="0"/>
    <s v="Q4`19"/>
    <n v="60122000"/>
    <n v="965040"/>
  </r>
  <r>
    <n v="6180"/>
    <x v="5"/>
    <s v="IdeaPad L340-15IWL"/>
    <x v="1"/>
    <x v="0"/>
    <x v="1"/>
    <x v="5"/>
    <s v="Int"/>
    <x v="0"/>
    <s v="1920x1080"/>
    <x v="0"/>
    <x v="0"/>
    <n v="22810"/>
    <s v="05_20-25"/>
    <s v="03_20-30"/>
    <x v="0"/>
    <x v="0"/>
    <s v="Q4`19"/>
    <n v="140965800"/>
    <n v="2262693"/>
  </r>
  <r>
    <n v="327"/>
    <x v="5"/>
    <s v="IdeaPad L340-17IWL"/>
    <x v="1"/>
    <x v="0"/>
    <x v="1"/>
    <x v="5"/>
    <s v="Int"/>
    <x v="1"/>
    <s v="1920x1080"/>
    <x v="0"/>
    <x v="0"/>
    <n v="24400"/>
    <s v="05_20-25"/>
    <s v="03_20-30"/>
    <x v="0"/>
    <x v="0"/>
    <s v="Q4`19"/>
    <n v="7978800"/>
    <n v="128071"/>
  </r>
  <r>
    <n v="69"/>
    <x v="5"/>
    <s v="IdeaPad S540-14IWL"/>
    <x v="3"/>
    <x v="0"/>
    <x v="1"/>
    <x v="5"/>
    <s v="Int"/>
    <x v="2"/>
    <s v="1920x1080"/>
    <x v="0"/>
    <x v="0"/>
    <n v="59354"/>
    <s v="12_55-60"/>
    <s v="06_50-60"/>
    <x v="4"/>
    <x v="0"/>
    <s v="Q4`19"/>
    <n v="4095426"/>
    <n v="65737"/>
  </r>
  <r>
    <n v="423"/>
    <x v="5"/>
    <s v="IdeaPad S340-14IWL"/>
    <x v="3"/>
    <x v="0"/>
    <x v="1"/>
    <x v="5"/>
    <s v="Int"/>
    <x v="2"/>
    <s v="1920x1080"/>
    <x v="0"/>
    <x v="0"/>
    <n v="31990"/>
    <s v="07_30-35"/>
    <s v="04_30-40"/>
    <x v="3"/>
    <x v="0"/>
    <s v="Q4`19"/>
    <n v="13531770"/>
    <n v="217203"/>
  </r>
  <r>
    <n v="454"/>
    <x v="5"/>
    <s v="IdeaPad S340-15API"/>
    <x v="1"/>
    <x v="0"/>
    <x v="0"/>
    <x v="7"/>
    <s v="Int"/>
    <x v="0"/>
    <s v="1920x1080"/>
    <x v="0"/>
    <x v="0"/>
    <n v="25900"/>
    <s v="06_25-30"/>
    <s v="03_20-30"/>
    <x v="0"/>
    <x v="0"/>
    <s v="Q4`19"/>
    <n v="11758600"/>
    <n v="188742"/>
  </r>
  <r>
    <n v="155"/>
    <x v="5"/>
    <s v="IdeaPad S540-15IWL"/>
    <x v="1"/>
    <x v="0"/>
    <x v="1"/>
    <x v="5"/>
    <s v="Int"/>
    <x v="0"/>
    <s v="1920x1080"/>
    <x v="0"/>
    <x v="0"/>
    <n v="58000"/>
    <s v="12_55-60"/>
    <s v="06_50-60"/>
    <x v="4"/>
    <x v="0"/>
    <s v="Q4`19"/>
    <n v="8990000"/>
    <n v="144302"/>
  </r>
  <r>
    <n v="233"/>
    <x v="5"/>
    <s v="IdeaPad V130-14IKB"/>
    <x v="3"/>
    <x v="1"/>
    <x v="1"/>
    <x v="1"/>
    <s v="Int"/>
    <x v="2"/>
    <s v="1366x768"/>
    <x v="0"/>
    <x v="0"/>
    <n v="35830"/>
    <s v="08_35-40"/>
    <s v="04_30-40"/>
    <x v="3"/>
    <x v="0"/>
    <s v="Q4`19"/>
    <n v="8348390"/>
    <n v="134003"/>
  </r>
  <r>
    <n v="531"/>
    <x v="5"/>
    <s v="IdeaPad V340-17IWL"/>
    <x v="1"/>
    <x v="1"/>
    <x v="1"/>
    <x v="5"/>
    <s v="Int"/>
    <x v="1"/>
    <s v="1920x1080"/>
    <x v="0"/>
    <x v="0"/>
    <n v="45600"/>
    <s v="10_45-50"/>
    <s v="05_40-50"/>
    <x v="5"/>
    <x v="0"/>
    <s v="Q4`19"/>
    <n v="24213600"/>
    <n v="388661"/>
  </r>
  <r>
    <n v="57"/>
    <x v="5"/>
    <s v="IdeaPad C430-14IWL"/>
    <x v="3"/>
    <x v="0"/>
    <x v="1"/>
    <x v="5"/>
    <s v="Int"/>
    <x v="2"/>
    <s v="1920x1080"/>
    <x v="0"/>
    <x v="0"/>
    <n v="52000"/>
    <s v="11_50-55"/>
    <s v="06_50-60"/>
    <x v="4"/>
    <x v="0"/>
    <s v="Q4`19"/>
    <n v="2964000"/>
    <n v="47576"/>
  </r>
  <r>
    <n v="104"/>
    <x v="5"/>
    <s v="IdeaPad S145-15AST"/>
    <x v="1"/>
    <x v="0"/>
    <x v="0"/>
    <x v="0"/>
    <s v="Int"/>
    <x v="0"/>
    <s v="1920x1080"/>
    <x v="0"/>
    <x v="0"/>
    <n v="21990"/>
    <s v="05_20-25"/>
    <s v="03_20-30"/>
    <x v="0"/>
    <x v="0"/>
    <s v="Q4`19"/>
    <n v="2286960"/>
    <n v="36709"/>
  </r>
  <r>
    <n v="154"/>
    <x v="5"/>
    <s v="IdeaPad V155-15API"/>
    <x v="1"/>
    <x v="1"/>
    <x v="0"/>
    <x v="7"/>
    <s v="Int"/>
    <x v="0"/>
    <s v="1920x1080"/>
    <x v="0"/>
    <x v="0"/>
    <n v="26010"/>
    <s v="06_25-30"/>
    <s v="03_20-30"/>
    <x v="0"/>
    <x v="0"/>
    <s v="Q4`19"/>
    <n v="4005540"/>
    <n v="64294"/>
  </r>
  <r>
    <n v="530"/>
    <x v="5"/>
    <s v="IdeaPad S340-14API"/>
    <x v="3"/>
    <x v="0"/>
    <x v="0"/>
    <x v="7"/>
    <s v="Int"/>
    <x v="2"/>
    <s v="1920x1080"/>
    <x v="0"/>
    <x v="0"/>
    <n v="28150"/>
    <s v="06_25-30"/>
    <s v="03_20-30"/>
    <x v="0"/>
    <x v="0"/>
    <s v="Q4`19"/>
    <n v="14919500"/>
    <n v="239478"/>
  </r>
  <r>
    <n v="103"/>
    <x v="5"/>
    <s v="IdeaPad L340-17API"/>
    <x v="1"/>
    <x v="0"/>
    <x v="0"/>
    <x v="7"/>
    <s v="Int"/>
    <x v="1"/>
    <s v="1920x1080"/>
    <x v="0"/>
    <x v="0"/>
    <n v="35899"/>
    <s v="08_35-40"/>
    <s v="04_30-40"/>
    <x v="3"/>
    <x v="0"/>
    <s v="Q4`19"/>
    <n v="3697597"/>
    <n v="59351"/>
  </r>
  <r>
    <n v="15"/>
    <x v="5"/>
    <s v="ThinkPad A275"/>
    <x v="4"/>
    <x v="1"/>
    <x v="0"/>
    <x v="15"/>
    <s v="Int"/>
    <x v="5"/>
    <s v="1366x768/1920x1080"/>
    <x v="0"/>
    <x v="0"/>
    <n v="52668"/>
    <s v="11_50-55"/>
    <s v="06_50-60"/>
    <x v="4"/>
    <x v="0"/>
    <s v="Q4`19"/>
    <n v="790020"/>
    <n v="12681"/>
  </r>
  <r>
    <n v="386"/>
    <x v="5"/>
    <s v="ThinkPad T480"/>
    <x v="3"/>
    <x v="1"/>
    <x v="1"/>
    <x v="10"/>
    <s v="Int"/>
    <x v="2"/>
    <s v="1920x1080"/>
    <x v="0"/>
    <x v="0"/>
    <n v="97420"/>
    <s v="20_95-100"/>
    <s v="10_90-100"/>
    <x v="2"/>
    <x v="0"/>
    <s v="Q4`19"/>
    <n v="37604120"/>
    <n v="603597"/>
  </r>
  <r>
    <n v="187"/>
    <x v="5"/>
    <s v="ThinkPad T480s"/>
    <x v="3"/>
    <x v="1"/>
    <x v="1"/>
    <x v="10"/>
    <s v="Int"/>
    <x v="2"/>
    <s v="1920x1080/2560x1440"/>
    <x v="0"/>
    <x v="0"/>
    <n v="98304"/>
    <s v="20_95-100"/>
    <s v="10_90-100"/>
    <x v="2"/>
    <x v="0"/>
    <s v="Q4`19"/>
    <n v="18382848"/>
    <n v="295070"/>
  </r>
  <r>
    <n v="18"/>
    <x v="5"/>
    <s v="ThinkPad T580"/>
    <x v="1"/>
    <x v="1"/>
    <x v="1"/>
    <x v="10"/>
    <s v="Int"/>
    <x v="0"/>
    <s v="1920x1080/3840x2160"/>
    <x v="0"/>
    <x v="0"/>
    <n v="92596"/>
    <s v="19_90-95"/>
    <s v="10_90-100"/>
    <x v="2"/>
    <x v="0"/>
    <s v="Q4`19"/>
    <n v="1666728"/>
    <n v="26753"/>
  </r>
  <r>
    <n v="112"/>
    <x v="5"/>
    <s v="ThinkPad X1 Carbon Gen6"/>
    <x v="3"/>
    <x v="1"/>
    <x v="1"/>
    <x v="10"/>
    <s v="Int"/>
    <x v="2"/>
    <s v="1920x1080/2560x1440"/>
    <x v="0"/>
    <x v="0"/>
    <n v="107343"/>
    <s v="22_105-110"/>
    <s v="11_100-110"/>
    <x v="2"/>
    <x v="0"/>
    <s v="Q4`19"/>
    <n v="12022416"/>
    <n v="192976"/>
  </r>
  <r>
    <n v="513"/>
    <x v="5"/>
    <s v="ThinkPad X280"/>
    <x v="4"/>
    <x v="1"/>
    <x v="1"/>
    <x v="10"/>
    <n v="0"/>
    <x v="5"/>
    <s v="1920x1080"/>
    <x v="0"/>
    <x v="0"/>
    <n v="90820"/>
    <s v="19_90-95"/>
    <s v="10_90-100"/>
    <x v="2"/>
    <x v="0"/>
    <s v="Q4`19"/>
    <n v="46590660"/>
    <n v="747844"/>
  </r>
  <r>
    <n v="35"/>
    <x v="5"/>
    <s v="ThinkPad X380 Yoga"/>
    <x v="3"/>
    <x v="1"/>
    <x v="1"/>
    <x v="10"/>
    <n v="0"/>
    <x v="4"/>
    <s v="1920x1080"/>
    <x v="1"/>
    <x v="0"/>
    <n v="99477"/>
    <s v="20_95-100"/>
    <s v="10_90-100"/>
    <x v="2"/>
    <x v="0"/>
    <s v="Q4`19"/>
    <n v="3481695"/>
    <n v="55886"/>
  </r>
  <r>
    <n v="46"/>
    <x v="5"/>
    <s v="ThinkPad X1 Yoga 14 Gen3"/>
    <x v="3"/>
    <x v="1"/>
    <x v="1"/>
    <x v="10"/>
    <s v="Int"/>
    <x v="2"/>
    <s v="2560x1440"/>
    <x v="1"/>
    <x v="0"/>
    <n v="151324"/>
    <s v="31_150-155"/>
    <s v="16_150-160"/>
    <x v="2"/>
    <x v="0"/>
    <s v="Q4`19"/>
    <n v="6960904"/>
    <n v="111732"/>
  </r>
  <r>
    <n v="31"/>
    <x v="5"/>
    <s v="ThinkPad P52"/>
    <x v="5"/>
    <x v="1"/>
    <x v="1"/>
    <x v="6"/>
    <s v="Quadro P1000/p2000"/>
    <x v="0"/>
    <s v="1920x1080/3840x2160"/>
    <x v="0"/>
    <x v="0"/>
    <n v="164808"/>
    <s v="33_160-165"/>
    <s v="17_160-170"/>
    <x v="2"/>
    <x v="0"/>
    <s v="Q4`19"/>
    <n v="5109048"/>
    <n v="82007"/>
  </r>
  <r>
    <n v="1"/>
    <x v="5"/>
    <s v="ThinkPad P72"/>
    <x v="5"/>
    <x v="1"/>
    <x v="1"/>
    <x v="6"/>
    <s v="Quadro P3200"/>
    <x v="1"/>
    <s v="1920x1080/2560x1440/3840x2160"/>
    <x v="0"/>
    <x v="0"/>
    <n v="221778"/>
    <s v="45_220-225"/>
    <s v="23_220-230"/>
    <x v="2"/>
    <x v="0"/>
    <s v="Q4`19"/>
    <n v="221778"/>
    <n v="3560"/>
  </r>
  <r>
    <n v="6"/>
    <x v="5"/>
    <s v="ThinkPad P1"/>
    <x v="5"/>
    <x v="1"/>
    <x v="1"/>
    <x v="6"/>
    <s v="Quadro P2000"/>
    <x v="0"/>
    <s v="1920x1080"/>
    <x v="0"/>
    <x v="0"/>
    <n v="187354"/>
    <s v="38_185-190"/>
    <s v="19_180-190"/>
    <x v="2"/>
    <x v="0"/>
    <s v="Q4`19"/>
    <n v="1124124"/>
    <n v="18044"/>
  </r>
  <r>
    <n v="18"/>
    <x v="5"/>
    <s v="ThinkPad L480"/>
    <x v="3"/>
    <x v="1"/>
    <x v="1"/>
    <x v="10"/>
    <s v="Int"/>
    <x v="2"/>
    <s v="1366x768/1920x1080"/>
    <x v="0"/>
    <x v="0"/>
    <n v="79673"/>
    <s v="16_75-80"/>
    <s v="08_70-80"/>
    <x v="2"/>
    <x v="0"/>
    <s v="Q4`19"/>
    <n v="1434114"/>
    <n v="23019"/>
  </r>
  <r>
    <n v="18"/>
    <x v="5"/>
    <s v="ThinkPad L580"/>
    <x v="1"/>
    <x v="1"/>
    <x v="1"/>
    <x v="10"/>
    <s v="Int"/>
    <x v="0"/>
    <s v="1366x768"/>
    <x v="0"/>
    <x v="0"/>
    <n v="76276"/>
    <s v="16_75-80"/>
    <s v="08_70-80"/>
    <x v="2"/>
    <x v="0"/>
    <s v="Q4`19"/>
    <n v="1372968"/>
    <n v="22038"/>
  </r>
  <r>
    <n v="638"/>
    <x v="5"/>
    <s v="ThinkPad L390"/>
    <x v="3"/>
    <x v="1"/>
    <x v="1"/>
    <x v="5"/>
    <s v="Int"/>
    <x v="4"/>
    <s v="1920x1080"/>
    <x v="0"/>
    <x v="0"/>
    <n v="61171"/>
    <s v="13_60-65"/>
    <s v="07_60-70"/>
    <x v="6"/>
    <x v="0"/>
    <s v="Q4`19"/>
    <n v="39027098"/>
    <n v="626438"/>
  </r>
  <r>
    <n v="32"/>
    <x v="5"/>
    <s v="ThinkPad L390 Yoga"/>
    <x v="3"/>
    <x v="1"/>
    <x v="1"/>
    <x v="5"/>
    <s v="Int"/>
    <x v="4"/>
    <s v="1920x1080"/>
    <x v="1"/>
    <x v="0"/>
    <n v="71801"/>
    <s v="15_70-75"/>
    <s v="08_70-80"/>
    <x v="2"/>
    <x v="0"/>
    <s v="Q4`19"/>
    <n v="2297632"/>
    <n v="36880"/>
  </r>
  <r>
    <n v="1514"/>
    <x v="5"/>
    <s v="ThinkPad T490"/>
    <x v="3"/>
    <x v="1"/>
    <x v="1"/>
    <x v="5"/>
    <s v="Int"/>
    <x v="2"/>
    <s v="1920x1080/2560x1440"/>
    <x v="0"/>
    <x v="0"/>
    <n v="92910"/>
    <s v="19_90-95"/>
    <s v="10_90-100"/>
    <x v="2"/>
    <x v="0"/>
    <s v="Q4`19"/>
    <n v="140665740"/>
    <n v="2257877"/>
  </r>
  <r>
    <n v="193"/>
    <x v="5"/>
    <s v="ThinkPad T590"/>
    <x v="0"/>
    <x v="1"/>
    <x v="1"/>
    <x v="5"/>
    <s v="Int/MX250"/>
    <x v="0"/>
    <s v="1920x1080"/>
    <x v="0"/>
    <x v="0"/>
    <n v="101688"/>
    <s v="21_100-105"/>
    <s v="11_100-110"/>
    <x v="2"/>
    <x v="0"/>
    <s v="Q4`19"/>
    <n v="19625784"/>
    <n v="315021"/>
  </r>
  <r>
    <n v="79"/>
    <x v="5"/>
    <s v="ThinkPad X390"/>
    <x v="3"/>
    <x v="1"/>
    <x v="1"/>
    <x v="5"/>
    <n v="0"/>
    <x v="4"/>
    <s v="1920x1080"/>
    <x v="0"/>
    <x v="0"/>
    <n v="92131"/>
    <s v="19_90-95"/>
    <s v="10_90-100"/>
    <x v="2"/>
    <x v="0"/>
    <s v="Q4`19"/>
    <n v="7278349"/>
    <n v="116827"/>
  </r>
  <r>
    <n v="487"/>
    <x v="5"/>
    <s v="ThinkPad X1 Carbon Gen7"/>
    <x v="3"/>
    <x v="1"/>
    <x v="1"/>
    <x v="5"/>
    <s v="Int"/>
    <x v="2"/>
    <s v="1920x1080/2560x1440"/>
    <x v="0"/>
    <x v="0"/>
    <n v="110990"/>
    <s v="23_110-115"/>
    <s v="12_110-120"/>
    <x v="2"/>
    <x v="0"/>
    <s v="Q4`19"/>
    <n v="54052130"/>
    <n v="867610"/>
  </r>
  <r>
    <n v="176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0"/>
    <s v="Q4`19"/>
    <n v="16815040"/>
    <n v="269904"/>
  </r>
  <r>
    <n v="42"/>
    <x v="5"/>
    <s v="ThinkPad X1 Yoga 14 Gen4"/>
    <x v="3"/>
    <x v="1"/>
    <x v="1"/>
    <x v="5"/>
    <s v="Int"/>
    <x v="2"/>
    <s v="3840x2160/2560x1440"/>
    <x v="1"/>
    <x v="0"/>
    <n v="139500"/>
    <s v="28_135-140"/>
    <s v="14_130-140"/>
    <x v="2"/>
    <x v="0"/>
    <s v="Q4`19"/>
    <n v="5859000"/>
    <n v="94045"/>
  </r>
  <r>
    <n v="24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0"/>
    <s v="Q4`19"/>
    <n v="2471760"/>
    <n v="39675"/>
  </r>
  <r>
    <n v="4"/>
    <x v="5"/>
    <s v="ThinkPad A285"/>
    <x v="4"/>
    <x v="1"/>
    <x v="0"/>
    <x v="2"/>
    <s v="Int"/>
    <x v="5"/>
    <s v="1920x1080"/>
    <x v="0"/>
    <x v="0"/>
    <n v="58900"/>
    <s v="12_55-60"/>
    <s v="06_50-60"/>
    <x v="4"/>
    <x v="0"/>
    <s v="Q4`19"/>
    <n v="235600"/>
    <n v="3782"/>
  </r>
  <r>
    <n v="10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0"/>
    <s v="Q4`19"/>
    <n v="1800000"/>
    <n v="28892"/>
  </r>
  <r>
    <n v="3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0"/>
    <s v="Q4`19"/>
    <n v="298677"/>
    <n v="4794"/>
  </r>
  <r>
    <n v="8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0"/>
    <s v="Q4`19"/>
    <n v="1080000"/>
    <n v="17335"/>
  </r>
  <r>
    <n v="22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0"/>
    <s v="Q4`19"/>
    <n v="3612400"/>
    <n v="57984"/>
  </r>
  <r>
    <n v="14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0"/>
    <s v="Q4`19"/>
    <n v="2520000"/>
    <n v="40449"/>
  </r>
  <r>
    <n v="22"/>
    <x v="5"/>
    <s v="ThinkPad P51"/>
    <x v="5"/>
    <x v="1"/>
    <x v="1"/>
    <x v="1"/>
    <s v="Quadro M520/M1200/M2200"/>
    <x v="0"/>
    <s v="1920x1080/2560x1440/3840x2160"/>
    <x v="0"/>
    <x v="0"/>
    <n v="169205"/>
    <s v="34_165-170"/>
    <s v="17_160-170"/>
    <x v="2"/>
    <x v="0"/>
    <s v="Q4`19"/>
    <n v="3722510"/>
    <n v="59751"/>
  </r>
  <r>
    <n v="8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0"/>
    <s v="Q4`19"/>
    <n v="967680"/>
    <n v="15533"/>
  </r>
  <r>
    <n v="4"/>
    <x v="5"/>
    <s v="ThinkPad X1 Extreme Gen1"/>
    <x v="2"/>
    <x v="1"/>
    <x v="1"/>
    <x v="6"/>
    <s v="GTX1050 Ti"/>
    <x v="0"/>
    <s v="1920x1080"/>
    <x v="0"/>
    <x v="0"/>
    <n v="154174"/>
    <s v="31_150-155"/>
    <s v="16_150-160"/>
    <x v="2"/>
    <x v="0"/>
    <s v="Q4`19"/>
    <n v="616696"/>
    <n v="9899"/>
  </r>
  <r>
    <n v="592"/>
    <x v="5"/>
    <s v="ThinkPad Edge E490"/>
    <x v="3"/>
    <x v="1"/>
    <x v="1"/>
    <x v="5"/>
    <s v="Int/RX550"/>
    <x v="2"/>
    <s v="1920x1080"/>
    <x v="0"/>
    <x v="0"/>
    <n v="65636"/>
    <s v="14_65-70"/>
    <s v="07_60-70"/>
    <x v="6"/>
    <x v="0"/>
    <s v="Q4`19"/>
    <n v="38856512"/>
    <n v="623700"/>
  </r>
  <r>
    <n v="770"/>
    <x v="5"/>
    <s v="ThinkPad Edge E590"/>
    <x v="0"/>
    <x v="1"/>
    <x v="1"/>
    <x v="5"/>
    <s v="Int/RX550"/>
    <x v="0"/>
    <s v="1920x1080"/>
    <x v="0"/>
    <x v="0"/>
    <n v="67669"/>
    <s v="14_65-70"/>
    <s v="07_60-70"/>
    <x v="6"/>
    <x v="0"/>
    <s v="Q4`19"/>
    <n v="52105130"/>
    <n v="836358"/>
  </r>
  <r>
    <n v="335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0"/>
    <s v="Q4`19"/>
    <n v="16126900"/>
    <n v="258859"/>
  </r>
  <r>
    <n v="32"/>
    <x v="5"/>
    <s v="Yoga 530-14ARR"/>
    <x v="3"/>
    <x v="0"/>
    <x v="0"/>
    <x v="2"/>
    <s v="Int"/>
    <x v="2"/>
    <s v="1920x1080"/>
    <x v="1"/>
    <x v="0"/>
    <n v="55445"/>
    <s v="12_55-60"/>
    <s v="06_50-60"/>
    <x v="4"/>
    <x v="0"/>
    <s v="Q4`19"/>
    <n v="1774240"/>
    <n v="28479"/>
  </r>
  <r>
    <n v="17"/>
    <x v="5"/>
    <s v="Yoga C930-13IKB"/>
    <x v="3"/>
    <x v="0"/>
    <x v="1"/>
    <x v="10"/>
    <s v="Int"/>
    <x v="2"/>
    <s v="1920x1080"/>
    <x v="1"/>
    <x v="0"/>
    <n v="115614"/>
    <s v="24_115-120"/>
    <s v="12_110-120"/>
    <x v="2"/>
    <x v="0"/>
    <s v="Q4`19"/>
    <n v="1965438"/>
    <n v="31548"/>
  </r>
  <r>
    <n v="72"/>
    <x v="5"/>
    <s v="Yoga S730-13IWL"/>
    <x v="3"/>
    <x v="0"/>
    <x v="1"/>
    <x v="5"/>
    <s v="Int"/>
    <x v="4"/>
    <s v="1920x1080"/>
    <x v="1"/>
    <x v="0"/>
    <n v="71916"/>
    <s v="15_70-75"/>
    <s v="08_70-80"/>
    <x v="2"/>
    <x v="0"/>
    <s v="Q4`19"/>
    <n v="5177952"/>
    <n v="83113"/>
  </r>
  <r>
    <n v="194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0"/>
    <s v="Q4`19"/>
    <n v="14742254"/>
    <n v="236633"/>
  </r>
  <r>
    <n v="12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0"/>
    <s v="Q4`19"/>
    <n v="877212"/>
    <n v="14080"/>
  </r>
  <r>
    <n v="4"/>
    <x v="5"/>
    <s v="Yoga 900s 12"/>
    <x v="4"/>
    <x v="0"/>
    <x v="1"/>
    <x v="18"/>
    <s v="Int"/>
    <x v="5"/>
    <s v="3200x1800"/>
    <x v="1"/>
    <x v="2"/>
    <n v="128438"/>
    <s v="26_125-130"/>
    <s v="13_120-130"/>
    <x v="2"/>
    <x v="0"/>
    <s v="Q4`19"/>
    <n v="513752"/>
    <n v="8246"/>
  </r>
  <r>
    <n v="7"/>
    <x v="5"/>
    <s v="Yoga S940-14IWL"/>
    <x v="3"/>
    <x v="0"/>
    <x v="1"/>
    <x v="5"/>
    <s v="Int"/>
    <x v="2"/>
    <s v="1920x1080"/>
    <x v="1"/>
    <x v="0"/>
    <n v="118000"/>
    <s v="24_115-120"/>
    <s v="12_110-120"/>
    <x v="2"/>
    <x v="0"/>
    <s v="Q4`19"/>
    <n v="826000"/>
    <n v="13258"/>
  </r>
  <r>
    <n v="79"/>
    <x v="5"/>
    <s v="Legion Y530-15ICH"/>
    <x v="2"/>
    <x v="0"/>
    <x v="1"/>
    <x v="6"/>
    <s v="GTX1050/GTX1050 Ti"/>
    <x v="0"/>
    <s v="1920x1080"/>
    <x v="0"/>
    <x v="0"/>
    <n v="78337"/>
    <s v="16_75-80"/>
    <s v="08_70-80"/>
    <x v="2"/>
    <x v="0"/>
    <s v="Q4`19"/>
    <n v="6188623"/>
    <n v="99336"/>
  </r>
  <r>
    <n v="4"/>
    <x v="5"/>
    <s v="Legion Y730-17ICH"/>
    <x v="2"/>
    <x v="0"/>
    <x v="1"/>
    <x v="6"/>
    <s v="GTX1050 Ti"/>
    <x v="1"/>
    <s v="1920x1080"/>
    <x v="0"/>
    <x v="0"/>
    <n v="101150"/>
    <s v="21_100-105"/>
    <s v="11_100-110"/>
    <x v="2"/>
    <x v="0"/>
    <s v="Q4`19"/>
    <n v="404600"/>
    <n v="6494"/>
  </r>
  <r>
    <n v="325"/>
    <x v="5"/>
    <s v="Legion Y540-15IRH"/>
    <x v="2"/>
    <x v="0"/>
    <x v="1"/>
    <x v="6"/>
    <s v="GTX1660"/>
    <x v="0"/>
    <s v="1920x1080"/>
    <x v="0"/>
    <x v="0"/>
    <n v="86340"/>
    <s v="18_85-90"/>
    <s v="09_80-90"/>
    <x v="2"/>
    <x v="0"/>
    <s v="Q4`19"/>
    <n v="28060500"/>
    <n v="450409"/>
  </r>
  <r>
    <n v="26"/>
    <x v="5"/>
    <s v="Legion Y540-17IRH"/>
    <x v="2"/>
    <x v="0"/>
    <x v="1"/>
    <x v="6"/>
    <s v="GTX1650/GTX1660/RTX2060"/>
    <x v="1"/>
    <n v="0"/>
    <x v="0"/>
    <x v="0"/>
    <n v="82300"/>
    <s v="17_80-85"/>
    <s v="09_80-90"/>
    <x v="2"/>
    <x v="0"/>
    <s v="Q4`19"/>
    <n v="2139800"/>
    <n v="34347"/>
  </r>
  <r>
    <n v="6"/>
    <x v="5"/>
    <s v="Legion Y740-15ICHG"/>
    <x v="2"/>
    <x v="0"/>
    <x v="1"/>
    <x v="6"/>
    <s v="RTX2060/RTX2070"/>
    <x v="0"/>
    <s v="1920x1080"/>
    <x v="0"/>
    <x v="0"/>
    <n v="140562"/>
    <s v="29_140-145"/>
    <s v="15_140-150"/>
    <x v="2"/>
    <x v="0"/>
    <s v="Q4`19"/>
    <n v="843372"/>
    <n v="13537"/>
  </r>
  <r>
    <n v="3"/>
    <x v="5"/>
    <s v="Legion Y740-17ICHG"/>
    <x v="2"/>
    <x v="0"/>
    <x v="1"/>
    <x v="6"/>
    <s v="RTX2060/RTX2070"/>
    <x v="1"/>
    <s v="1920x1080"/>
    <x v="0"/>
    <x v="0"/>
    <n v="212565"/>
    <s v="43_210-215"/>
    <s v="22_210-220"/>
    <x v="2"/>
    <x v="0"/>
    <s v="Q4`19"/>
    <n v="637695"/>
    <n v="10236"/>
  </r>
  <r>
    <n v="691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0"/>
    <s v="Q4`19"/>
    <n v="42151000"/>
    <n v="676581"/>
  </r>
  <r>
    <n v="583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0"/>
    <s v="Q4`19"/>
    <n v="14575000"/>
    <n v="233949"/>
  </r>
  <r>
    <n v="7"/>
    <x v="6"/>
    <s v="MSI GE63C"/>
    <x v="2"/>
    <x v="0"/>
    <x v="1"/>
    <x v="6"/>
    <s v="GTX1060/GTX1070"/>
    <x v="0"/>
    <s v="1920x1080/3840x2160"/>
    <x v="0"/>
    <x v="0"/>
    <n v="142284"/>
    <s v="29_140-145"/>
    <s v="15_140-150"/>
    <x v="2"/>
    <x v="0"/>
    <s v="Q4`19"/>
    <n v="995988"/>
    <n v="15987"/>
  </r>
  <r>
    <n v="64"/>
    <x v="6"/>
    <s v="MSI GS65C"/>
    <x v="2"/>
    <x v="0"/>
    <x v="1"/>
    <x v="6"/>
    <s v="GTX1060/GTX1070"/>
    <x v="0"/>
    <s v="1920x1080"/>
    <x v="0"/>
    <x v="0"/>
    <n v="131419"/>
    <s v="27_130-135"/>
    <s v="14_130-140"/>
    <x v="2"/>
    <x v="0"/>
    <s v="Q4`19"/>
    <n v="8410816"/>
    <n v="135005"/>
  </r>
  <r>
    <n v="17"/>
    <x v="6"/>
    <s v="MSI GT75C"/>
    <x v="2"/>
    <x v="0"/>
    <x v="1"/>
    <x v="6"/>
    <s v="GTX1080"/>
    <x v="1"/>
    <s v="1920x1080/3840x2160"/>
    <x v="0"/>
    <x v="0"/>
    <n v="279895"/>
    <s v="56_275-280"/>
    <s v="28_270-280"/>
    <x v="2"/>
    <x v="0"/>
    <s v="Q4`19"/>
    <n v="4758215"/>
    <n v="76376"/>
  </r>
  <r>
    <n v="3"/>
    <x v="6"/>
    <s v="MSI GT63C"/>
    <x v="2"/>
    <x v="0"/>
    <x v="1"/>
    <x v="6"/>
    <s v="GTX1070/GTX1080"/>
    <x v="0"/>
    <s v="1920x1080/3840x2160"/>
    <x v="0"/>
    <x v="0"/>
    <n v="151370"/>
    <s v="31_150-155"/>
    <s v="16_150-160"/>
    <x v="2"/>
    <x v="0"/>
    <s v="Q4`19"/>
    <n v="454110"/>
    <n v="7289"/>
  </r>
  <r>
    <n v="668"/>
    <x v="6"/>
    <s v="MSI GF63C"/>
    <x v="2"/>
    <x v="0"/>
    <x v="1"/>
    <x v="6"/>
    <s v="GTX1050/GTX1050 Ti"/>
    <x v="0"/>
    <s v="1920x1080"/>
    <x v="0"/>
    <x v="0"/>
    <n v="68838"/>
    <s v="14_65-70"/>
    <s v="07_60-70"/>
    <x v="6"/>
    <x v="0"/>
    <s v="Q4`19"/>
    <n v="45983784"/>
    <n v="738102"/>
  </r>
  <r>
    <n v="660"/>
    <x v="6"/>
    <s v="MSI GL63C"/>
    <x v="2"/>
    <x v="0"/>
    <x v="1"/>
    <x v="6"/>
    <s v="GTX1050/GTX1050 Ti"/>
    <x v="0"/>
    <s v="1920x1080"/>
    <x v="0"/>
    <x v="0"/>
    <n v="63488"/>
    <s v="13_60-65"/>
    <s v="07_60-70"/>
    <x v="6"/>
    <x v="0"/>
    <s v="Q4`19"/>
    <n v="41902080"/>
    <n v="672586"/>
  </r>
  <r>
    <n v="214"/>
    <x v="6"/>
    <s v="MSI GL73C"/>
    <x v="2"/>
    <x v="0"/>
    <x v="1"/>
    <x v="6"/>
    <s v="GTX1050/GTX1050 Ti"/>
    <x v="1"/>
    <s v="1920x1080"/>
    <x v="0"/>
    <x v="0"/>
    <n v="70278"/>
    <s v="15_70-75"/>
    <s v="08_70-80"/>
    <x v="2"/>
    <x v="0"/>
    <s v="Q4`19"/>
    <n v="15039492"/>
    <n v="241404"/>
  </r>
  <r>
    <n v="2"/>
    <x v="6"/>
    <s v="MSI GP63C"/>
    <x v="2"/>
    <x v="0"/>
    <x v="1"/>
    <x v="6"/>
    <s v="GTX1060"/>
    <x v="0"/>
    <s v="1920x1080"/>
    <x v="0"/>
    <x v="0"/>
    <n v="93033"/>
    <s v="19_90-95"/>
    <s v="10_90-100"/>
    <x v="2"/>
    <x v="0"/>
    <s v="Q4`19"/>
    <n v="186066"/>
    <n v="2987"/>
  </r>
  <r>
    <n v="44"/>
    <x v="6"/>
    <s v="MSI P65C"/>
    <x v="2"/>
    <x v="0"/>
    <x v="1"/>
    <x v="6"/>
    <s v="GTX1050 Ti"/>
    <x v="0"/>
    <s v="1920x1080"/>
    <x v="0"/>
    <x v="0"/>
    <n v="133220"/>
    <s v="27_130-135"/>
    <s v="14_130-140"/>
    <x v="2"/>
    <x v="0"/>
    <s v="Q4`19"/>
    <n v="5861680"/>
    <n v="94088"/>
  </r>
  <r>
    <n v="30"/>
    <x v="6"/>
    <s v="MSI GE75C"/>
    <x v="2"/>
    <x v="0"/>
    <x v="1"/>
    <x v="6"/>
    <s v="GTX1070"/>
    <x v="1"/>
    <s v="1920x1080"/>
    <x v="0"/>
    <x v="0"/>
    <n v="182243"/>
    <s v="37_180-185"/>
    <s v="19_180-190"/>
    <x v="2"/>
    <x v="0"/>
    <s v="Q4`19"/>
    <n v="5467290"/>
    <n v="87757"/>
  </r>
  <r>
    <n v="40"/>
    <x v="6"/>
    <s v="MSI GF75C"/>
    <x v="2"/>
    <x v="0"/>
    <x v="1"/>
    <x v="6"/>
    <s v="GTX1050"/>
    <x v="1"/>
    <s v="1920x1080"/>
    <x v="0"/>
    <x v="0"/>
    <n v="67735"/>
    <s v="14_65-70"/>
    <s v="07_60-70"/>
    <x v="6"/>
    <x v="0"/>
    <s v="Q4`19"/>
    <n v="2709400"/>
    <n v="43490"/>
  </r>
  <r>
    <n v="82"/>
    <x v="6"/>
    <s v="MSI GS75C"/>
    <x v="2"/>
    <x v="0"/>
    <x v="1"/>
    <x v="6"/>
    <s v="RTX2060/RTX2070/RTX2080"/>
    <x v="1"/>
    <s v="1920x1080"/>
    <x v="0"/>
    <x v="0"/>
    <n v="167390"/>
    <s v="34_165-170"/>
    <s v="17_160-170"/>
    <x v="2"/>
    <x v="0"/>
    <s v="Q4`19"/>
    <n v="13725980"/>
    <n v="220321"/>
  </r>
  <r>
    <n v="104"/>
    <x v="6"/>
    <s v="MSI PS63W"/>
    <x v="2"/>
    <x v="0"/>
    <x v="1"/>
    <x v="5"/>
    <s v="GTX1050"/>
    <x v="0"/>
    <s v="1920x1080"/>
    <x v="0"/>
    <x v="0"/>
    <n v="143070"/>
    <s v="29_140-145"/>
    <s v="15_140-150"/>
    <x v="2"/>
    <x v="0"/>
    <s v="Q4`19"/>
    <n v="14879280"/>
    <n v="238833"/>
  </r>
  <r>
    <n v="47"/>
    <x v="6"/>
    <s v="MSI P75C"/>
    <x v="2"/>
    <x v="0"/>
    <x v="1"/>
    <x v="6"/>
    <s v="GTX1660/RTX2060/RTX2070"/>
    <x v="1"/>
    <s v="1920x1080"/>
    <x v="0"/>
    <x v="0"/>
    <n v="179000"/>
    <s v="36_175-180"/>
    <s v="18_170-180"/>
    <x v="2"/>
    <x v="0"/>
    <s v="Q4`19"/>
    <n v="8413000"/>
    <n v="135040"/>
  </r>
  <r>
    <n v="10"/>
    <x v="6"/>
    <s v="MSI GE65C"/>
    <x v="2"/>
    <x v="0"/>
    <x v="1"/>
    <x v="6"/>
    <s v="RTX2060/RTX2070"/>
    <x v="0"/>
    <s v="1920x1080"/>
    <x v="0"/>
    <x v="0"/>
    <n v="176130"/>
    <s v="36_175-180"/>
    <s v="18_170-180"/>
    <x v="2"/>
    <x v="0"/>
    <s v="Q4`19"/>
    <n v="1761300"/>
    <n v="28271"/>
  </r>
  <r>
    <n v="111"/>
    <x v="6"/>
    <s v="MSI GP75C"/>
    <x v="2"/>
    <x v="0"/>
    <x v="1"/>
    <x v="6"/>
    <s v="GTX1660"/>
    <x v="1"/>
    <s v="1920x1080"/>
    <x v="0"/>
    <x v="0"/>
    <n v="103200"/>
    <s v="21_100-105"/>
    <s v="11_100-110"/>
    <x v="2"/>
    <x v="0"/>
    <s v="Q4`19"/>
    <n v="11455200"/>
    <n v="183872"/>
  </r>
  <r>
    <n v="157"/>
    <x v="6"/>
    <s v="MSI PS42W"/>
    <x v="3"/>
    <x v="0"/>
    <x v="1"/>
    <x v="5"/>
    <s v="Int/MX250"/>
    <x v="2"/>
    <s v="1920x1080"/>
    <x v="0"/>
    <x v="0"/>
    <n v="67990"/>
    <s v="14_65-70"/>
    <s v="07_60-70"/>
    <x v="6"/>
    <x v="0"/>
    <s v="Q4`19"/>
    <n v="10674430"/>
    <n v="171339"/>
  </r>
  <r>
    <n v="246"/>
    <x v="6"/>
    <s v="MSI GL75C"/>
    <x v="2"/>
    <x v="0"/>
    <x v="1"/>
    <x v="6"/>
    <s v="GTX1650/GTX1660/RTX2060"/>
    <x v="1"/>
    <s v="1920x1080"/>
    <x v="0"/>
    <x v="0"/>
    <n v="96170"/>
    <s v="20_95-100"/>
    <s v="10_90-100"/>
    <x v="2"/>
    <x v="0"/>
    <s v="Q4`19"/>
    <n v="23657820"/>
    <n v="379740"/>
  </r>
  <r>
    <n v="2"/>
    <x v="6"/>
    <s v="MSI GP65C"/>
    <x v="2"/>
    <x v="0"/>
    <x v="1"/>
    <x v="6"/>
    <s v="GTX1660"/>
    <x v="0"/>
    <s v="1920x1080"/>
    <x v="0"/>
    <x v="0"/>
    <n v="129810"/>
    <s v="26_125-130"/>
    <s v="13_120-130"/>
    <x v="2"/>
    <x v="0"/>
    <s v="Q4`19"/>
    <n v="259620"/>
    <n v="4167"/>
  </r>
  <r>
    <n v="8"/>
    <x v="6"/>
    <s v="MSI GT76C"/>
    <x v="2"/>
    <x v="0"/>
    <x v="1"/>
    <x v="6"/>
    <s v="RTX2080"/>
    <x v="1"/>
    <s v="1920x1080/3840x2160"/>
    <x v="0"/>
    <x v="0"/>
    <n v="293720"/>
    <s v="59_290-295"/>
    <s v="30_290-300"/>
    <x v="2"/>
    <x v="0"/>
    <s v="Q4`19"/>
    <n v="2349760"/>
    <n v="37717"/>
  </r>
  <r>
    <n v="604"/>
    <x v="6"/>
    <s v="MSI GL65C"/>
    <x v="2"/>
    <x v="0"/>
    <x v="1"/>
    <x v="6"/>
    <s v="GTX1650/1660"/>
    <x v="0"/>
    <s v="1920x1080"/>
    <x v="0"/>
    <x v="0"/>
    <n v="290270"/>
    <s v="59_290-295"/>
    <s v="30_290-300"/>
    <x v="2"/>
    <x v="0"/>
    <s v="Q4`19"/>
    <n v="175323080"/>
    <n v="2814175"/>
  </r>
  <r>
    <n v="2"/>
    <x v="6"/>
    <s v="MSI GP73C"/>
    <x v="2"/>
    <x v="0"/>
    <x v="1"/>
    <x v="6"/>
    <s v="GTX1060"/>
    <x v="1"/>
    <s v="1920x1080"/>
    <x v="0"/>
    <x v="0"/>
    <n v="101108"/>
    <s v="21_100-105"/>
    <s v="11_100-110"/>
    <x v="2"/>
    <x v="0"/>
    <s v="Q4`19"/>
    <n v="202216"/>
    <n v="3246"/>
  </r>
  <r>
    <n v="2"/>
    <x v="6"/>
    <s v="MSI WE63"/>
    <x v="5"/>
    <x v="1"/>
    <x v="1"/>
    <x v="6"/>
    <s v="Quadro P1000"/>
    <x v="0"/>
    <s v="1920x1080"/>
    <x v="0"/>
    <x v="0"/>
    <n v="127990"/>
    <s v="26_125-130"/>
    <s v="13_120-130"/>
    <x v="2"/>
    <x v="0"/>
    <s v="Q4`19"/>
    <n v="255980"/>
    <n v="4109"/>
  </r>
  <r>
    <n v="2"/>
    <x v="6"/>
    <s v="MSI WS65"/>
    <x v="5"/>
    <x v="1"/>
    <x v="1"/>
    <x v="6"/>
    <s v="RTX5000"/>
    <x v="0"/>
    <s v="1920x1080/3840x2160 "/>
    <x v="0"/>
    <x v="0"/>
    <n v="86350"/>
    <s v="18_85-90"/>
    <s v="09_80-90"/>
    <x v="2"/>
    <x v="0"/>
    <s v="Q4`19"/>
    <n v="172700"/>
    <n v="2772"/>
  </r>
  <r>
    <n v="2"/>
    <x v="6"/>
    <s v="MSI WT75"/>
    <x v="5"/>
    <x v="1"/>
    <x v="1"/>
    <x v="6"/>
    <s v="Quadro P3200/P4200/P5200"/>
    <x v="1"/>
    <s v="1920x1080"/>
    <x v="0"/>
    <x v="0"/>
    <n v="276356"/>
    <s v="56_275-280"/>
    <s v="28_270-280"/>
    <x v="2"/>
    <x v="0"/>
    <s v="Q4`19"/>
    <n v="552712"/>
    <n v="8872"/>
  </r>
  <r>
    <n v="2"/>
    <x v="6"/>
    <s v="MSI WE73C"/>
    <x v="5"/>
    <x v="0"/>
    <x v="1"/>
    <x v="6"/>
    <s v="Quadro M2000/P3200"/>
    <x v="1"/>
    <s v="1920x1080"/>
    <x v="0"/>
    <x v="0"/>
    <n v="202077"/>
    <s v="41_200-205"/>
    <s v="21_200-210"/>
    <x v="2"/>
    <x v="0"/>
    <s v="Q4`19"/>
    <n v="404154"/>
    <n v="6487"/>
  </r>
  <r>
    <n v="44"/>
    <x v="6"/>
    <s v="Modern 14 A10M"/>
    <x v="3"/>
    <x v="0"/>
    <x v="1"/>
    <x v="16"/>
    <s v="Int"/>
    <x v="2"/>
    <s v="1920x1080"/>
    <x v="0"/>
    <x v="0"/>
    <n v="59339"/>
    <s v="12_55-60"/>
    <s v="06_50-60"/>
    <x v="4"/>
    <x v="0"/>
    <s v="Q4`19"/>
    <n v="2610916"/>
    <n v="41909"/>
  </r>
  <r>
    <n v="56"/>
    <x v="6"/>
    <s v="Prestige 15 A10SC"/>
    <x v="2"/>
    <x v="0"/>
    <x v="1"/>
    <x v="16"/>
    <s v="GTX1650"/>
    <x v="0"/>
    <s v="1920x1080"/>
    <x v="0"/>
    <x v="0"/>
    <n v="123510"/>
    <s v="25_120-125"/>
    <s v="13_120-130"/>
    <x v="2"/>
    <x v="0"/>
    <s v="Q4`19"/>
    <n v="6916560"/>
    <n v="111020"/>
  </r>
  <r>
    <n v="85"/>
    <x v="7"/>
    <s v="Irbis NB133"/>
    <x v="3"/>
    <x v="0"/>
    <x v="1"/>
    <x v="8"/>
    <s v="Int"/>
    <x v="2"/>
    <s v="1920x1080"/>
    <x v="0"/>
    <x v="1"/>
    <n v="14034"/>
    <s v="03_10-15"/>
    <s v="02_10-20"/>
    <x v="1"/>
    <x v="0"/>
    <s v="Q4`19"/>
    <n v="1192890"/>
    <n v="19148"/>
  </r>
  <r>
    <n v="141"/>
    <x v="7"/>
    <s v="Irbis NB125"/>
    <x v="4"/>
    <x v="0"/>
    <x v="1"/>
    <x v="8"/>
    <s v="Int"/>
    <x v="5"/>
    <s v="1920x1080"/>
    <x v="0"/>
    <x v="1"/>
    <n v="12994"/>
    <s v="03_10-15"/>
    <s v="02_10-20"/>
    <x v="1"/>
    <x v="0"/>
    <s v="Q4`19"/>
    <n v="1832154"/>
    <n v="29409"/>
  </r>
  <r>
    <n v="449"/>
    <x v="7"/>
    <s v="Irbis NB245"/>
    <x v="3"/>
    <x v="0"/>
    <x v="1"/>
    <x v="8"/>
    <s v="Int"/>
    <x v="2"/>
    <s v="1920x1080"/>
    <x v="0"/>
    <x v="1"/>
    <n v="14777"/>
    <s v="03_10-15"/>
    <s v="02_10-20"/>
    <x v="1"/>
    <x v="0"/>
    <s v="Q4`19"/>
    <n v="6634873"/>
    <n v="106499"/>
  </r>
  <r>
    <n v="200"/>
    <x v="7"/>
    <s v="Irbis NB102"/>
    <x v="4"/>
    <x v="0"/>
    <x v="1"/>
    <x v="19"/>
    <s v="Int"/>
    <x v="6"/>
    <s v="1024x600"/>
    <x v="0"/>
    <x v="2"/>
    <n v="9590"/>
    <s v="02_5-10"/>
    <s v="01_0-10"/>
    <x v="1"/>
    <x v="0"/>
    <s v="Q4`19"/>
    <n v="1918000"/>
    <n v="30787"/>
  </r>
  <r>
    <n v="10"/>
    <x v="7"/>
    <s v="Irbis NB153"/>
    <x v="3"/>
    <x v="0"/>
    <x v="1"/>
    <x v="8"/>
    <s v="Int"/>
    <x v="4"/>
    <s v="1920x1080"/>
    <x v="0"/>
    <x v="1"/>
    <n v="15500"/>
    <s v="04_15-20"/>
    <s v="02_10-20"/>
    <x v="1"/>
    <x v="0"/>
    <s v="Q4`19"/>
    <n v="155000"/>
    <n v="2488"/>
  </r>
  <r>
    <n v="335"/>
    <x v="7"/>
    <s v="Irbis NB140"/>
    <x v="3"/>
    <x v="0"/>
    <x v="1"/>
    <x v="8"/>
    <s v="Int"/>
    <x v="2"/>
    <s v="1920x1080"/>
    <x v="0"/>
    <x v="1"/>
    <n v="14500"/>
    <s v="03_10-15"/>
    <s v="02_10-20"/>
    <x v="1"/>
    <x v="0"/>
    <s v="Q4`19"/>
    <n v="4857500"/>
    <n v="77970"/>
  </r>
  <r>
    <n v="76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0"/>
    <s v="Q4`19"/>
    <n v="10594400"/>
    <n v="170055"/>
  </r>
  <r>
    <n v="70"/>
    <x v="9"/>
    <s v="Other"/>
    <x v="1"/>
    <x v="0"/>
    <x v="0"/>
    <x v="0"/>
    <s v="Int"/>
    <x v="0"/>
    <s v="(пусто)"/>
    <x v="0"/>
    <x v="0"/>
    <n v="19114"/>
    <s v="05_20-25"/>
    <s v="03_20-30"/>
    <x v="1"/>
    <x v="0"/>
    <s v="Q4`19"/>
    <n v="1337980"/>
    <n v="21476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0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0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0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0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0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0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0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0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0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0"/>
    <s v="Q4`19"/>
    <n v="2305380"/>
    <n v="37004"/>
  </r>
  <r>
    <n v="18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0"/>
    <s v="Q4`19"/>
    <n v="6300000"/>
    <n v="101124"/>
  </r>
  <r>
    <n v="2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0"/>
    <s v="Q4`19"/>
    <n v="3519360"/>
    <n v="56491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0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0"/>
    <s v="Q4`19"/>
    <n v="4400000"/>
    <n v="70626"/>
  </r>
  <r>
    <n v="6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0"/>
    <s v="Q4`19"/>
    <n v="2700000"/>
    <n v="43339"/>
  </r>
  <r>
    <n v="150"/>
    <x v="9"/>
    <s v="Other"/>
    <x v="4"/>
    <x v="0"/>
    <x v="1"/>
    <x v="4"/>
    <m/>
    <x v="3"/>
    <m/>
    <x v="0"/>
    <x v="1"/>
    <n v="11280"/>
    <s v="03_10-15"/>
    <s v="02_10-20"/>
    <x v="1"/>
    <x v="0"/>
    <s v="Q4`19"/>
    <n v="1692000"/>
    <n v="27159"/>
  </r>
  <r>
    <n v="240"/>
    <x v="9"/>
    <s v="Other"/>
    <x v="3"/>
    <x v="0"/>
    <x v="1"/>
    <x v="4"/>
    <m/>
    <x v="2"/>
    <m/>
    <x v="0"/>
    <x v="1"/>
    <n v="13160"/>
    <s v="03_10-15"/>
    <s v="02_10-20"/>
    <x v="1"/>
    <x v="0"/>
    <s v="Q4`19"/>
    <n v="3158400"/>
    <n v="50697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0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0"/>
    <s v="Q4`19"/>
    <n v="338070"/>
    <n v="5426"/>
  </r>
  <r>
    <n v="2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0"/>
    <s v="Q4`19"/>
    <n v="15064000"/>
    <n v="241798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0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0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0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0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0"/>
    <s v="Q4`19"/>
    <n v="340050"/>
    <n v="5458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0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0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0"/>
    <s v="Q4`19"/>
    <n v="133950"/>
    <n v="2150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0"/>
    <s v="Q4`19"/>
    <n v="61995"/>
    <n v="995"/>
  </r>
  <r>
    <n v="100"/>
    <x v="10"/>
    <s v="Citi E400"/>
    <x v="3"/>
    <x v="0"/>
    <x v="1"/>
    <x v="19"/>
    <s v="Int"/>
    <x v="2"/>
    <s v="1366x768"/>
    <x v="0"/>
    <x v="2"/>
    <n v="9391"/>
    <s v="02_5-10"/>
    <s v="01_0-10"/>
    <x v="1"/>
    <x v="0"/>
    <s v="Q4`19"/>
    <n v="939100"/>
    <n v="15074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0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0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0"/>
    <s v="Q4`19"/>
    <n v="338220"/>
    <n v="5429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0"/>
    <s v="Q4`19"/>
    <n v="126765"/>
    <n v="203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0"/>
    <s v="Q4`19"/>
    <n v="219960"/>
    <n v="3531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0"/>
    <s v="Q4`19"/>
    <n v="90240"/>
    <n v="1448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0"/>
    <s v="Q4`19"/>
    <n v="149460"/>
    <n v="2399"/>
  </r>
  <r>
    <n v="60"/>
    <x v="10"/>
    <s v="Citi E601"/>
    <x v="1"/>
    <x v="0"/>
    <x v="1"/>
    <x v="8"/>
    <s v="Int"/>
    <x v="0"/>
    <s v="1920x1080"/>
    <x v="0"/>
    <x v="1"/>
    <n v="13339"/>
    <s v="03_10-15"/>
    <s v="02_10-20"/>
    <x v="1"/>
    <x v="0"/>
    <s v="Q4`19"/>
    <n v="800340"/>
    <n v="12847"/>
  </r>
  <r>
    <n v="160"/>
    <x v="10"/>
    <s v="Citi E602"/>
    <x v="1"/>
    <x v="0"/>
    <x v="1"/>
    <x v="8"/>
    <s v="Int"/>
    <x v="0"/>
    <s v="1920x1080"/>
    <x v="0"/>
    <x v="1"/>
    <n v="13339"/>
    <s v="03_10-15"/>
    <s v="02_10-20"/>
    <x v="1"/>
    <x v="0"/>
    <s v="Q4`19"/>
    <n v="2134240"/>
    <n v="34257"/>
  </r>
  <r>
    <n v="380"/>
    <x v="10"/>
    <s v="Citi E603"/>
    <x v="1"/>
    <x v="0"/>
    <x v="1"/>
    <x v="8"/>
    <s v="Int"/>
    <x v="0"/>
    <s v="1920x1080"/>
    <x v="0"/>
    <x v="1"/>
    <n v="13339"/>
    <s v="03_10-15"/>
    <s v="02_10-20"/>
    <x v="1"/>
    <x v="0"/>
    <s v="Q4`19"/>
    <n v="5068820"/>
    <n v="81361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0"/>
    <s v="Q4`19"/>
    <n v="103310"/>
    <n v="1658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0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0"/>
    <s v="Q4`19"/>
    <n v="122200"/>
    <n v="1961"/>
  </r>
  <r>
    <n v="50"/>
    <x v="10"/>
    <s v="EVE 600"/>
    <x v="1"/>
    <x v="0"/>
    <x v="1"/>
    <x v="19"/>
    <s v="Int"/>
    <x v="0"/>
    <s v="1920x1080"/>
    <x v="0"/>
    <x v="2"/>
    <n v="13630"/>
    <s v="03_10-15"/>
    <s v="02_10-20"/>
    <x v="1"/>
    <x v="0"/>
    <s v="Q4`19"/>
    <n v="681500"/>
    <n v="10939"/>
  </r>
  <r>
    <n v="150"/>
    <x v="10"/>
    <s v="EVE 604"/>
    <x v="1"/>
    <x v="0"/>
    <x v="1"/>
    <x v="19"/>
    <s v="Int"/>
    <x v="0"/>
    <s v="1920x1080"/>
    <x v="0"/>
    <x v="2"/>
    <n v="13630"/>
    <s v="03_10-15"/>
    <s v="02_10-20"/>
    <x v="1"/>
    <x v="0"/>
    <s v="Q4`19"/>
    <n v="2044500"/>
    <n v="32817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0"/>
    <s v="Q4`19"/>
    <n v="408900"/>
    <n v="6563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0"/>
    <s v="Q4`19"/>
    <n v="315570"/>
    <n v="5065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0"/>
    <s v="Q4`19"/>
    <n v="329700"/>
    <n v="5292"/>
  </r>
  <r>
    <n v="7964"/>
    <x v="0"/>
    <s v="Aspire A315-21G"/>
    <x v="0"/>
    <x v="0"/>
    <x v="0"/>
    <x v="0"/>
    <n v="520"/>
    <x v="0"/>
    <s v="1366x768"/>
    <x v="0"/>
    <x v="0"/>
    <n v="22700"/>
    <s v="05_20-25"/>
    <s v="03_20-30"/>
    <x v="0"/>
    <x v="1"/>
    <s v="Q4`19"/>
    <n v="180782800"/>
    <n v="2901811"/>
  </r>
  <r>
    <n v="2186"/>
    <x v="0"/>
    <s v="Aspire A315-21"/>
    <x v="1"/>
    <x v="0"/>
    <x v="0"/>
    <x v="0"/>
    <s v="Int"/>
    <x v="0"/>
    <s v="1366x768"/>
    <x v="0"/>
    <x v="0"/>
    <n v="19139"/>
    <s v="04_15-20"/>
    <s v="02_10-20"/>
    <x v="1"/>
    <x v="1"/>
    <s v="Q4`19"/>
    <n v="41837854"/>
    <n v="671555"/>
  </r>
  <r>
    <n v="2240"/>
    <x v="0"/>
    <s v="Aspire A315-41G"/>
    <x v="0"/>
    <x v="0"/>
    <x v="0"/>
    <x v="2"/>
    <n v="535"/>
    <x v="0"/>
    <s v="1920x1080"/>
    <x v="0"/>
    <x v="0"/>
    <n v="33700"/>
    <s v="07_30-35"/>
    <s v="04_30-40"/>
    <x v="3"/>
    <x v="1"/>
    <s v="Q4`19"/>
    <n v="75488000"/>
    <n v="1211685"/>
  </r>
  <r>
    <n v="1814"/>
    <x v="0"/>
    <s v="Aspire A315-51"/>
    <x v="1"/>
    <x v="0"/>
    <x v="1"/>
    <x v="3"/>
    <s v="Int"/>
    <x v="0"/>
    <s v="1366x768"/>
    <x v="0"/>
    <x v="0"/>
    <n v="29408.76923076923"/>
    <s v="06_25-30"/>
    <s v="03_20-30"/>
    <x v="0"/>
    <x v="1"/>
    <s v="Q4`19"/>
    <n v="53347507.384615384"/>
    <n v="856300"/>
  </r>
  <r>
    <n v="1107"/>
    <x v="0"/>
    <s v="Aspire A315-41"/>
    <x v="1"/>
    <x v="0"/>
    <x v="0"/>
    <x v="2"/>
    <s v="Int"/>
    <x v="0"/>
    <s v="1366x768"/>
    <x v="0"/>
    <x v="0"/>
    <n v="26211"/>
    <s v="06_25-30"/>
    <s v="03_20-30"/>
    <x v="0"/>
    <x v="1"/>
    <s v="Q4`19"/>
    <n v="29015577"/>
    <n v="465740"/>
  </r>
  <r>
    <n v="1936"/>
    <x v="0"/>
    <s v="Aspire AN515-42"/>
    <x v="2"/>
    <x v="0"/>
    <x v="0"/>
    <x v="2"/>
    <s v="RX560"/>
    <x v="0"/>
    <s v="1920x1080"/>
    <x v="0"/>
    <x v="0"/>
    <n v="51690"/>
    <s v="11_50-55"/>
    <s v="06_50-60"/>
    <x v="4"/>
    <x v="1"/>
    <s v="Q4`19"/>
    <n v="100071840"/>
    <n v="1606290"/>
  </r>
  <r>
    <n v="2"/>
    <x v="0"/>
    <s v="Aspire A114-32"/>
    <x v="3"/>
    <x v="0"/>
    <x v="1"/>
    <x v="4"/>
    <s v="Int"/>
    <x v="2"/>
    <s v="1366x768"/>
    <x v="0"/>
    <x v="1"/>
    <n v="17215"/>
    <s v="04_15-20"/>
    <s v="02_10-20"/>
    <x v="1"/>
    <x v="1"/>
    <s v="Q4`19"/>
    <n v="34430"/>
    <n v="553"/>
  </r>
  <r>
    <n v="30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1"/>
    <s v="Q4`19"/>
    <n v="1270800"/>
    <n v="20398"/>
  </r>
  <r>
    <n v="24"/>
    <x v="0"/>
    <s v="Aspire A515-52G"/>
    <x v="0"/>
    <x v="0"/>
    <x v="1"/>
    <x v="5"/>
    <s v="MX130/MX150"/>
    <x v="0"/>
    <s v="1366x768/1920x1080"/>
    <x v="0"/>
    <x v="0"/>
    <n v="38990"/>
    <s v="08_35-40"/>
    <s v="04_30-40"/>
    <x v="3"/>
    <x v="1"/>
    <s v="Q4`19"/>
    <n v="935760"/>
    <n v="15020"/>
  </r>
  <r>
    <n v="1257"/>
    <x v="0"/>
    <s v="Aspire AN515-52"/>
    <x v="2"/>
    <x v="0"/>
    <x v="1"/>
    <x v="6"/>
    <s v="GTX1050Ti/GTX1060"/>
    <x v="0"/>
    <s v="1920x1080"/>
    <x v="0"/>
    <x v="0"/>
    <n v="78895"/>
    <s v="16_75-80"/>
    <s v="08_70-80"/>
    <x v="2"/>
    <x v="1"/>
    <s v="Q4`19"/>
    <n v="99171015"/>
    <n v="1591830"/>
  </r>
  <r>
    <n v="100"/>
    <x v="0"/>
    <s v="Aspire A315-53"/>
    <x v="1"/>
    <x v="0"/>
    <x v="1"/>
    <x v="1"/>
    <s v="Int"/>
    <x v="0"/>
    <s v="1920x1080"/>
    <x v="0"/>
    <x v="0"/>
    <n v="31810"/>
    <s v="07_30-35"/>
    <s v="04_30-40"/>
    <x v="3"/>
    <x v="1"/>
    <s v="Q4`19"/>
    <n v="3181000"/>
    <n v="51059"/>
  </r>
  <r>
    <n v="2"/>
    <x v="0"/>
    <s v="Aspire A517-51G"/>
    <x v="2"/>
    <x v="0"/>
    <x v="1"/>
    <x v="3"/>
    <s v="GT940"/>
    <x v="0"/>
    <s v="1366x768"/>
    <x v="0"/>
    <x v="0"/>
    <n v="48020"/>
    <s v="10_45-50"/>
    <s v="05_40-50"/>
    <x v="5"/>
    <x v="1"/>
    <s v="Q4`19"/>
    <n v="96040"/>
    <n v="1542"/>
  </r>
  <r>
    <n v="5411"/>
    <x v="0"/>
    <s v="Aspire A315-42"/>
    <x v="1"/>
    <x v="0"/>
    <x v="0"/>
    <x v="7"/>
    <s v="Int"/>
    <x v="0"/>
    <s v="1366x768/1920x0180"/>
    <x v="0"/>
    <x v="0"/>
    <n v="25615"/>
    <s v="06_25-30"/>
    <s v="03_20-30"/>
    <x v="0"/>
    <x v="1"/>
    <s v="Q4`19"/>
    <n v="138602765"/>
    <n v="2224763"/>
  </r>
  <r>
    <n v="305"/>
    <x v="0"/>
    <s v="Aspire A315-55G"/>
    <x v="0"/>
    <x v="0"/>
    <x v="1"/>
    <x v="5"/>
    <s v="MX230"/>
    <x v="0"/>
    <s v="1920x1080"/>
    <x v="0"/>
    <x v="0"/>
    <n v="37225"/>
    <s v="08_35-40"/>
    <s v="04_30-40"/>
    <x v="3"/>
    <x v="1"/>
    <s v="Q4`19"/>
    <n v="11353625"/>
    <n v="182241"/>
  </r>
  <r>
    <n v="2580"/>
    <x v="0"/>
    <s v="Aspire AN515-54"/>
    <x v="2"/>
    <x v="0"/>
    <x v="1"/>
    <x v="6"/>
    <s v="GTX1050/GTX1650"/>
    <x v="0"/>
    <s v="1920x1080"/>
    <x v="0"/>
    <x v="0"/>
    <n v="71980"/>
    <s v="15_70-75"/>
    <s v="08_70-80"/>
    <x v="2"/>
    <x v="1"/>
    <s v="Q4`19"/>
    <n v="185708400"/>
    <n v="2980873"/>
  </r>
  <r>
    <n v="1676"/>
    <x v="0"/>
    <s v="Aspire AN517-51"/>
    <x v="2"/>
    <x v="0"/>
    <x v="1"/>
    <x v="6"/>
    <s v="GTX1050"/>
    <x v="0"/>
    <s v="1920x1080"/>
    <x v="0"/>
    <x v="0"/>
    <n v="76990"/>
    <s v="16_75-80"/>
    <s v="08_70-80"/>
    <x v="2"/>
    <x v="1"/>
    <s v="Q4`19"/>
    <n v="129035240"/>
    <n v="2071192"/>
  </r>
  <r>
    <n v="20"/>
    <x v="0"/>
    <s v="Aspire A315-32"/>
    <x v="1"/>
    <x v="0"/>
    <x v="1"/>
    <x v="4"/>
    <s v="Int"/>
    <x v="0"/>
    <s v="1366x768/1920x1080"/>
    <x v="0"/>
    <x v="1"/>
    <n v="21020"/>
    <s v="05_20-25"/>
    <s v="03_20-30"/>
    <x v="0"/>
    <x v="1"/>
    <s v="Q4`19"/>
    <n v="420400"/>
    <n v="6748"/>
  </r>
  <r>
    <n v="1440"/>
    <x v="0"/>
    <s v="Aspire A315-42G"/>
    <x v="0"/>
    <x v="0"/>
    <x v="0"/>
    <x v="7"/>
    <s v="RX540"/>
    <x v="0"/>
    <s v="1920x0180"/>
    <x v="0"/>
    <x v="0"/>
    <n v="28990"/>
    <s v="06_25-30"/>
    <s v="03_20-30"/>
    <x v="0"/>
    <x v="1"/>
    <s v="Q4`19"/>
    <n v="41745600"/>
    <n v="670074"/>
  </r>
  <r>
    <n v="636"/>
    <x v="0"/>
    <s v="Aspire A315-54"/>
    <x v="1"/>
    <x v="0"/>
    <x v="1"/>
    <x v="1"/>
    <s v="Int"/>
    <x v="0"/>
    <s v="1920x1080"/>
    <x v="0"/>
    <x v="0"/>
    <n v="25850"/>
    <s v="06_25-30"/>
    <s v="03_20-30"/>
    <x v="0"/>
    <x v="1"/>
    <s v="Q4`19"/>
    <n v="16440600"/>
    <n v="263894"/>
  </r>
  <r>
    <n v="35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1"/>
    <s v="Q4`19"/>
    <n v="1574650"/>
    <n v="25275"/>
  </r>
  <r>
    <n v="747"/>
    <x v="0"/>
    <s v="Aspire A315-22"/>
    <x v="1"/>
    <x v="0"/>
    <x v="0"/>
    <x v="0"/>
    <s v="Int"/>
    <x v="0"/>
    <s v="1366x768"/>
    <x v="0"/>
    <x v="0"/>
    <n v="22250"/>
    <s v="05_20-25"/>
    <s v="03_20-30"/>
    <x v="0"/>
    <x v="1"/>
    <s v="Q4`19"/>
    <n v="16620750"/>
    <n v="266786"/>
  </r>
  <r>
    <n v="2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1"/>
    <s v="Q4`19"/>
    <n v="161182"/>
    <n v="2587"/>
  </r>
  <r>
    <n v="175"/>
    <x v="0"/>
    <s v="Aspire A315-34"/>
    <x v="1"/>
    <x v="0"/>
    <x v="1"/>
    <x v="4"/>
    <s v="Int"/>
    <x v="0"/>
    <s v="1366x768"/>
    <x v="0"/>
    <x v="1"/>
    <n v="23484"/>
    <s v="05_20-25"/>
    <s v="03_20-30"/>
    <x v="0"/>
    <x v="1"/>
    <s v="Q4`19"/>
    <n v="4109700"/>
    <n v="65966"/>
  </r>
  <r>
    <n v="59"/>
    <x v="0"/>
    <s v="Aspire ES1-732"/>
    <x v="1"/>
    <x v="0"/>
    <x v="1"/>
    <x v="8"/>
    <s v="Int"/>
    <x v="1"/>
    <s v="1600x900"/>
    <x v="0"/>
    <x v="1"/>
    <n v="22990"/>
    <s v="05_20-25"/>
    <s v="03_20-30"/>
    <x v="0"/>
    <x v="1"/>
    <s v="Q4`19"/>
    <n v="1356410"/>
    <n v="21772"/>
  </r>
  <r>
    <n v="6"/>
    <x v="0"/>
    <s v="Extensa 2519"/>
    <x v="1"/>
    <x v="0"/>
    <x v="1"/>
    <x v="9"/>
    <s v="Int"/>
    <x v="0"/>
    <s v="1366x768"/>
    <x v="0"/>
    <x v="1"/>
    <n v="18300"/>
    <s v="04_15-20"/>
    <s v="02_10-20"/>
    <x v="1"/>
    <x v="1"/>
    <s v="Q4`19"/>
    <n v="109800"/>
    <n v="1762"/>
  </r>
  <r>
    <n v="646"/>
    <x v="0"/>
    <s v="Extensa 2540"/>
    <x v="1"/>
    <x v="0"/>
    <x v="1"/>
    <x v="3"/>
    <s v="Int"/>
    <x v="0"/>
    <s v="1366x768/1920x1080"/>
    <x v="0"/>
    <x v="0"/>
    <n v="28770"/>
    <s v="06_25-30"/>
    <s v="03_20-30"/>
    <x v="0"/>
    <x v="1"/>
    <s v="Q4`19"/>
    <n v="18585420"/>
    <n v="298321"/>
  </r>
  <r>
    <n v="97"/>
    <x v="0"/>
    <s v="Extensa 2540"/>
    <x v="1"/>
    <x v="0"/>
    <x v="1"/>
    <x v="3"/>
    <s v="Int"/>
    <x v="0"/>
    <s v="1366x768/1920x1080"/>
    <x v="0"/>
    <x v="0"/>
    <n v="28770"/>
    <s v="06_25-30"/>
    <s v="03_20-30"/>
    <x v="0"/>
    <x v="1"/>
    <s v="Q4`19"/>
    <n v="2790690"/>
    <n v="44794"/>
  </r>
  <r>
    <n v="1924"/>
    <x v="0"/>
    <s v="Extensa 215-51"/>
    <x v="1"/>
    <x v="0"/>
    <x v="1"/>
    <x v="1"/>
    <s v="Int"/>
    <x v="0"/>
    <s v="1600x900/1366x7688/1920x1080"/>
    <x v="0"/>
    <x v="0"/>
    <n v="31160"/>
    <s v="07_30-35"/>
    <s v="04_30-40"/>
    <x v="3"/>
    <x v="1"/>
    <s v="Q4`19"/>
    <n v="59951840"/>
    <n v="962309"/>
  </r>
  <r>
    <n v="1694"/>
    <x v="0"/>
    <s v="Extensa 215-51G"/>
    <x v="0"/>
    <x v="0"/>
    <x v="1"/>
    <x v="5"/>
    <s v="MX130/MX230"/>
    <x v="0"/>
    <s v="1920x1080"/>
    <x v="0"/>
    <x v="0"/>
    <n v="35690"/>
    <s v="08_35-40"/>
    <s v="04_30-40"/>
    <x v="3"/>
    <x v="1"/>
    <s v="Q4`19"/>
    <n v="60458860"/>
    <n v="970447"/>
  </r>
  <r>
    <n v="53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1"/>
    <s v="Q4`19"/>
    <n v="1048870"/>
    <n v="16836"/>
  </r>
  <r>
    <n v="97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1"/>
    <s v="Q4`19"/>
    <n v="2134000"/>
    <n v="34254"/>
  </r>
  <r>
    <n v="790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1"/>
    <s v="Q4`19"/>
    <n v="29222100"/>
    <n v="469055"/>
  </r>
  <r>
    <n v="65"/>
    <x v="0"/>
    <s v="TravelMate P2510-G2"/>
    <x v="0"/>
    <x v="1"/>
    <x v="1"/>
    <x v="10"/>
    <s v="MX130"/>
    <x v="0"/>
    <s v="1366x768"/>
    <x v="0"/>
    <x v="0"/>
    <n v="38380"/>
    <s v="08_35-40"/>
    <s v="04_30-40"/>
    <x v="3"/>
    <x v="1"/>
    <s v="Q4`19"/>
    <n v="2494700"/>
    <n v="40043"/>
  </r>
  <r>
    <n v="51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1"/>
    <s v="Q4`19"/>
    <n v="1289790"/>
    <n v="20703"/>
  </r>
  <r>
    <n v="4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1"/>
    <s v="Q4`19"/>
    <n v="221000"/>
    <n v="3547"/>
  </r>
  <r>
    <n v="100"/>
    <x v="0"/>
    <s v="TravelMate P215-51"/>
    <x v="1"/>
    <x v="1"/>
    <x v="1"/>
    <x v="10"/>
    <s v="Int"/>
    <x v="0"/>
    <s v="1920x1080"/>
    <x v="0"/>
    <x v="0"/>
    <n v="35023.461538461539"/>
    <s v="08_35-40"/>
    <s v="04_30-40"/>
    <x v="3"/>
    <x v="1"/>
    <s v="Q4`19"/>
    <n v="3502346.153846154"/>
    <n v="56217"/>
  </r>
  <r>
    <n v="20"/>
    <x v="0"/>
    <s v="TravelMate P2410-G2"/>
    <x v="3"/>
    <x v="1"/>
    <x v="1"/>
    <x v="10"/>
    <s v="Int"/>
    <x v="2"/>
    <s v="1366x768/1920x1080"/>
    <x v="0"/>
    <x v="0"/>
    <n v="37967.1"/>
    <s v="08_35-40"/>
    <s v="04_30-40"/>
    <x v="3"/>
    <x v="1"/>
    <s v="Q4`19"/>
    <n v="759342"/>
    <n v="12188"/>
  </r>
  <r>
    <n v="2"/>
    <x v="0"/>
    <s v="TravelMate P215-51G"/>
    <x v="0"/>
    <x v="1"/>
    <x v="1"/>
    <x v="10"/>
    <s v="MX230"/>
    <x v="0"/>
    <s v="1920x1080"/>
    <x v="0"/>
    <x v="0"/>
    <n v="42426.583333333343"/>
    <s v="09_40-45"/>
    <s v="05_40-50"/>
    <x v="5"/>
    <x v="1"/>
    <s v="Q4`19"/>
    <n v="84853.166666666686"/>
    <n v="1362"/>
  </r>
  <r>
    <n v="20"/>
    <x v="0"/>
    <s v="TravelMate P278-M"/>
    <x v="1"/>
    <x v="1"/>
    <x v="1"/>
    <x v="3"/>
    <s v="Int"/>
    <x v="1"/>
    <s v="1600x900"/>
    <x v="0"/>
    <x v="0"/>
    <n v="23990"/>
    <s v="05_20-25"/>
    <s v="03_20-30"/>
    <x v="0"/>
    <x v="1"/>
    <s v="Q4`19"/>
    <n v="479800"/>
    <n v="7701"/>
  </r>
  <r>
    <n v="305"/>
    <x v="0"/>
    <s v="Spin SP314-52"/>
    <x v="3"/>
    <x v="0"/>
    <x v="1"/>
    <x v="5"/>
    <s v="Int"/>
    <x v="2"/>
    <s v="1920x1080"/>
    <x v="1"/>
    <x v="0"/>
    <n v="35990"/>
    <s v="08_35-40"/>
    <s v="04_30-40"/>
    <x v="3"/>
    <x v="1"/>
    <s v="Q4`19"/>
    <n v="10976950"/>
    <n v="176195"/>
  </r>
  <r>
    <n v="35"/>
    <x v="0"/>
    <s v="Spin SP513-53"/>
    <x v="3"/>
    <x v="0"/>
    <x v="1"/>
    <x v="5"/>
    <s v="Int"/>
    <x v="4"/>
    <s v="1920x1080"/>
    <x v="1"/>
    <x v="0"/>
    <n v="55500"/>
    <s v="12_55-60"/>
    <s v="06_50-60"/>
    <x v="4"/>
    <x v="1"/>
    <s v="Q4`19"/>
    <n v="1942500"/>
    <n v="31180"/>
  </r>
  <r>
    <n v="804"/>
    <x v="0"/>
    <s v="Spin SP111-34"/>
    <x v="4"/>
    <x v="0"/>
    <x v="1"/>
    <x v="4"/>
    <s v="Int"/>
    <x v="3"/>
    <s v="1920x1080"/>
    <x v="1"/>
    <x v="1"/>
    <n v="23990"/>
    <s v="05_20-25"/>
    <s v="03_20-30"/>
    <x v="0"/>
    <x v="1"/>
    <s v="Q4`19"/>
    <n v="19287960"/>
    <n v="309598"/>
  </r>
  <r>
    <n v="20"/>
    <x v="0"/>
    <s v="Spin SP314-53G"/>
    <x v="3"/>
    <x v="0"/>
    <x v="1"/>
    <x v="5"/>
    <s v="na"/>
    <x v="2"/>
    <s v="1920x1080"/>
    <x v="0"/>
    <x v="0"/>
    <n v="54340"/>
    <s v="11_50-55"/>
    <s v="06_50-60"/>
    <x v="4"/>
    <x v="1"/>
    <s v="Q4`19"/>
    <n v="1086800"/>
    <n v="17445"/>
  </r>
  <r>
    <n v="845"/>
    <x v="0"/>
    <s v="Spin SP314-53"/>
    <x v="3"/>
    <x v="0"/>
    <x v="1"/>
    <x v="5"/>
    <s v="Int"/>
    <x v="2"/>
    <s v="1920x1080"/>
    <x v="1"/>
    <x v="0"/>
    <n v="48990"/>
    <s v="10_45-50"/>
    <s v="05_40-50"/>
    <x v="5"/>
    <x v="1"/>
    <s v="Q4`19"/>
    <n v="41396550"/>
    <n v="664471"/>
  </r>
  <r>
    <n v="10"/>
    <x v="0"/>
    <s v="Swift SF514-53T"/>
    <x v="3"/>
    <x v="0"/>
    <x v="1"/>
    <x v="5"/>
    <s v="Int"/>
    <x v="2"/>
    <s v="1920x1080"/>
    <x v="1"/>
    <x v="0"/>
    <n v="83370"/>
    <s v="17_80-85"/>
    <s v="09_80-90"/>
    <x v="2"/>
    <x v="1"/>
    <s v="Q4`19"/>
    <n v="833700"/>
    <n v="13382"/>
  </r>
  <r>
    <n v="8"/>
    <x v="0"/>
    <s v="Swift SF314-55"/>
    <x v="3"/>
    <x v="0"/>
    <x v="1"/>
    <x v="5"/>
    <s v="Int"/>
    <x v="2"/>
    <s v="1920x1080"/>
    <x v="0"/>
    <x v="0"/>
    <n v="65347"/>
    <s v="14_65-70"/>
    <s v="07_60-70"/>
    <x v="6"/>
    <x v="1"/>
    <s v="Q4`19"/>
    <n v="522776"/>
    <n v="8391"/>
  </r>
  <r>
    <n v="1530"/>
    <x v="0"/>
    <s v="Swift SF314-56"/>
    <x v="3"/>
    <x v="0"/>
    <x v="1"/>
    <x v="5"/>
    <s v="Int"/>
    <x v="2"/>
    <s v="1920x1080"/>
    <x v="0"/>
    <x v="0"/>
    <n v="46130"/>
    <s v="10_45-50"/>
    <s v="05_40-50"/>
    <x v="5"/>
    <x v="1"/>
    <s v="Q4`19"/>
    <n v="70578900"/>
    <n v="1132888"/>
  </r>
  <r>
    <n v="4"/>
    <x v="0"/>
    <s v="Swift SF314-55G"/>
    <x v="3"/>
    <x v="0"/>
    <x v="1"/>
    <x v="5"/>
    <s v="MX150"/>
    <x v="2"/>
    <s v="1920x1080"/>
    <x v="0"/>
    <x v="0"/>
    <n v="69821"/>
    <s v="14_65-70"/>
    <s v="07_60-70"/>
    <x v="6"/>
    <x v="1"/>
    <s v="Q4`19"/>
    <n v="279284"/>
    <n v="4483"/>
  </r>
  <r>
    <n v="2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1"/>
    <s v="Q4`19"/>
    <n v="293280"/>
    <n v="4708"/>
  </r>
  <r>
    <n v="112"/>
    <x v="0"/>
    <s v="Swift SF314-57"/>
    <x v="3"/>
    <x v="0"/>
    <x v="1"/>
    <x v="17"/>
    <s v="Int/MX250"/>
    <x v="2"/>
    <s v="1920x1080"/>
    <x v="0"/>
    <x v="0"/>
    <n v="47331"/>
    <s v="10_45-50"/>
    <s v="05_40-50"/>
    <x v="5"/>
    <x v="1"/>
    <s v="Q4`19"/>
    <n v="5301072"/>
    <n v="85089"/>
  </r>
  <r>
    <n v="51"/>
    <x v="0"/>
    <s v="Swift SF314-57G"/>
    <x v="3"/>
    <x v="0"/>
    <x v="1"/>
    <x v="17"/>
    <s v="MX250"/>
    <x v="2"/>
    <s v="1920x1080"/>
    <x v="0"/>
    <x v="0"/>
    <n v="62474.521739130432"/>
    <s v="13_60-65"/>
    <s v="07_60-70"/>
    <x v="6"/>
    <x v="1"/>
    <s v="Q4`19"/>
    <n v="3186200.6086956519"/>
    <n v="51143"/>
  </r>
  <r>
    <n v="171"/>
    <x v="0"/>
    <s v="Swift SF314-58"/>
    <x v="3"/>
    <x v="0"/>
    <x v="1"/>
    <x v="16"/>
    <s v="Int"/>
    <x v="2"/>
    <s v="1920x1080"/>
    <x v="0"/>
    <x v="0"/>
    <n v="50262.205714285723"/>
    <s v="11_50-55"/>
    <s v="06_50-60"/>
    <x v="4"/>
    <x v="1"/>
    <s v="Q4`19"/>
    <n v="8594837.1771428585"/>
    <n v="137959"/>
  </r>
  <r>
    <n v="24"/>
    <x v="0"/>
    <s v="Swift SF314-58G"/>
    <x v="3"/>
    <x v="0"/>
    <x v="1"/>
    <x v="16"/>
    <s v="MX250"/>
    <x v="2"/>
    <s v="1920x1080"/>
    <x v="0"/>
    <x v="0"/>
    <n v="55545.031007751939"/>
    <s v="12_55-60"/>
    <s v="06_50-60"/>
    <x v="4"/>
    <x v="1"/>
    <s v="Q4`19"/>
    <n v="1333080.7441860465"/>
    <n v="21398"/>
  </r>
  <r>
    <n v="30"/>
    <x v="0"/>
    <s v="Swift SF514-54GT"/>
    <x v="3"/>
    <x v="0"/>
    <x v="1"/>
    <x v="17"/>
    <s v="MX250"/>
    <x v="2"/>
    <s v="1920x1080"/>
    <x v="0"/>
    <x v="0"/>
    <n v="102435.6458333333"/>
    <s v="21_100-105"/>
    <s v="11_100-110"/>
    <x v="2"/>
    <x v="1"/>
    <s v="Q4`19"/>
    <n v="3073069.3749999991"/>
    <n v="49327"/>
  </r>
  <r>
    <n v="22"/>
    <x v="0"/>
    <s v="Swift SF514-54T"/>
    <x v="3"/>
    <x v="0"/>
    <x v="1"/>
    <x v="17"/>
    <s v="Int"/>
    <x v="2"/>
    <s v="1920x1080"/>
    <x v="0"/>
    <x v="0"/>
    <n v="86808.461538461532"/>
    <s v="18_85-90"/>
    <s v="09_80-90"/>
    <x v="2"/>
    <x v="1"/>
    <s v="Q4`19"/>
    <n v="1909786.1538461538"/>
    <n v="30655"/>
  </r>
  <r>
    <n v="317"/>
    <x v="0"/>
    <s v="Swift SF314-41"/>
    <x v="3"/>
    <x v="0"/>
    <x v="0"/>
    <x v="7"/>
    <s v="Int"/>
    <x v="2"/>
    <s v="1920x1080"/>
    <x v="0"/>
    <x v="0"/>
    <n v="39940"/>
    <s v="08_35-40"/>
    <s v="04_30-40"/>
    <x v="3"/>
    <x v="1"/>
    <s v="Q4`19"/>
    <n v="12660980"/>
    <n v="203226"/>
  </r>
  <r>
    <n v="2657"/>
    <x v="0"/>
    <s v="Swift SF315-52G"/>
    <x v="0"/>
    <x v="0"/>
    <x v="1"/>
    <x v="10"/>
    <s v="MX150"/>
    <x v="0"/>
    <s v="1920x1080"/>
    <x v="0"/>
    <x v="0"/>
    <n v="65270"/>
    <s v="14_65-70"/>
    <s v="07_60-70"/>
    <x v="6"/>
    <x v="1"/>
    <s v="Q4`19"/>
    <n v="173422390"/>
    <n v="2783666"/>
  </r>
  <r>
    <n v="42"/>
    <x v="0"/>
    <s v="Predator Helios 300 PH317-52"/>
    <x v="2"/>
    <x v="0"/>
    <x v="1"/>
    <x v="6"/>
    <s v="GTX1050/1060"/>
    <x v="1"/>
    <s v="1920x1080"/>
    <x v="0"/>
    <x v="0"/>
    <n v="82595"/>
    <s v="17_80-85"/>
    <s v="09_80-90"/>
    <x v="2"/>
    <x v="1"/>
    <s v="Q4`19"/>
    <n v="3468990"/>
    <n v="55682"/>
  </r>
  <r>
    <n v="30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1"/>
    <s v="Q4`19"/>
    <n v="2547000"/>
    <n v="40883"/>
  </r>
  <r>
    <n v="20"/>
    <x v="0"/>
    <s v="Predator Helios 300 PH317-53"/>
    <x v="2"/>
    <x v="0"/>
    <x v="1"/>
    <x v="6"/>
    <s v="RTX2070"/>
    <x v="1"/>
    <s v="1920x1080"/>
    <x v="0"/>
    <x v="0"/>
    <n v="123635"/>
    <s v="25_120-125"/>
    <s v="13_120-130"/>
    <x v="2"/>
    <x v="1"/>
    <s v="Q4`19"/>
    <n v="2472700"/>
    <n v="39690"/>
  </r>
  <r>
    <n v="8"/>
    <x v="0"/>
    <s v="Predator Helios 300 PH315-52"/>
    <x v="2"/>
    <x v="0"/>
    <x v="1"/>
    <x v="6"/>
    <s v="GTX1660/RTX2060"/>
    <x v="0"/>
    <s v="1920x1080"/>
    <x v="0"/>
    <x v="0"/>
    <n v="110990"/>
    <s v="23_110-115"/>
    <s v="12_110-120"/>
    <x v="2"/>
    <x v="1"/>
    <s v="Q4`19"/>
    <n v="887920"/>
    <n v="14252"/>
  </r>
  <r>
    <n v="2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1"/>
    <s v="Q4`19"/>
    <n v="389500"/>
    <n v="6252"/>
  </r>
  <r>
    <n v="4"/>
    <x v="0"/>
    <s v="Predator Triton 900 PT917-71"/>
    <x v="2"/>
    <x v="0"/>
    <x v="1"/>
    <x v="6"/>
    <s v="RTX2080"/>
    <x v="1"/>
    <s v="3840x2160"/>
    <x v="0"/>
    <x v="0"/>
    <n v="329990"/>
    <s v="66_325-330"/>
    <s v="33_320-330"/>
    <x v="2"/>
    <x v="1"/>
    <s v="Q4`19"/>
    <n v="1319960"/>
    <n v="21187"/>
  </r>
  <r>
    <n v="970"/>
    <x v="1"/>
    <s v="Macbook Air 13 (AL)"/>
    <x v="3"/>
    <x v="0"/>
    <x v="1"/>
    <x v="12"/>
    <s v="Int"/>
    <x v="4"/>
    <s v="2304x1440/2560x1600"/>
    <x v="0"/>
    <x v="2"/>
    <n v="90990"/>
    <s v="19_90-95"/>
    <s v="10_90-100"/>
    <x v="2"/>
    <x v="1"/>
    <s v="Q4`19"/>
    <n v="88260300"/>
    <n v="1416698"/>
  </r>
  <r>
    <n v="390"/>
    <x v="1"/>
    <s v="Macbook Pro 15 (CL)"/>
    <x v="2"/>
    <x v="0"/>
    <x v="1"/>
    <x v="6"/>
    <s v="Pro 555/560"/>
    <x v="0"/>
    <s v="2880x1800"/>
    <x v="0"/>
    <x v="0"/>
    <n v="184990"/>
    <s v="37_180-185"/>
    <s v="19_180-190"/>
    <x v="2"/>
    <x v="1"/>
    <s v="Q4`19"/>
    <n v="72146100"/>
    <n v="1158043"/>
  </r>
  <r>
    <n v="654"/>
    <x v="1"/>
    <s v="Macbook Pro 13 (CL)"/>
    <x v="3"/>
    <x v="0"/>
    <x v="1"/>
    <x v="6"/>
    <s v="Int"/>
    <x v="4"/>
    <s v="2560x1600"/>
    <x v="0"/>
    <x v="0"/>
    <n v="122190"/>
    <s v="25_120-125"/>
    <s v="13_120-130"/>
    <x v="2"/>
    <x v="1"/>
    <s v="Q4`19"/>
    <n v="79912260"/>
    <n v="1282701"/>
  </r>
  <r>
    <n v="292"/>
    <x v="1"/>
    <s v="Macbook 12 (K)"/>
    <x v="4"/>
    <x v="0"/>
    <x v="1"/>
    <x v="11"/>
    <n v="0"/>
    <x v="5"/>
    <s v="2304x1440"/>
    <x v="0"/>
    <x v="2"/>
    <n v="100000"/>
    <s v="21_100-105"/>
    <s v="11_100-110"/>
    <x v="2"/>
    <x v="1"/>
    <s v="Q4`19"/>
    <n v="29200000"/>
    <n v="468700"/>
  </r>
  <r>
    <n v="424"/>
    <x v="1"/>
    <s v="Macbook Pro 16"/>
    <x v="2"/>
    <x v="0"/>
    <x v="1"/>
    <x v="6"/>
    <s v="Pro 5500M"/>
    <x v="7"/>
    <s v="3072x1920"/>
    <x v="0"/>
    <x v="0"/>
    <n v="220138.17218543051"/>
    <s v="45_220-225"/>
    <s v="23_220-230"/>
    <x v="2"/>
    <x v="1"/>
    <s v="Q4`19"/>
    <n v="93338585.006622538"/>
    <n v="1498212"/>
  </r>
  <r>
    <n v="244"/>
    <x v="2"/>
    <s v="Asus X541U"/>
    <x v="0"/>
    <x v="0"/>
    <x v="1"/>
    <x v="3"/>
    <s v="G920"/>
    <x v="0"/>
    <s v="1366x768"/>
    <x v="0"/>
    <x v="0"/>
    <n v="32613"/>
    <s v="07_30-35"/>
    <s v="04_30-40"/>
    <x v="3"/>
    <x v="1"/>
    <s v="Q4`19"/>
    <n v="7957572"/>
    <n v="127730"/>
  </r>
  <r>
    <n v="2586"/>
    <x v="2"/>
    <s v="Asus X540N"/>
    <x v="0"/>
    <x v="0"/>
    <x v="1"/>
    <x v="8"/>
    <s v="GT920"/>
    <x v="0"/>
    <s v="1920x1080"/>
    <x v="0"/>
    <x v="1"/>
    <n v="17400"/>
    <s v="04_15-20"/>
    <s v="02_10-20"/>
    <x v="1"/>
    <x v="1"/>
    <s v="Q4`19"/>
    <n v="44996400"/>
    <n v="722254"/>
  </r>
  <r>
    <n v="90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1"/>
    <s v="Q4`19"/>
    <n v="6229980"/>
    <n v="100000"/>
  </r>
  <r>
    <n v="61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1"/>
    <s v="Q4`19"/>
    <n v="5378492"/>
    <n v="86332"/>
  </r>
  <r>
    <n v="491"/>
    <x v="2"/>
    <s v="Asus FX504G"/>
    <x v="2"/>
    <x v="0"/>
    <x v="1"/>
    <x v="6"/>
    <s v="GTX1050"/>
    <x v="0"/>
    <s v="1920x1080"/>
    <x v="0"/>
    <x v="0"/>
    <n v="71990"/>
    <s v="15_70-75"/>
    <s v="08_70-80"/>
    <x v="2"/>
    <x v="1"/>
    <s v="Q4`19"/>
    <n v="35347090"/>
    <n v="567369"/>
  </r>
  <r>
    <n v="44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1"/>
    <s v="Q4`19"/>
    <n v="4127156"/>
    <n v="66246"/>
  </r>
  <r>
    <n v="38"/>
    <x v="2"/>
    <s v="Asus G703G"/>
    <x v="2"/>
    <x v="0"/>
    <x v="1"/>
    <x v="6"/>
    <s v="GTX1070/GTX1080"/>
    <x v="1"/>
    <s v="1920x1080"/>
    <x v="0"/>
    <x v="0"/>
    <n v="238895"/>
    <s v="48_235-240"/>
    <s v="24_230-240"/>
    <x v="2"/>
    <x v="1"/>
    <s v="Q4`19"/>
    <n v="9078010"/>
    <n v="145714"/>
  </r>
  <r>
    <n v="6"/>
    <x v="2"/>
    <s v="Asus GM501G"/>
    <x v="2"/>
    <x v="0"/>
    <x v="1"/>
    <x v="6"/>
    <s v="GTX1060/GTX1080"/>
    <x v="0"/>
    <s v="1920x1080"/>
    <x v="0"/>
    <x v="0"/>
    <n v="141000"/>
    <s v="29_140-145"/>
    <s v="15_140-150"/>
    <x v="2"/>
    <x v="1"/>
    <s v="Q4`19"/>
    <n v="846000"/>
    <n v="13579"/>
  </r>
  <r>
    <n v="86"/>
    <x v="2"/>
    <s v="Asus X705M"/>
    <x v="0"/>
    <x v="0"/>
    <x v="1"/>
    <x v="4"/>
    <s v="MX110"/>
    <x v="1"/>
    <s v="1600x900"/>
    <x v="0"/>
    <x v="1"/>
    <n v="31910"/>
    <s v="07_30-35"/>
    <s v="04_30-40"/>
    <x v="3"/>
    <x v="1"/>
    <s v="Q4`19"/>
    <n v="2744260"/>
    <n v="44049"/>
  </r>
  <r>
    <n v="196"/>
    <x v="2"/>
    <s v="Asus X540U"/>
    <x v="0"/>
    <x v="0"/>
    <x v="1"/>
    <x v="3"/>
    <s v="MX110"/>
    <x v="0"/>
    <s v="1920x1080"/>
    <x v="0"/>
    <x v="0"/>
    <n v="28514"/>
    <s v="06_25-30"/>
    <s v="03_20-30"/>
    <x v="0"/>
    <x v="1"/>
    <s v="Q4`19"/>
    <n v="5588744"/>
    <n v="89707"/>
  </r>
  <r>
    <n v="127"/>
    <x v="2"/>
    <s v="Asus GL504G"/>
    <x v="2"/>
    <x v="0"/>
    <x v="1"/>
    <x v="6"/>
    <s v="GTX1060"/>
    <x v="0"/>
    <s v="1920x1080"/>
    <x v="0"/>
    <x v="0"/>
    <n v="118350"/>
    <s v="24_115-120"/>
    <s v="12_110-120"/>
    <x v="2"/>
    <x v="1"/>
    <s v="Q4`19"/>
    <n v="15030450"/>
    <n v="241259"/>
  </r>
  <r>
    <n v="802"/>
    <x v="2"/>
    <s v="Asus X540M"/>
    <x v="0"/>
    <x v="0"/>
    <x v="1"/>
    <x v="4"/>
    <s v="MX110"/>
    <x v="0"/>
    <s v="1366x768"/>
    <x v="0"/>
    <x v="1"/>
    <n v="20955"/>
    <s v="05_20-25"/>
    <s v="03_20-30"/>
    <x v="0"/>
    <x v="1"/>
    <s v="Q4`19"/>
    <n v="16805910"/>
    <n v="269758"/>
  </r>
  <r>
    <n v="171"/>
    <x v="2"/>
    <s v="Asus FX505G"/>
    <x v="2"/>
    <x v="0"/>
    <x v="1"/>
    <x v="6"/>
    <s v="GTX1050Ti/GTX1060"/>
    <x v="0"/>
    <s v="1920x1080"/>
    <x v="0"/>
    <x v="0"/>
    <n v="67310"/>
    <s v="14_65-70"/>
    <s v="07_60-70"/>
    <x v="6"/>
    <x v="1"/>
    <s v="Q4`19"/>
    <n v="11510010"/>
    <n v="184751"/>
  </r>
  <r>
    <n v="859"/>
    <x v="2"/>
    <s v="Asus FX705G"/>
    <x v="2"/>
    <x v="0"/>
    <x v="1"/>
    <x v="10"/>
    <s v="GTX1050Ti/GTX1060"/>
    <x v="0"/>
    <s v="1920x1080"/>
    <x v="0"/>
    <x v="0"/>
    <n v="72600"/>
    <s v="15_70-75"/>
    <s v="08_70-80"/>
    <x v="2"/>
    <x v="1"/>
    <s v="Q4`19"/>
    <n v="62363400"/>
    <n v="1001018"/>
  </r>
  <r>
    <n v="23"/>
    <x v="2"/>
    <s v="Asus GL704G"/>
    <x v="2"/>
    <x v="0"/>
    <x v="1"/>
    <x v="6"/>
    <s v="GTX1060"/>
    <x v="1"/>
    <s v="1920x1080"/>
    <x v="0"/>
    <x v="0"/>
    <n v="130000"/>
    <s v="27_130-135"/>
    <s v="14_130-140"/>
    <x v="2"/>
    <x v="1"/>
    <s v="Q4`19"/>
    <n v="2990000"/>
    <n v="47994"/>
  </r>
  <r>
    <n v="56"/>
    <x v="2"/>
    <s v="Asus GX531G"/>
    <x v="2"/>
    <x v="0"/>
    <x v="1"/>
    <x v="6"/>
    <s v="GTX1060"/>
    <x v="0"/>
    <s v="1920x1080"/>
    <x v="0"/>
    <x v="0"/>
    <n v="151077"/>
    <s v="31_150-155"/>
    <s v="16_150-160"/>
    <x v="2"/>
    <x v="1"/>
    <s v="Q4`19"/>
    <n v="8460312"/>
    <n v="135800"/>
  </r>
  <r>
    <n v="8372"/>
    <x v="2"/>
    <s v="Asus FX505D"/>
    <x v="2"/>
    <x v="0"/>
    <x v="0"/>
    <x v="7"/>
    <s v="RX560"/>
    <x v="0"/>
    <s v="1920x1080"/>
    <x v="0"/>
    <x v="0"/>
    <n v="63536"/>
    <s v="13_60-65"/>
    <s v="07_60-70"/>
    <x v="6"/>
    <x v="1"/>
    <s v="Q4`19"/>
    <n v="531923392"/>
    <n v="8538096"/>
  </r>
  <r>
    <n v="3697"/>
    <x v="2"/>
    <s v="Asus FX705D"/>
    <x v="2"/>
    <x v="0"/>
    <x v="0"/>
    <x v="7"/>
    <s v="RX560"/>
    <x v="0"/>
    <s v="1920x1080"/>
    <x v="0"/>
    <x v="0"/>
    <n v="75390"/>
    <s v="16_75-80"/>
    <s v="08_70-80"/>
    <x v="2"/>
    <x v="1"/>
    <s v="Q4`19"/>
    <n v="278716830"/>
    <n v="4473785"/>
  </r>
  <r>
    <n v="40"/>
    <x v="2"/>
    <s v="Asus FX570U"/>
    <x v="2"/>
    <x v="0"/>
    <x v="1"/>
    <x v="10"/>
    <s v="GTX1050"/>
    <x v="0"/>
    <s v="1920x1080"/>
    <x v="0"/>
    <x v="0"/>
    <n v="61044"/>
    <s v="13_60-65"/>
    <s v="07_60-70"/>
    <x v="6"/>
    <x v="1"/>
    <s v="Q4`19"/>
    <n v="2441760"/>
    <n v="39194"/>
  </r>
  <r>
    <n v="9199"/>
    <x v="2"/>
    <s v="Asus X540B"/>
    <x v="1"/>
    <x v="0"/>
    <x v="0"/>
    <x v="0"/>
    <s v="Int"/>
    <x v="0"/>
    <s v="1366x768"/>
    <x v="0"/>
    <x v="0"/>
    <n v="26700"/>
    <s v="06_25-30"/>
    <s v="03_20-30"/>
    <x v="0"/>
    <x v="1"/>
    <s v="Q4`19"/>
    <n v="245613300"/>
    <n v="3942429"/>
  </r>
  <r>
    <n v="150"/>
    <x v="2"/>
    <s v="Asus GX701G"/>
    <x v="2"/>
    <x v="0"/>
    <x v="1"/>
    <x v="6"/>
    <s v="RTX2060/RTX2070/RTX2080"/>
    <x v="1"/>
    <s v="1920x1080"/>
    <x v="0"/>
    <x v="0"/>
    <n v="176656"/>
    <s v="36_175-180"/>
    <s v="18_170-180"/>
    <x v="2"/>
    <x v="1"/>
    <s v="Q4`19"/>
    <n v="26498400"/>
    <n v="425335"/>
  </r>
  <r>
    <n v="81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1"/>
    <s v="Q4`19"/>
    <n v="2681100"/>
    <n v="43035"/>
  </r>
  <r>
    <n v="2"/>
    <x v="2"/>
    <s v="Asus GX501G"/>
    <x v="2"/>
    <x v="0"/>
    <x v="1"/>
    <x v="6"/>
    <s v="GTX1080"/>
    <x v="0"/>
    <s v="1920x1080"/>
    <x v="0"/>
    <x v="0"/>
    <n v="163800"/>
    <s v="33_160-165"/>
    <s v="17_160-170"/>
    <x v="2"/>
    <x v="1"/>
    <s v="Q4`19"/>
    <n v="327600"/>
    <n v="5258"/>
  </r>
  <r>
    <n v="524"/>
    <x v="2"/>
    <s v="Asus GL531G"/>
    <x v="2"/>
    <x v="0"/>
    <x v="1"/>
    <x v="6"/>
    <s v="GTX1650"/>
    <x v="0"/>
    <s v="1920x1080"/>
    <x v="0"/>
    <x v="0"/>
    <n v="94530"/>
    <s v="19_90-95"/>
    <s v="10_90-100"/>
    <x v="2"/>
    <x v="1"/>
    <s v="Q4`19"/>
    <n v="49533720"/>
    <n v="795084"/>
  </r>
  <r>
    <n v="42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1"/>
    <s v="Q4`19"/>
    <n v="4254600"/>
    <n v="68292"/>
  </r>
  <r>
    <n v="8"/>
    <x v="2"/>
    <s v="Asus X507U"/>
    <x v="1"/>
    <x v="0"/>
    <x v="1"/>
    <x v="3"/>
    <s v="Int"/>
    <x v="0"/>
    <s v="1920x1080"/>
    <x v="0"/>
    <x v="0"/>
    <n v="23490"/>
    <s v="05_20-25"/>
    <s v="03_20-30"/>
    <x v="0"/>
    <x v="1"/>
    <s v="Q4`19"/>
    <n v="187920"/>
    <n v="3016"/>
  </r>
  <r>
    <n v="2"/>
    <x v="2"/>
    <s v="Asus GL764G"/>
    <x v="2"/>
    <x v="0"/>
    <x v="1"/>
    <x v="6"/>
    <s v="RTX2070"/>
    <x v="1"/>
    <s v="1920x1080"/>
    <x v="0"/>
    <x v="0"/>
    <n v="164360.66666666669"/>
    <s v="33_160-165"/>
    <s v="17_160-170"/>
    <x v="2"/>
    <x v="1"/>
    <s v="Q4`19"/>
    <n v="328721.33333333337"/>
    <n v="5276"/>
  </r>
  <r>
    <n v="52"/>
    <x v="2"/>
    <s v="Asus X543U"/>
    <x v="0"/>
    <x v="0"/>
    <x v="1"/>
    <x v="1"/>
    <s v="Int/MX110"/>
    <x v="0"/>
    <s v="1920x1080"/>
    <x v="0"/>
    <x v="0"/>
    <n v="26990"/>
    <s v="06_25-30"/>
    <s v="03_20-30"/>
    <x v="0"/>
    <x v="1"/>
    <s v="Q4`19"/>
    <n v="1403480"/>
    <n v="22528"/>
  </r>
  <r>
    <n v="192"/>
    <x v="2"/>
    <s v="Asus G531G"/>
    <x v="2"/>
    <x v="0"/>
    <x v="1"/>
    <x v="6"/>
    <s v="GTX1660/RTX2060/RTX2070"/>
    <x v="0"/>
    <s v="1920x1080"/>
    <x v="0"/>
    <x v="0"/>
    <n v="124421"/>
    <s v="25_120-125"/>
    <s v="13_120-130"/>
    <x v="2"/>
    <x v="1"/>
    <s v="Q4`19"/>
    <n v="23888832"/>
    <n v="383448"/>
  </r>
  <r>
    <n v="407"/>
    <x v="2"/>
    <s v="Asus G731G"/>
    <x v="2"/>
    <x v="0"/>
    <x v="1"/>
    <x v="6"/>
    <s v="GTX1660/RTX2060/RTX2070"/>
    <x v="1"/>
    <s v="1920x1080"/>
    <x v="0"/>
    <x v="0"/>
    <n v="123000"/>
    <s v="25_120-125"/>
    <s v="13_120-130"/>
    <x v="2"/>
    <x v="1"/>
    <s v="Q4`19"/>
    <n v="50061000"/>
    <n v="803547"/>
  </r>
  <r>
    <n v="27"/>
    <x v="2"/>
    <s v="Asus X510U"/>
    <x v="2"/>
    <x v="0"/>
    <x v="1"/>
    <x v="1"/>
    <s v="GT940"/>
    <x v="0"/>
    <s v="1920x1080"/>
    <x v="0"/>
    <x v="0"/>
    <n v="35990"/>
    <s v="08_35-40"/>
    <s v="04_30-40"/>
    <x v="3"/>
    <x v="1"/>
    <s v="Q4`19"/>
    <n v="971730"/>
    <n v="15598"/>
  </r>
  <r>
    <n v="4491"/>
    <x v="2"/>
    <s v="Asus X541N"/>
    <x v="1"/>
    <x v="0"/>
    <x v="1"/>
    <x v="8"/>
    <s v="Int"/>
    <x v="0"/>
    <s v="1366x768"/>
    <x v="0"/>
    <x v="1"/>
    <n v="17490"/>
    <s v="04_15-20"/>
    <s v="02_10-20"/>
    <x v="1"/>
    <x v="1"/>
    <s v="Q4`19"/>
    <n v="78547590"/>
    <n v="1260796"/>
  </r>
  <r>
    <n v="1322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1"/>
    <s v="Q4`19"/>
    <n v="160358600"/>
    <n v="2573974"/>
  </r>
  <r>
    <n v="284"/>
    <x v="2"/>
    <s v="Asus X420F"/>
    <x v="3"/>
    <x v="0"/>
    <x v="1"/>
    <x v="5"/>
    <s v="Int"/>
    <x v="2"/>
    <s v="1920x1080"/>
    <x v="0"/>
    <x v="0"/>
    <n v="36293"/>
    <s v="08_35-40"/>
    <s v="04_30-40"/>
    <x v="3"/>
    <x v="1"/>
    <s v="Q4`19"/>
    <n v="10307212"/>
    <n v="165445"/>
  </r>
  <r>
    <n v="59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1"/>
    <s v="Q4`19"/>
    <n v="5782000"/>
    <n v="92809"/>
  </r>
  <r>
    <n v="132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1"/>
    <s v="Q4`19"/>
    <n v="15576000"/>
    <n v="250016"/>
  </r>
  <r>
    <n v="554"/>
    <x v="2"/>
    <s v="Asus E402Y"/>
    <x v="3"/>
    <x v="0"/>
    <x v="0"/>
    <x v="13"/>
    <s v="Int"/>
    <x v="2"/>
    <s v="1366x768"/>
    <x v="0"/>
    <x v="1"/>
    <n v="16740"/>
    <s v="04_15-20"/>
    <s v="02_10-20"/>
    <x v="1"/>
    <x v="1"/>
    <s v="Q4`19"/>
    <n v="9273960"/>
    <n v="148860"/>
  </r>
  <r>
    <n v="186"/>
    <x v="2"/>
    <s v="Asus X564D"/>
    <x v="0"/>
    <x v="0"/>
    <x v="0"/>
    <x v="7"/>
    <s v="R540"/>
    <x v="0"/>
    <s v="1920x1080"/>
    <x v="0"/>
    <x v="0"/>
    <n v="43990"/>
    <s v="09_40-45"/>
    <s v="05_40-50"/>
    <x v="5"/>
    <x v="1"/>
    <s v="Q4`19"/>
    <n v="8182140"/>
    <n v="131335"/>
  </r>
  <r>
    <n v="19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1"/>
    <s v="Q4`19"/>
    <n v="817760"/>
    <n v="13126"/>
  </r>
  <r>
    <n v="98"/>
    <x v="2"/>
    <s v="Asus X702U"/>
    <x v="0"/>
    <x v="0"/>
    <x v="1"/>
    <x v="3"/>
    <s v="MX110"/>
    <x v="1"/>
    <s v="1600x900"/>
    <x v="0"/>
    <x v="0"/>
    <n v="28760"/>
    <s v="06_25-30"/>
    <s v="03_20-30"/>
    <x v="0"/>
    <x v="1"/>
    <s v="Q4`19"/>
    <n v="2818480"/>
    <n v="45240"/>
  </r>
  <r>
    <n v="31"/>
    <x v="2"/>
    <s v="Zenbook UX310U"/>
    <x v="3"/>
    <x v="0"/>
    <x v="1"/>
    <x v="1"/>
    <s v="Int/MX130/GT940"/>
    <x v="4"/>
    <s v="1920x1080/3200x1800"/>
    <x v="0"/>
    <x v="0"/>
    <n v="44688"/>
    <s v="09_40-45"/>
    <s v="05_40-50"/>
    <x v="5"/>
    <x v="1"/>
    <s v="Q4`19"/>
    <n v="1385328"/>
    <n v="22236"/>
  </r>
  <r>
    <n v="13"/>
    <x v="2"/>
    <s v="Zenbook UX331U"/>
    <x v="3"/>
    <x v="0"/>
    <x v="1"/>
    <x v="10"/>
    <s v="Int/MX150"/>
    <x v="4"/>
    <s v="1920x1080"/>
    <x v="0"/>
    <x v="0"/>
    <n v="75100"/>
    <s v="16_75-80"/>
    <s v="08_70-80"/>
    <x v="2"/>
    <x v="1"/>
    <s v="Q4`19"/>
    <n v="976300"/>
    <n v="15671"/>
  </r>
  <r>
    <n v="531"/>
    <x v="2"/>
    <s v="Zenbook UX433F"/>
    <x v="3"/>
    <x v="0"/>
    <x v="1"/>
    <x v="5"/>
    <s v="MX150"/>
    <x v="2"/>
    <s v="1920x1080"/>
    <x v="0"/>
    <x v="0"/>
    <n v="67990"/>
    <s v="14_65-70"/>
    <s v="07_60-70"/>
    <x v="6"/>
    <x v="1"/>
    <s v="Q4`19"/>
    <n v="36102690"/>
    <n v="579497"/>
  </r>
  <r>
    <n v="654"/>
    <x v="2"/>
    <s v="Zenbook UX333F"/>
    <x v="3"/>
    <x v="0"/>
    <x v="1"/>
    <x v="5"/>
    <s v="Int"/>
    <x v="4"/>
    <s v="1920x1080"/>
    <x v="0"/>
    <x v="0"/>
    <n v="75760"/>
    <s v="16_75-80"/>
    <s v="08_70-80"/>
    <x v="2"/>
    <x v="1"/>
    <s v="Q4`19"/>
    <n v="49547040"/>
    <n v="795298"/>
  </r>
  <r>
    <n v="284"/>
    <x v="2"/>
    <s v="Zenbook UX533F"/>
    <x v="2"/>
    <x v="0"/>
    <x v="1"/>
    <x v="5"/>
    <s v="GTX1050"/>
    <x v="0"/>
    <s v="1920x1080"/>
    <x v="0"/>
    <x v="0"/>
    <n v="94446"/>
    <s v="19_90-95"/>
    <s v="10_90-100"/>
    <x v="2"/>
    <x v="1"/>
    <s v="Q4`19"/>
    <n v="26822664"/>
    <n v="430540"/>
  </r>
  <r>
    <n v="29"/>
    <x v="2"/>
    <s v="Zenbook UX331F"/>
    <x v="3"/>
    <x v="0"/>
    <x v="1"/>
    <x v="5"/>
    <s v="Int"/>
    <x v="4"/>
    <s v="1920x1080"/>
    <x v="0"/>
    <x v="0"/>
    <n v="107890"/>
    <s v="22_105-110"/>
    <s v="11_100-110"/>
    <x v="2"/>
    <x v="1"/>
    <s v="Q4`19"/>
    <n v="3128810"/>
    <n v="50222"/>
  </r>
  <r>
    <n v="79"/>
    <x v="2"/>
    <s v="Zenbook UX391F"/>
    <x v="3"/>
    <x v="0"/>
    <x v="1"/>
    <x v="5"/>
    <s v="Int"/>
    <x v="4"/>
    <s v="1920x1080"/>
    <x v="0"/>
    <x v="0"/>
    <n v="98240"/>
    <s v="20_95-100"/>
    <s v="10_90-100"/>
    <x v="2"/>
    <x v="1"/>
    <s v="Q4`19"/>
    <n v="7760960"/>
    <n v="124574"/>
  </r>
  <r>
    <n v="528"/>
    <x v="2"/>
    <s v="Zenbook UX431F"/>
    <x v="3"/>
    <x v="0"/>
    <x v="1"/>
    <x v="5"/>
    <s v="Int"/>
    <x v="2"/>
    <s v="1920x1080"/>
    <x v="0"/>
    <x v="0"/>
    <n v="45990"/>
    <s v="10_45-50"/>
    <s v="05_40-50"/>
    <x v="5"/>
    <x v="1"/>
    <s v="Q4`19"/>
    <n v="24282720"/>
    <n v="389771"/>
  </r>
  <r>
    <n v="102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1"/>
    <s v="Q4`19"/>
    <n v="8837280"/>
    <n v="141850"/>
  </r>
  <r>
    <n v="167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1"/>
    <s v="Q4`19"/>
    <n v="18271303"/>
    <n v="293279"/>
  </r>
  <r>
    <n v="585"/>
    <x v="2"/>
    <s v="Zenbook UX534F"/>
    <x v="2"/>
    <x v="0"/>
    <x v="1"/>
    <x v="5"/>
    <s v="GTX1650"/>
    <x v="0"/>
    <s v="1920x1080"/>
    <x v="0"/>
    <x v="0"/>
    <n v="98790"/>
    <s v="20_95-100"/>
    <s v="10_90-100"/>
    <x v="2"/>
    <x v="1"/>
    <s v="Q4`19"/>
    <n v="57792150"/>
    <n v="927643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1"/>
    <s v="Q4`19"/>
    <n v="144600"/>
    <n v="2321"/>
  </r>
  <r>
    <n v="388"/>
    <x v="2"/>
    <s v="Zenbook UX434F"/>
    <x v="3"/>
    <x v="0"/>
    <x v="1"/>
    <x v="16"/>
    <s v="MX250"/>
    <x v="2"/>
    <s v="1920x1080"/>
    <x v="0"/>
    <x v="0"/>
    <n v="78275"/>
    <s v="16_75-80"/>
    <s v="08_70-80"/>
    <x v="2"/>
    <x v="1"/>
    <s v="Q4`19"/>
    <n v="30370700"/>
    <n v="487491"/>
  </r>
  <r>
    <n v="2"/>
    <x v="2"/>
    <s v="Zenbook BX433F"/>
    <x v="3"/>
    <x v="0"/>
    <x v="1"/>
    <x v="5"/>
    <s v="Int"/>
    <x v="2"/>
    <s v="1920x1080"/>
    <x v="0"/>
    <x v="0"/>
    <n v="86510"/>
    <s v="18_85-90"/>
    <s v="09_80-90"/>
    <x v="2"/>
    <x v="1"/>
    <s v="Q4`19"/>
    <n v="173020"/>
    <n v="2777"/>
  </r>
  <r>
    <n v="2"/>
    <x v="2"/>
    <s v="Zenbook UX410U"/>
    <x v="3"/>
    <x v="0"/>
    <x v="1"/>
    <x v="1"/>
    <s v="GT940"/>
    <x v="2"/>
    <s v="1920x1080"/>
    <x v="0"/>
    <x v="0"/>
    <n v="47120"/>
    <s v="10_45-50"/>
    <s v="05_40-50"/>
    <x v="5"/>
    <x v="1"/>
    <s v="Q4`19"/>
    <n v="94240"/>
    <n v="1513"/>
  </r>
  <r>
    <n v="25"/>
    <x v="2"/>
    <s v="Vivobook X542U"/>
    <x v="0"/>
    <x v="0"/>
    <x v="1"/>
    <x v="10"/>
    <s v="MX130/MX150/GT940"/>
    <x v="0"/>
    <s v="1366x768/1920x1080"/>
    <x v="0"/>
    <x v="0"/>
    <n v="47900"/>
    <s v="10_45-50"/>
    <s v="05_40-50"/>
    <x v="5"/>
    <x v="1"/>
    <s v="Q4`19"/>
    <n v="1197500"/>
    <n v="19222"/>
  </r>
  <r>
    <n v="127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1"/>
    <s v="Q4`19"/>
    <n v="47810444"/>
    <n v="767423"/>
  </r>
  <r>
    <n v="271"/>
    <x v="2"/>
    <s v="VivoBook X540U"/>
    <x v="0"/>
    <x v="0"/>
    <x v="1"/>
    <x v="1"/>
    <s v="Int/MX110"/>
    <x v="0"/>
    <s v="1920x1080"/>
    <x v="0"/>
    <x v="0"/>
    <n v="17400"/>
    <s v="04_15-20"/>
    <s v="02_10-20"/>
    <x v="1"/>
    <x v="1"/>
    <s v="Q4`19"/>
    <n v="4715400"/>
    <n v="75689"/>
  </r>
  <r>
    <n v="71"/>
    <x v="2"/>
    <s v="VivoBook S530U"/>
    <x v="0"/>
    <x v="0"/>
    <x v="1"/>
    <x v="10"/>
    <s v="Int/MX130/MX150"/>
    <x v="0"/>
    <s v="1366x1768/1920x1080"/>
    <x v="0"/>
    <x v="0"/>
    <n v="55644"/>
    <s v="12_55-60"/>
    <s v="06_50-60"/>
    <x v="4"/>
    <x v="1"/>
    <s v="Q4`19"/>
    <n v="3950724"/>
    <n v="63415"/>
  </r>
  <r>
    <n v="129"/>
    <x v="2"/>
    <s v="VivoBook S330U"/>
    <x v="3"/>
    <x v="0"/>
    <x v="1"/>
    <x v="10"/>
    <s v="MX150"/>
    <x v="4"/>
    <s v="1920x1080"/>
    <x v="0"/>
    <x v="0"/>
    <n v="47690"/>
    <s v="10_45-50"/>
    <s v="05_40-50"/>
    <x v="5"/>
    <x v="1"/>
    <s v="Q4`19"/>
    <n v="6152010"/>
    <n v="98748"/>
  </r>
  <r>
    <n v="292"/>
    <x v="2"/>
    <s v="VivoBook X505Z"/>
    <x v="1"/>
    <x v="0"/>
    <x v="0"/>
    <x v="2"/>
    <s v="Int"/>
    <x v="0"/>
    <s v="1920x1080"/>
    <x v="0"/>
    <x v="0"/>
    <n v="57245"/>
    <s v="12_55-60"/>
    <s v="06_50-60"/>
    <x v="4"/>
    <x v="1"/>
    <s v="Q4`19"/>
    <n v="16715540"/>
    <n v="268307"/>
  </r>
  <r>
    <n v="190"/>
    <x v="2"/>
    <s v="VivoBook S530F"/>
    <x v="0"/>
    <x v="0"/>
    <x v="1"/>
    <x v="5"/>
    <s v="MX150"/>
    <x v="0"/>
    <s v="1920x1080"/>
    <x v="0"/>
    <x v="0"/>
    <n v="57720"/>
    <s v="12_55-60"/>
    <s v="06_50-60"/>
    <x v="4"/>
    <x v="1"/>
    <s v="Q4`19"/>
    <n v="10966800"/>
    <n v="176032"/>
  </r>
  <r>
    <n v="1922"/>
    <x v="2"/>
    <s v="VivoBook X512U"/>
    <x v="0"/>
    <x v="0"/>
    <x v="1"/>
    <x v="10"/>
    <s v="Int/MX130"/>
    <x v="0"/>
    <s v="1920x1080"/>
    <x v="0"/>
    <x v="0"/>
    <n v="39930"/>
    <s v="08_35-40"/>
    <s v="04_30-40"/>
    <x v="3"/>
    <x v="1"/>
    <s v="Q4`19"/>
    <n v="76745460"/>
    <n v="1231869"/>
  </r>
  <r>
    <n v="307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1"/>
    <s v="Q4`19"/>
    <n v="7494484"/>
    <n v="120297"/>
  </r>
  <r>
    <n v="3049"/>
    <x v="2"/>
    <s v="VivoBook X543U"/>
    <x v="0"/>
    <x v="0"/>
    <x v="1"/>
    <x v="1"/>
    <s v="MX110"/>
    <x v="0"/>
    <s v="1920x1080"/>
    <x v="0"/>
    <x v="0"/>
    <n v="29785"/>
    <s v="06_25-30"/>
    <s v="03_20-30"/>
    <x v="0"/>
    <x v="1"/>
    <s v="Q4`19"/>
    <n v="90814465"/>
    <n v="1457696"/>
  </r>
  <r>
    <n v="524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1"/>
    <s v="Q4`19"/>
    <n v="26278600"/>
    <n v="421807"/>
  </r>
  <r>
    <n v="907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1"/>
    <s v="Q4`19"/>
    <n v="53240900"/>
    <n v="854589"/>
  </r>
  <r>
    <n v="1587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1"/>
    <s v="Q4`19"/>
    <n v="66495300"/>
    <n v="1067340"/>
  </r>
  <r>
    <n v="873"/>
    <x v="2"/>
    <s v="VivoBook X512F"/>
    <x v="0"/>
    <x v="0"/>
    <x v="1"/>
    <x v="5"/>
    <s v="MX250"/>
    <x v="0"/>
    <s v="1920x1080"/>
    <x v="0"/>
    <x v="0"/>
    <n v="64500"/>
    <s v="13_60-65"/>
    <s v="07_60-70"/>
    <x v="6"/>
    <x v="1"/>
    <s v="Q4`19"/>
    <n v="56308500"/>
    <n v="903828"/>
  </r>
  <r>
    <n v="58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1"/>
    <s v="Q4`19"/>
    <n v="4590120"/>
    <n v="73678"/>
  </r>
  <r>
    <n v="1500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1"/>
    <s v="Q4`19"/>
    <n v="51150000"/>
    <n v="821027"/>
  </r>
  <r>
    <n v="1404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1"/>
    <s v="Q4`19"/>
    <n v="72982728"/>
    <n v="1171472"/>
  </r>
  <r>
    <n v="313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1"/>
    <s v="Q4`19"/>
    <n v="20626700"/>
    <n v="331087"/>
  </r>
  <r>
    <n v="7187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1"/>
    <s v="Q4`19"/>
    <n v="172416130"/>
    <n v="2767514"/>
  </r>
  <r>
    <n v="13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1"/>
    <s v="Q4`19"/>
    <n v="819000"/>
    <n v="13146"/>
  </r>
  <r>
    <n v="10"/>
    <x v="2"/>
    <s v="Zenbook Pro UX580G"/>
    <x v="2"/>
    <x v="0"/>
    <x v="1"/>
    <x v="6"/>
    <s v="GTX1050"/>
    <x v="0"/>
    <s v="1920x1080/3840x2160"/>
    <x v="1"/>
    <x v="0"/>
    <n v="171090"/>
    <s v="35_170-175"/>
    <s v="18_170-180"/>
    <x v="2"/>
    <x v="1"/>
    <s v="Q4`19"/>
    <n v="1710900"/>
    <n v="27462"/>
  </r>
  <r>
    <n v="46"/>
    <x v="2"/>
    <s v="Zenbook Flip UX562F"/>
    <x v="2"/>
    <x v="0"/>
    <x v="1"/>
    <x v="5"/>
    <s v="GTX1050/GTX1060"/>
    <x v="0"/>
    <s v="1920x1080/3840x2160"/>
    <x v="1"/>
    <x v="0"/>
    <n v="115542"/>
    <s v="24_115-120"/>
    <s v="12_110-120"/>
    <x v="2"/>
    <x v="1"/>
    <s v="Q4`19"/>
    <n v="5314932"/>
    <n v="85312"/>
  </r>
  <r>
    <n v="217"/>
    <x v="2"/>
    <s v="Zenbook Flip UX362F"/>
    <x v="3"/>
    <x v="0"/>
    <x v="1"/>
    <x v="5"/>
    <s v="Int"/>
    <x v="4"/>
    <s v="1920x1080"/>
    <x v="1"/>
    <x v="0"/>
    <n v="72418.67567567568"/>
    <s v="15_70-75"/>
    <s v="08_70-80"/>
    <x v="2"/>
    <x v="1"/>
    <s v="Q4`19"/>
    <n v="15714852.621621622"/>
    <n v="252245"/>
  </r>
  <r>
    <n v="86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1"/>
    <s v="Q4`19"/>
    <n v="5321680"/>
    <n v="85420"/>
  </r>
  <r>
    <n v="2"/>
    <x v="2"/>
    <s v="Asus Pro P3540F"/>
    <x v="1"/>
    <x v="1"/>
    <x v="1"/>
    <x v="5"/>
    <s v="Int"/>
    <x v="0"/>
    <s v="1920x1080"/>
    <x v="0"/>
    <x v="0"/>
    <n v="51000"/>
    <s v="11_50-55"/>
    <s v="06_50-60"/>
    <x v="4"/>
    <x v="1"/>
    <s v="Q4`19"/>
    <n v="102000"/>
    <n v="1637"/>
  </r>
  <r>
    <n v="71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1"/>
    <s v="Q4`19"/>
    <n v="2562177"/>
    <n v="41126"/>
  </r>
  <r>
    <n v="192"/>
    <x v="2"/>
    <s v="VivoBook Flip TP202N"/>
    <x v="4"/>
    <x v="0"/>
    <x v="1"/>
    <x v="8"/>
    <s v="Int"/>
    <x v="3"/>
    <s v="1366x768"/>
    <x v="1"/>
    <x v="1"/>
    <n v="24990"/>
    <s v="05_20-25"/>
    <s v="03_20-30"/>
    <x v="0"/>
    <x v="1"/>
    <s v="Q4`19"/>
    <n v="4798080"/>
    <n v="77016"/>
  </r>
  <r>
    <n v="1322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1"/>
    <s v="Q4`19"/>
    <n v="50434300"/>
    <n v="809539"/>
  </r>
  <r>
    <n v="48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1"/>
    <s v="Q4`19"/>
    <n v="3170208"/>
    <n v="50886"/>
  </r>
  <r>
    <n v="2"/>
    <x v="2"/>
    <s v="VivoBook Pro N580G"/>
    <x v="2"/>
    <x v="0"/>
    <x v="1"/>
    <x v="6"/>
    <s v="GTX1050"/>
    <x v="0"/>
    <s v="3840x2160"/>
    <x v="0"/>
    <x v="0"/>
    <n v="59505"/>
    <s v="12_55-60"/>
    <s v="06_50-60"/>
    <x v="4"/>
    <x v="1"/>
    <s v="Q4`19"/>
    <n v="119010"/>
    <n v="1910"/>
  </r>
  <r>
    <n v="12"/>
    <x v="2"/>
    <s v="VivoBook Pro N752V"/>
    <x v="2"/>
    <x v="0"/>
    <x v="1"/>
    <x v="3"/>
    <s v="GT950"/>
    <x v="1"/>
    <s v="1920x1080"/>
    <x v="0"/>
    <x v="0"/>
    <n v="59247"/>
    <s v="12_55-60"/>
    <s v="06_50-60"/>
    <x v="4"/>
    <x v="1"/>
    <s v="Q4`19"/>
    <n v="710964"/>
    <n v="11412"/>
  </r>
  <r>
    <n v="4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1"/>
    <s v="Q4`19"/>
    <n v="1765200"/>
    <n v="28334"/>
  </r>
  <r>
    <n v="159"/>
    <x v="2"/>
    <s v="Zenbook Duo UX481F"/>
    <x v="3"/>
    <x v="0"/>
    <x v="1"/>
    <x v="16"/>
    <s v="MX250"/>
    <x v="2"/>
    <s v="1920x1080+ScreenPad"/>
    <x v="1"/>
    <x v="0"/>
    <n v="92890"/>
    <s v="19_90-95"/>
    <s v="10_90-100"/>
    <x v="2"/>
    <x v="1"/>
    <s v="Q4`19"/>
    <n v="14769510"/>
    <n v="237071"/>
  </r>
  <r>
    <n v="144"/>
    <x v="2"/>
    <s v="Zenbook Duo UX581G"/>
    <x v="2"/>
    <x v="0"/>
    <x v="1"/>
    <x v="6"/>
    <s v="RTX2060"/>
    <x v="0"/>
    <s v="3840x2160+ScreenPad"/>
    <x v="1"/>
    <x v="0"/>
    <n v="209890"/>
    <s v="42_205-210"/>
    <s v="21_200-210"/>
    <x v="2"/>
    <x v="1"/>
    <s v="Q4`19"/>
    <n v="30224160"/>
    <n v="485139"/>
  </r>
  <r>
    <n v="25"/>
    <x v="3"/>
    <s v="Alienware 17 R5"/>
    <x v="2"/>
    <x v="0"/>
    <x v="1"/>
    <x v="6"/>
    <s v="GTX1070/GTX1080"/>
    <x v="1"/>
    <s v="1920x1080/2560x1440/3840x2160"/>
    <x v="0"/>
    <x v="0"/>
    <n v="155000"/>
    <s v="32_155-160"/>
    <s v="16_150-160"/>
    <x v="2"/>
    <x v="1"/>
    <s v="Q4`19"/>
    <n v="3875000"/>
    <n v="62199"/>
  </r>
  <r>
    <n v="8"/>
    <x v="3"/>
    <s v="Alienware 15 R4 (CL)"/>
    <x v="2"/>
    <x v="0"/>
    <x v="1"/>
    <x v="6"/>
    <s v="GTX1050/GTX1050 Ti"/>
    <x v="0"/>
    <s v="1920x1080/3840x2160"/>
    <x v="0"/>
    <x v="0"/>
    <n v="131290"/>
    <s v="27_130-135"/>
    <s v="14_130-140"/>
    <x v="2"/>
    <x v="1"/>
    <s v="Q4`19"/>
    <n v="1050320"/>
    <n v="16859"/>
  </r>
  <r>
    <n v="13"/>
    <x v="3"/>
    <s v="Alienware 15 R3/R4 (K)"/>
    <x v="2"/>
    <x v="0"/>
    <x v="1"/>
    <x v="1"/>
    <s v="GTX1060/1070"/>
    <x v="0"/>
    <s v="1920x1080/3840x2160"/>
    <x v="0"/>
    <x v="0"/>
    <n v="119990"/>
    <s v="24_115-120"/>
    <s v="12_110-120"/>
    <x v="2"/>
    <x v="1"/>
    <s v="Q4`19"/>
    <n v="1559870"/>
    <n v="25038"/>
  </r>
  <r>
    <n v="10"/>
    <x v="3"/>
    <s v="Inspiron 3567"/>
    <x v="1"/>
    <x v="0"/>
    <x v="1"/>
    <x v="3"/>
    <s v="Int"/>
    <x v="0"/>
    <s v="1366x768"/>
    <x v="0"/>
    <x v="0"/>
    <n v="29990"/>
    <s v="06_25-30"/>
    <s v="03_20-30"/>
    <x v="0"/>
    <x v="1"/>
    <s v="Q4`19"/>
    <n v="299900"/>
    <n v="4814"/>
  </r>
  <r>
    <n v="234"/>
    <x v="3"/>
    <s v="Inspiron 5570"/>
    <x v="0"/>
    <x v="0"/>
    <x v="1"/>
    <x v="10"/>
    <n v="530"/>
    <x v="0"/>
    <s v="1920x1080"/>
    <x v="0"/>
    <x v="0"/>
    <n v="42390"/>
    <s v="09_40-45"/>
    <s v="05_40-50"/>
    <x v="5"/>
    <x v="1"/>
    <s v="Q4`19"/>
    <n v="9919260"/>
    <n v="159218"/>
  </r>
  <r>
    <n v="15"/>
    <x v="3"/>
    <s v="Inspiron 5770"/>
    <x v="0"/>
    <x v="0"/>
    <x v="1"/>
    <x v="10"/>
    <n v="530"/>
    <x v="1"/>
    <s v="1920x1080"/>
    <x v="0"/>
    <x v="0"/>
    <n v="36640"/>
    <s v="08_35-40"/>
    <s v="04_30-40"/>
    <x v="3"/>
    <x v="1"/>
    <s v="Q4`19"/>
    <n v="549600"/>
    <n v="8822"/>
  </r>
  <r>
    <n v="8"/>
    <x v="3"/>
    <s v="Inspiron 3576"/>
    <x v="2"/>
    <x v="0"/>
    <x v="1"/>
    <x v="1"/>
    <s v="GT940"/>
    <x v="0"/>
    <s v="1920x1080"/>
    <x v="0"/>
    <x v="0"/>
    <n v="32970"/>
    <s v="07_30-35"/>
    <s v="04_30-40"/>
    <x v="3"/>
    <x v="1"/>
    <s v="Q4`19"/>
    <n v="263760"/>
    <n v="4234"/>
  </r>
  <r>
    <n v="370"/>
    <x v="3"/>
    <s v="Inspiron 5490"/>
    <x v="3"/>
    <x v="0"/>
    <x v="1"/>
    <x v="16"/>
    <s v="Int/MX230"/>
    <x v="2"/>
    <s v="1920x1080"/>
    <x v="0"/>
    <x v="0"/>
    <n v="48240"/>
    <s v="10_45-50"/>
    <s v="05_40-50"/>
    <x v="5"/>
    <x v="1"/>
    <s v="Q4`19"/>
    <n v="17848800"/>
    <n v="286498"/>
  </r>
  <r>
    <n v="219"/>
    <x v="3"/>
    <s v="Inspiron 5491"/>
    <x v="3"/>
    <x v="0"/>
    <x v="1"/>
    <x v="16"/>
    <s v="Int/MX230"/>
    <x v="2"/>
    <s v="1920x1080"/>
    <x v="0"/>
    <x v="0"/>
    <n v="48990"/>
    <s v="10_45-50"/>
    <s v="05_40-50"/>
    <x v="5"/>
    <x v="1"/>
    <s v="Q4`19"/>
    <n v="10728810"/>
    <n v="172212"/>
  </r>
  <r>
    <n v="40"/>
    <x v="3"/>
    <s v="Inspiron 5482"/>
    <x v="3"/>
    <x v="0"/>
    <x v="1"/>
    <x v="5"/>
    <s v="Int"/>
    <x v="2"/>
    <s v="1920x1080"/>
    <x v="1"/>
    <x v="0"/>
    <n v="56145"/>
    <s v="12_55-60"/>
    <s v="06_50-60"/>
    <x v="4"/>
    <x v="1"/>
    <s v="Q4`19"/>
    <n v="2245800"/>
    <n v="36048"/>
  </r>
  <r>
    <n v="71"/>
    <x v="3"/>
    <s v="Inspiron 5480"/>
    <x v="3"/>
    <x v="0"/>
    <x v="1"/>
    <x v="5"/>
    <s v="MX250"/>
    <x v="4"/>
    <s v="1920x1080"/>
    <x v="0"/>
    <x v="0"/>
    <n v="48297"/>
    <s v="10_45-50"/>
    <s v="05_40-50"/>
    <x v="5"/>
    <x v="1"/>
    <s v="Q4`19"/>
    <n v="3429087"/>
    <n v="55042"/>
  </r>
  <r>
    <n v="257"/>
    <x v="3"/>
    <s v="Inspiron 3580"/>
    <x v="0"/>
    <x v="0"/>
    <x v="1"/>
    <x v="5"/>
    <n v="250"/>
    <x v="0"/>
    <s v="1920x1080"/>
    <x v="0"/>
    <x v="0"/>
    <n v="36435"/>
    <s v="08_35-40"/>
    <s v="04_30-40"/>
    <x v="3"/>
    <x v="1"/>
    <s v="Q4`19"/>
    <n v="9363795"/>
    <n v="150302"/>
  </r>
  <r>
    <n v="658"/>
    <x v="3"/>
    <s v="Inspiron 3583"/>
    <x v="0"/>
    <x v="0"/>
    <x v="1"/>
    <x v="5"/>
    <s v="Int/520"/>
    <x v="0"/>
    <s v="1920x1080"/>
    <x v="0"/>
    <x v="0"/>
    <n v="35490"/>
    <s v="08_35-40"/>
    <s v="04_30-40"/>
    <x v="3"/>
    <x v="1"/>
    <s v="Q4`19"/>
    <n v="23352420"/>
    <n v="374838"/>
  </r>
  <r>
    <n v="481"/>
    <x v="3"/>
    <s v="Inspiron 3584"/>
    <x v="0"/>
    <x v="0"/>
    <x v="1"/>
    <x v="1"/>
    <s v="Int/520"/>
    <x v="0"/>
    <s v="1920x1080"/>
    <x v="0"/>
    <x v="0"/>
    <n v="28500"/>
    <s v="06_25-30"/>
    <s v="03_20-30"/>
    <x v="0"/>
    <x v="1"/>
    <s v="Q4`19"/>
    <n v="13708500"/>
    <n v="220040"/>
  </r>
  <r>
    <n v="112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1"/>
    <s v="Q4`19"/>
    <n v="23071740"/>
    <n v="370333"/>
  </r>
  <r>
    <n v="398"/>
    <x v="3"/>
    <s v="Inspiron 3585"/>
    <x v="1"/>
    <x v="0"/>
    <x v="0"/>
    <x v="2"/>
    <s v="Int"/>
    <x v="0"/>
    <s v="1920x1080"/>
    <x v="0"/>
    <x v="0"/>
    <n v="31350"/>
    <s v="07_30-35"/>
    <s v="04_30-40"/>
    <x v="3"/>
    <x v="1"/>
    <s v="Q4`19"/>
    <n v="12477300"/>
    <n v="200278"/>
  </r>
  <r>
    <n v="297"/>
    <x v="3"/>
    <s v="Inspiron 3780"/>
    <x v="0"/>
    <x v="0"/>
    <x v="1"/>
    <x v="5"/>
    <n v="520"/>
    <x v="1"/>
    <s v="1920x1080"/>
    <x v="0"/>
    <x v="0"/>
    <n v="48926"/>
    <s v="10_45-50"/>
    <s v="05_40-50"/>
    <x v="5"/>
    <x v="1"/>
    <s v="Q4`19"/>
    <n v="14531022"/>
    <n v="233243"/>
  </r>
  <r>
    <n v="113"/>
    <x v="3"/>
    <s v="Inspiron 3781"/>
    <x v="1"/>
    <x v="0"/>
    <x v="1"/>
    <x v="1"/>
    <s v="Int"/>
    <x v="1"/>
    <s v="1920x1080"/>
    <x v="0"/>
    <x v="0"/>
    <n v="33506.75"/>
    <s v="07_30-35"/>
    <s v="04_30-40"/>
    <x v="3"/>
    <x v="1"/>
    <s v="Q4`19"/>
    <n v="3786262.75"/>
    <n v="60775"/>
  </r>
  <r>
    <n v="338"/>
    <x v="3"/>
    <s v="Inspiron 3782"/>
    <x v="1"/>
    <x v="0"/>
    <x v="1"/>
    <x v="4"/>
    <s v="Int"/>
    <x v="1"/>
    <s v="1920x1080"/>
    <x v="0"/>
    <x v="1"/>
    <n v="25405"/>
    <s v="06_25-30"/>
    <s v="03_20-30"/>
    <x v="0"/>
    <x v="1"/>
    <s v="Q4`19"/>
    <n v="8586890"/>
    <n v="137831"/>
  </r>
  <r>
    <n v="234"/>
    <x v="3"/>
    <s v="Inspiron 5390"/>
    <x v="3"/>
    <x v="0"/>
    <x v="1"/>
    <x v="5"/>
    <s v="MX250"/>
    <x v="4"/>
    <s v="1920x1080"/>
    <x v="0"/>
    <x v="0"/>
    <n v="44640"/>
    <s v="09_40-45"/>
    <s v="05_40-50"/>
    <x v="5"/>
    <x v="1"/>
    <s v="Q4`19"/>
    <n v="10445760"/>
    <n v="167669"/>
  </r>
  <r>
    <n v="156"/>
    <x v="3"/>
    <s v="Inspiron 5584"/>
    <x v="0"/>
    <x v="0"/>
    <x v="1"/>
    <x v="5"/>
    <s v="MX130"/>
    <x v="0"/>
    <s v="1920x1080"/>
    <x v="0"/>
    <x v="0"/>
    <n v="45092"/>
    <s v="10_45-50"/>
    <s v="05_40-50"/>
    <x v="5"/>
    <x v="1"/>
    <s v="Q4`19"/>
    <n v="7034352"/>
    <n v="112911"/>
  </r>
  <r>
    <n v="45"/>
    <x v="3"/>
    <s v="Inspiron 5390"/>
    <x v="3"/>
    <x v="0"/>
    <x v="1"/>
    <x v="5"/>
    <s v="MX250"/>
    <x v="4"/>
    <s v="1920x1080"/>
    <x v="0"/>
    <x v="0"/>
    <n v="44640"/>
    <s v="09_40-45"/>
    <s v="05_40-50"/>
    <x v="5"/>
    <x v="1"/>
    <s v="Q4`19"/>
    <n v="2008800"/>
    <n v="32244"/>
  </r>
  <r>
    <n v="91"/>
    <x v="3"/>
    <s v="Inspiron 7490"/>
    <x v="3"/>
    <x v="0"/>
    <x v="1"/>
    <x v="16"/>
    <s v="Int/MX250"/>
    <x v="2"/>
    <s v="1920x1080"/>
    <x v="0"/>
    <x v="0"/>
    <n v="84329"/>
    <s v="17_80-85"/>
    <s v="09_80-90"/>
    <x v="2"/>
    <x v="1"/>
    <s v="Q4`19"/>
    <n v="7673939"/>
    <n v="123177"/>
  </r>
  <r>
    <n v="501"/>
    <x v="3"/>
    <s v="Inspiron G7 17-7790"/>
    <x v="2"/>
    <x v="0"/>
    <x v="1"/>
    <x v="6"/>
    <s v="GTX1660/RTX2070/RTX2080"/>
    <x v="1"/>
    <s v="1920x1080"/>
    <x v="0"/>
    <x v="0"/>
    <n v="101624"/>
    <s v="21_100-105"/>
    <s v="11_100-110"/>
    <x v="2"/>
    <x v="1"/>
    <s v="Q4`19"/>
    <n v="50913624"/>
    <n v="817233"/>
  </r>
  <r>
    <n v="1685"/>
    <x v="3"/>
    <s v="Inspiron G3 15-3590"/>
    <x v="2"/>
    <x v="0"/>
    <x v="1"/>
    <x v="6"/>
    <s v="GTX1650/GTX1660"/>
    <x v="0"/>
    <s v="1920x1080"/>
    <x v="0"/>
    <x v="0"/>
    <n v="75625"/>
    <s v="16_75-80"/>
    <s v="08_70-80"/>
    <x v="2"/>
    <x v="1"/>
    <s v="Q4`19"/>
    <n v="127428125"/>
    <n v="2045395"/>
  </r>
  <r>
    <n v="3"/>
    <x v="3"/>
    <s v="Inspiron G3 15-6466"/>
    <x v="2"/>
    <x v="0"/>
    <x v="1"/>
    <x v="6"/>
    <s v="GTX1650"/>
    <x v="0"/>
    <s v="1920x1080"/>
    <x v="0"/>
    <x v="0"/>
    <n v="65500"/>
    <s v="14_65-70"/>
    <s v="07_60-70"/>
    <x v="6"/>
    <x v="1"/>
    <s v="Q4`19"/>
    <n v="196500"/>
    <n v="3154"/>
  </r>
  <r>
    <n v="3"/>
    <x v="3"/>
    <s v="Inspiron G3 15-6473"/>
    <x v="2"/>
    <x v="0"/>
    <x v="1"/>
    <x v="6"/>
    <s v="GTX1660"/>
    <x v="0"/>
    <s v="1920x1080"/>
    <x v="0"/>
    <x v="0"/>
    <n v="71200"/>
    <s v="15_70-75"/>
    <s v="08_70-80"/>
    <x v="2"/>
    <x v="1"/>
    <s v="Q4`19"/>
    <n v="213600"/>
    <n v="3429"/>
  </r>
  <r>
    <n v="3"/>
    <x v="3"/>
    <s v="Inspiron G3 15-6480"/>
    <x v="2"/>
    <x v="0"/>
    <x v="1"/>
    <x v="6"/>
    <s v="GTX1660"/>
    <x v="0"/>
    <s v="1920x1080"/>
    <x v="0"/>
    <x v="0"/>
    <n v="71200"/>
    <s v="15_70-75"/>
    <s v="08_70-80"/>
    <x v="2"/>
    <x v="1"/>
    <s v="Q4`19"/>
    <n v="213600"/>
    <n v="3429"/>
  </r>
  <r>
    <n v="1408"/>
    <x v="3"/>
    <s v="Inspiron G5 15-5590"/>
    <x v="2"/>
    <x v="0"/>
    <x v="1"/>
    <x v="6"/>
    <s v="GTX1660/RTX2060/RTX2070"/>
    <x v="0"/>
    <s v="1920x1080"/>
    <x v="0"/>
    <x v="0"/>
    <n v="91795"/>
    <s v="19_90-95"/>
    <s v="10_90-100"/>
    <x v="2"/>
    <x v="1"/>
    <s v="Q4`19"/>
    <n v="129247360"/>
    <n v="2074596"/>
  </r>
  <r>
    <n v="3"/>
    <x v="3"/>
    <s v="Inspiron G5 15-1628"/>
    <x v="2"/>
    <x v="0"/>
    <x v="1"/>
    <x v="6"/>
    <s v="GTX1660"/>
    <x v="0"/>
    <s v="1920x1080"/>
    <x v="0"/>
    <x v="0"/>
    <n v="70240"/>
    <s v="15_70-75"/>
    <s v="08_70-80"/>
    <x v="2"/>
    <x v="1"/>
    <s v="Q4`19"/>
    <n v="210720"/>
    <n v="3382"/>
  </r>
  <r>
    <n v="5"/>
    <x v="3"/>
    <s v="Inspiron G5 15-1635"/>
    <x v="2"/>
    <x v="0"/>
    <x v="1"/>
    <x v="6"/>
    <s v="RTX2060"/>
    <x v="0"/>
    <s v="1920x1080"/>
    <x v="0"/>
    <x v="0"/>
    <n v="95600"/>
    <s v="20_95-100"/>
    <s v="10_90-100"/>
    <x v="2"/>
    <x v="1"/>
    <s v="Q4`19"/>
    <n v="478000"/>
    <n v="7673"/>
  </r>
  <r>
    <n v="38"/>
    <x v="3"/>
    <s v="Inspiron G5 15-5611"/>
    <x v="2"/>
    <x v="0"/>
    <x v="1"/>
    <x v="6"/>
    <s v="GTX1050"/>
    <x v="0"/>
    <s v="1920x1080"/>
    <x v="0"/>
    <x v="0"/>
    <n v="59700"/>
    <s v="12_55-60"/>
    <s v="06_50-60"/>
    <x v="4"/>
    <x v="1"/>
    <s v="Q4`19"/>
    <n v="2268600"/>
    <n v="36414"/>
  </r>
  <r>
    <n v="20"/>
    <x v="3"/>
    <s v="Inspiron G5 15-5628"/>
    <x v="2"/>
    <x v="0"/>
    <x v="1"/>
    <x v="6"/>
    <s v="GTX1050"/>
    <x v="0"/>
    <s v="1920x1080"/>
    <x v="0"/>
    <x v="0"/>
    <n v="59700"/>
    <s v="12_55-60"/>
    <s v="06_50-60"/>
    <x v="4"/>
    <x v="1"/>
    <s v="Q4`19"/>
    <n v="1194000"/>
    <n v="19165"/>
  </r>
  <r>
    <n v="28"/>
    <x v="3"/>
    <s v="Inspiron G5 15-5635"/>
    <x v="2"/>
    <x v="0"/>
    <x v="1"/>
    <x v="6"/>
    <s v="GTX1050"/>
    <x v="0"/>
    <s v="1920x1080"/>
    <x v="0"/>
    <x v="0"/>
    <n v="59700"/>
    <s v="12_55-60"/>
    <s v="06_50-60"/>
    <x v="4"/>
    <x v="1"/>
    <s v="Q4`19"/>
    <n v="1671600"/>
    <n v="26831"/>
  </r>
  <r>
    <n v="3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1"/>
    <s v="Q4`19"/>
    <n v="297900"/>
    <n v="4782"/>
  </r>
  <r>
    <n v="3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1"/>
    <s v="Q4`19"/>
    <n v="196500"/>
    <n v="3154"/>
  </r>
  <r>
    <n v="3"/>
    <x v="3"/>
    <s v="Inspiron G5 15-8110"/>
    <x v="2"/>
    <x v="0"/>
    <x v="1"/>
    <x v="6"/>
    <s v="RXT2060"/>
    <x v="0"/>
    <s v="1920x1080"/>
    <x v="0"/>
    <x v="0"/>
    <n v="98700"/>
    <s v="20_95-100"/>
    <s v="10_90-100"/>
    <x v="2"/>
    <x v="1"/>
    <s v="Q4`19"/>
    <n v="296100"/>
    <n v="4753"/>
  </r>
  <r>
    <n v="30"/>
    <x v="3"/>
    <s v="Inspiron G5 15-8127"/>
    <x v="2"/>
    <x v="0"/>
    <x v="1"/>
    <x v="6"/>
    <s v="RXT2060"/>
    <x v="0"/>
    <s v="1920x1080"/>
    <x v="0"/>
    <x v="0"/>
    <n v="98700"/>
    <s v="20_95-100"/>
    <s v="10_90-100"/>
    <x v="2"/>
    <x v="1"/>
    <s v="Q4`19"/>
    <n v="2961000"/>
    <n v="47528"/>
  </r>
  <r>
    <n v="3"/>
    <x v="3"/>
    <s v="Inspiron G5 15-8158"/>
    <x v="2"/>
    <x v="0"/>
    <x v="1"/>
    <x v="6"/>
    <s v="RXT2070"/>
    <x v="0"/>
    <s v="1920x1080"/>
    <x v="0"/>
    <x v="0"/>
    <n v="115600"/>
    <s v="24_115-120"/>
    <s v="12_110-120"/>
    <x v="2"/>
    <x v="1"/>
    <s v="Q4`19"/>
    <n v="346800"/>
    <n v="5567"/>
  </r>
  <r>
    <n v="13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1"/>
    <s v="Q4`19"/>
    <n v="1502800"/>
    <n v="24122"/>
  </r>
  <r>
    <n v="13"/>
    <x v="3"/>
    <s v="Inspiron G5 15-5587"/>
    <x v="2"/>
    <x v="0"/>
    <x v="1"/>
    <x v="6"/>
    <s v="GTX1050"/>
    <x v="0"/>
    <s v="1920x1080"/>
    <x v="0"/>
    <x v="0"/>
    <n v="59199"/>
    <s v="12_55-60"/>
    <s v="06_50-60"/>
    <x v="4"/>
    <x v="1"/>
    <s v="Q4`19"/>
    <n v="769587"/>
    <n v="12353"/>
  </r>
  <r>
    <n v="3"/>
    <x v="3"/>
    <s v="Inspiron G7 17-1833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342300"/>
    <n v="5494"/>
  </r>
  <r>
    <n v="28"/>
    <x v="3"/>
    <s v="Inspiron G7 17-8202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3194800"/>
    <n v="51281"/>
  </r>
  <r>
    <n v="8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1"/>
    <s v="Q4`19"/>
    <n v="912800"/>
    <n v="14652"/>
  </r>
  <r>
    <n v="15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1"/>
    <s v="Q4`19"/>
    <n v="2017500"/>
    <n v="32384"/>
  </r>
  <r>
    <n v="229"/>
    <x v="3"/>
    <s v="Inspiron 5584"/>
    <x v="0"/>
    <x v="0"/>
    <x v="1"/>
    <x v="5"/>
    <s v="MX130"/>
    <x v="0"/>
    <s v="1920x1080"/>
    <x v="0"/>
    <x v="0"/>
    <n v="45092"/>
    <s v="10_45-50"/>
    <s v="05_40-50"/>
    <x v="5"/>
    <x v="1"/>
    <s v="Q4`19"/>
    <n v="10326068"/>
    <n v="165747"/>
  </r>
  <r>
    <n v="13"/>
    <x v="3"/>
    <s v="Inspiron 3576"/>
    <x v="2"/>
    <x v="0"/>
    <x v="1"/>
    <x v="1"/>
    <s v="GT940"/>
    <x v="0"/>
    <s v="1920x1080"/>
    <x v="0"/>
    <x v="0"/>
    <n v="32970"/>
    <s v="07_30-35"/>
    <s v="04_30-40"/>
    <x v="3"/>
    <x v="1"/>
    <s v="Q4`19"/>
    <n v="428610"/>
    <n v="6880"/>
  </r>
  <r>
    <n v="108"/>
    <x v="3"/>
    <s v="Inspiron 3580"/>
    <x v="0"/>
    <x v="0"/>
    <x v="1"/>
    <x v="5"/>
    <n v="250"/>
    <x v="0"/>
    <s v="1920x1080"/>
    <x v="0"/>
    <x v="0"/>
    <n v="36435"/>
    <s v="08_35-40"/>
    <s v="04_30-40"/>
    <x v="3"/>
    <x v="1"/>
    <s v="Q4`19"/>
    <n v="3934980"/>
    <n v="63162"/>
  </r>
  <r>
    <n v="42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1"/>
    <s v="Q4`19"/>
    <n v="8728740"/>
    <n v="140108"/>
  </r>
  <r>
    <n v="252"/>
    <x v="3"/>
    <s v="Inspiron 3583"/>
    <x v="0"/>
    <x v="0"/>
    <x v="1"/>
    <x v="5"/>
    <s v="Int/520"/>
    <x v="0"/>
    <s v="1920x1080"/>
    <x v="0"/>
    <x v="0"/>
    <n v="35490"/>
    <s v="08_35-40"/>
    <s v="04_30-40"/>
    <x v="3"/>
    <x v="1"/>
    <s v="Q4`19"/>
    <n v="8943480"/>
    <n v="143555"/>
  </r>
  <r>
    <n v="1202"/>
    <x v="3"/>
    <s v="Inspiron 3584"/>
    <x v="0"/>
    <x v="0"/>
    <x v="1"/>
    <x v="1"/>
    <s v="Int/520"/>
    <x v="0"/>
    <s v="1920x1080"/>
    <x v="0"/>
    <x v="0"/>
    <n v="28500"/>
    <s v="06_25-30"/>
    <s v="03_20-30"/>
    <x v="0"/>
    <x v="1"/>
    <s v="Q4`19"/>
    <n v="34257000"/>
    <n v="549872"/>
  </r>
  <r>
    <n v="680"/>
    <x v="3"/>
    <s v="Inspiron 3593"/>
    <x v="0"/>
    <x v="0"/>
    <x v="1"/>
    <x v="17"/>
    <s v="MX230"/>
    <x v="0"/>
    <s v="1920x1080"/>
    <x v="0"/>
    <x v="0"/>
    <n v="39020"/>
    <s v="08_35-40"/>
    <s v="04_30-40"/>
    <x v="3"/>
    <x v="1"/>
    <s v="Q4`19"/>
    <n v="26533600"/>
    <n v="425900"/>
  </r>
  <r>
    <n v="38"/>
    <x v="3"/>
    <s v="Inspiron 3595"/>
    <x v="1"/>
    <x v="0"/>
    <x v="0"/>
    <x v="0"/>
    <s v="Int"/>
    <x v="0"/>
    <s v="1920x1080"/>
    <x v="0"/>
    <x v="0"/>
    <n v="21890"/>
    <s v="05_20-25"/>
    <s v="03_20-30"/>
    <x v="0"/>
    <x v="1"/>
    <s v="Q4`19"/>
    <n v="831820"/>
    <n v="13352"/>
  </r>
  <r>
    <n v="746"/>
    <x v="3"/>
    <s v="Inspiron 3793"/>
    <x v="0"/>
    <x v="0"/>
    <x v="1"/>
    <x v="17"/>
    <s v="Int/MX230/MX250"/>
    <x v="1"/>
    <s v="1920x1080"/>
    <x v="0"/>
    <x v="0"/>
    <n v="52155.233766233767"/>
    <s v="11_50-55"/>
    <s v="06_50-60"/>
    <x v="4"/>
    <x v="1"/>
    <s v="Q4`19"/>
    <n v="38907804.389610387"/>
    <n v="624523"/>
  </r>
  <r>
    <n v="38"/>
    <x v="3"/>
    <s v="Inspiron 5370"/>
    <x v="3"/>
    <x v="0"/>
    <x v="1"/>
    <x v="10"/>
    <s v="Int/530"/>
    <x v="4"/>
    <s v="1920x1080"/>
    <x v="0"/>
    <x v="0"/>
    <n v="41790"/>
    <s v="09_40-45"/>
    <s v="05_40-50"/>
    <x v="5"/>
    <x v="1"/>
    <s v="Q4`19"/>
    <n v="1588020"/>
    <n v="25490"/>
  </r>
  <r>
    <n v="254"/>
    <x v="3"/>
    <s v="Inspiron 5391"/>
    <x v="3"/>
    <x v="0"/>
    <x v="1"/>
    <x v="16"/>
    <s v="Int"/>
    <x v="4"/>
    <s v="1920x1080"/>
    <x v="0"/>
    <x v="0"/>
    <n v="42095.841059602652"/>
    <s v="09_40-45"/>
    <s v="05_40-50"/>
    <x v="5"/>
    <x v="1"/>
    <s v="Q4`19"/>
    <n v="10692343.629139073"/>
    <n v="171627"/>
  </r>
  <r>
    <n v="607"/>
    <x v="3"/>
    <s v="Inspiron 5593"/>
    <x v="0"/>
    <x v="0"/>
    <x v="1"/>
    <x v="17"/>
    <s v="MX230"/>
    <x v="0"/>
    <s v="1920x1080"/>
    <x v="0"/>
    <x v="0"/>
    <n v="32440"/>
    <s v="07_30-35"/>
    <s v="04_30-40"/>
    <x v="3"/>
    <x v="1"/>
    <s v="Q4`19"/>
    <n v="19691080"/>
    <n v="316069"/>
  </r>
  <r>
    <n v="209"/>
    <x v="3"/>
    <s v="Latitude 5590"/>
    <x v="1"/>
    <x v="1"/>
    <x v="1"/>
    <x v="10"/>
    <s v="Int"/>
    <x v="0"/>
    <s v="1920x1080"/>
    <x v="0"/>
    <x v="0"/>
    <n v="83240"/>
    <s v="17_80-85"/>
    <s v="09_80-90"/>
    <x v="2"/>
    <x v="1"/>
    <s v="Q4`19"/>
    <n v="17397160"/>
    <n v="279248"/>
  </r>
  <r>
    <n v="8"/>
    <x v="3"/>
    <s v="Latitude 3590"/>
    <x v="0"/>
    <x v="1"/>
    <x v="1"/>
    <x v="10"/>
    <s v="Int/530"/>
    <x v="0"/>
    <s v="1366x768/1920x1080"/>
    <x v="0"/>
    <x v="0"/>
    <n v="40360"/>
    <s v="09_40-45"/>
    <s v="05_40-50"/>
    <x v="5"/>
    <x v="1"/>
    <s v="Q4`19"/>
    <n v="322880"/>
    <n v="5183"/>
  </r>
  <r>
    <n v="20"/>
    <x v="3"/>
    <s v="Latitude 5290"/>
    <x v="4"/>
    <x v="1"/>
    <x v="1"/>
    <x v="10"/>
    <s v="Int"/>
    <x v="5"/>
    <s v="1366x768"/>
    <x v="0"/>
    <x v="0"/>
    <n v="51210"/>
    <s v="11_50-55"/>
    <s v="06_50-60"/>
    <x v="4"/>
    <x v="1"/>
    <s v="Q4`19"/>
    <n v="1024200"/>
    <n v="16440"/>
  </r>
  <r>
    <n v="35"/>
    <x v="3"/>
    <s v="Latitude 5490"/>
    <x v="3"/>
    <x v="1"/>
    <x v="1"/>
    <x v="10"/>
    <s v="Int"/>
    <x v="2"/>
    <s v="1366x768/1920x1080"/>
    <x v="0"/>
    <x v="0"/>
    <n v="71854"/>
    <s v="15_70-75"/>
    <s v="08_70-80"/>
    <x v="2"/>
    <x v="1"/>
    <s v="Q4`19"/>
    <n v="2514890"/>
    <n v="40367"/>
  </r>
  <r>
    <n v="3"/>
    <x v="3"/>
    <s v="Latitude 7290"/>
    <x v="4"/>
    <x v="1"/>
    <x v="1"/>
    <x v="10"/>
    <s v="Int"/>
    <x v="5"/>
    <s v="1366x768"/>
    <x v="0"/>
    <x v="0"/>
    <n v="67080"/>
    <s v="14_65-70"/>
    <s v="07_60-70"/>
    <x v="6"/>
    <x v="1"/>
    <s v="Q4`19"/>
    <n v="201240"/>
    <n v="3230"/>
  </r>
  <r>
    <n v="43"/>
    <x v="3"/>
    <s v="Latitude 7390"/>
    <x v="3"/>
    <x v="1"/>
    <x v="1"/>
    <x v="10"/>
    <s v="Int"/>
    <x v="4"/>
    <s v="1920x1080"/>
    <x v="1"/>
    <x v="0"/>
    <n v="89340"/>
    <s v="18_85-90"/>
    <s v="09_80-90"/>
    <x v="2"/>
    <x v="1"/>
    <s v="Q4`19"/>
    <n v="3841620"/>
    <n v="61663"/>
  </r>
  <r>
    <n v="103"/>
    <x v="3"/>
    <s v="Latitude 7490"/>
    <x v="3"/>
    <x v="1"/>
    <x v="1"/>
    <x v="10"/>
    <n v="0"/>
    <x v="2"/>
    <s v="1920x1080"/>
    <x v="0"/>
    <x v="0"/>
    <n v="78807"/>
    <s v="16_75-80"/>
    <s v="08_70-80"/>
    <x v="2"/>
    <x v="1"/>
    <s v="Q4`19"/>
    <n v="8117121"/>
    <n v="130291"/>
  </r>
  <r>
    <n v="126"/>
    <x v="3"/>
    <s v="Latitude 5491"/>
    <x v="3"/>
    <x v="1"/>
    <x v="1"/>
    <x v="6"/>
    <s v="Int/MX130"/>
    <x v="2"/>
    <s v="1920x1080"/>
    <x v="0"/>
    <x v="0"/>
    <n v="76128"/>
    <s v="16_75-80"/>
    <s v="08_70-80"/>
    <x v="2"/>
    <x v="1"/>
    <s v="Q4`19"/>
    <n v="9592128"/>
    <n v="153967"/>
  </r>
  <r>
    <n v="25"/>
    <x v="3"/>
    <s v="Latitude 5591"/>
    <x v="0"/>
    <x v="1"/>
    <x v="1"/>
    <x v="6"/>
    <s v="Int/MX130"/>
    <x v="0"/>
    <s v="1920x1080"/>
    <x v="0"/>
    <x v="0"/>
    <n v="55490"/>
    <s v="12_55-60"/>
    <s v="06_50-60"/>
    <x v="4"/>
    <x v="1"/>
    <s v="Q4`19"/>
    <n v="1387250"/>
    <n v="22267"/>
  </r>
  <r>
    <n v="464"/>
    <x v="3"/>
    <s v="Latitude 3400"/>
    <x v="3"/>
    <x v="1"/>
    <x v="1"/>
    <x v="5"/>
    <s v="Int"/>
    <x v="2"/>
    <s v="1920x1080"/>
    <x v="0"/>
    <x v="0"/>
    <n v="45145"/>
    <s v="10_45-50"/>
    <s v="05_40-50"/>
    <x v="5"/>
    <x v="1"/>
    <s v="Q4`19"/>
    <n v="20947280"/>
    <n v="336232"/>
  </r>
  <r>
    <n v="103"/>
    <x v="3"/>
    <s v="Latitude 3500"/>
    <x v="1"/>
    <x v="1"/>
    <x v="1"/>
    <x v="5"/>
    <s v="Int"/>
    <x v="0"/>
    <s v="1920x1080"/>
    <x v="0"/>
    <x v="0"/>
    <n v="45660"/>
    <s v="10_45-50"/>
    <s v="05_40-50"/>
    <x v="5"/>
    <x v="1"/>
    <s v="Q4`19"/>
    <n v="4702980"/>
    <n v="75489"/>
  </r>
  <r>
    <n v="144"/>
    <x v="3"/>
    <s v="Latitude 7400"/>
    <x v="3"/>
    <x v="1"/>
    <x v="1"/>
    <x v="10"/>
    <s v="Int"/>
    <x v="2"/>
    <s v="1920x1080"/>
    <x v="1"/>
    <x v="0"/>
    <n v="117784.8043478261"/>
    <s v="24_115-120"/>
    <s v="12_110-120"/>
    <x v="2"/>
    <x v="1"/>
    <s v="Q4`19"/>
    <n v="16961011.826086957"/>
    <n v="272247"/>
  </r>
  <r>
    <n v="179"/>
    <x v="3"/>
    <s v="Latitude 5300"/>
    <x v="3"/>
    <x v="1"/>
    <x v="1"/>
    <x v="5"/>
    <s v="Int"/>
    <x v="4"/>
    <s v="1366x768"/>
    <x v="0"/>
    <x v="0"/>
    <n v="89423.365853658543"/>
    <s v="18_85-90"/>
    <s v="09_80-90"/>
    <x v="2"/>
    <x v="1"/>
    <s v="Q4`19"/>
    <n v="16006782.487804879"/>
    <n v="256931"/>
  </r>
  <r>
    <n v="128"/>
    <x v="3"/>
    <s v="Latitude 5401"/>
    <x v="3"/>
    <x v="1"/>
    <x v="1"/>
    <x v="6"/>
    <s v="Int/MX150"/>
    <x v="2"/>
    <s v="1920x1080"/>
    <x v="0"/>
    <x v="0"/>
    <n v="71900"/>
    <s v="15_70-75"/>
    <s v="08_70-80"/>
    <x v="2"/>
    <x v="1"/>
    <s v="Q4`19"/>
    <n v="9203200"/>
    <n v="147724"/>
  </r>
  <r>
    <n v="73"/>
    <x v="3"/>
    <s v="Latitude 7300"/>
    <x v="3"/>
    <x v="1"/>
    <x v="1"/>
    <x v="5"/>
    <s v="Int"/>
    <x v="4"/>
    <s v="1920x1080"/>
    <x v="0"/>
    <x v="0"/>
    <n v="79000"/>
    <s v="16_75-80"/>
    <s v="08_70-80"/>
    <x v="2"/>
    <x v="1"/>
    <s v="Q4`19"/>
    <n v="5767000"/>
    <n v="92568"/>
  </r>
  <r>
    <n v="234"/>
    <x v="3"/>
    <s v="Latitude 5400"/>
    <x v="3"/>
    <x v="1"/>
    <x v="1"/>
    <x v="5"/>
    <s v="Int"/>
    <x v="2"/>
    <s v="1920x1080"/>
    <x v="0"/>
    <x v="0"/>
    <n v="72200"/>
    <s v="15_70-75"/>
    <s v="08_70-80"/>
    <x v="2"/>
    <x v="1"/>
    <s v="Q4`19"/>
    <n v="16894800"/>
    <n v="271185"/>
  </r>
  <r>
    <n v="93"/>
    <x v="3"/>
    <s v="Latitude 5500"/>
    <x v="1"/>
    <x v="1"/>
    <x v="1"/>
    <x v="5"/>
    <s v="Int"/>
    <x v="0"/>
    <s v="1920x1080"/>
    <x v="0"/>
    <x v="0"/>
    <n v="69780"/>
    <s v="14_65-70"/>
    <s v="07_60-70"/>
    <x v="6"/>
    <x v="1"/>
    <s v="Q4`19"/>
    <n v="6489540"/>
    <n v="104166"/>
  </r>
  <r>
    <n v="131"/>
    <x v="3"/>
    <s v="Latitude 5501"/>
    <x v="1"/>
    <x v="1"/>
    <x v="1"/>
    <x v="6"/>
    <s v="Int"/>
    <x v="0"/>
    <s v="1920x1080"/>
    <x v="0"/>
    <x v="0"/>
    <n v="77300"/>
    <s v="16_75-80"/>
    <s v="08_70-80"/>
    <x v="2"/>
    <x v="1"/>
    <s v="Q4`19"/>
    <n v="10126300"/>
    <n v="162541"/>
  </r>
  <r>
    <n v="5"/>
    <x v="3"/>
    <s v="Latitude 3301"/>
    <x v="3"/>
    <x v="1"/>
    <x v="1"/>
    <x v="5"/>
    <s v="Int"/>
    <x v="4"/>
    <s v="1920x1080"/>
    <x v="0"/>
    <x v="0"/>
    <n v="65200"/>
    <s v="14_65-70"/>
    <s v="07_60-70"/>
    <x v="6"/>
    <x v="1"/>
    <s v="Q4`19"/>
    <n v="326000"/>
    <n v="5233"/>
  </r>
  <r>
    <n v="28"/>
    <x v="3"/>
    <s v="Latitude 3400"/>
    <x v="3"/>
    <x v="1"/>
    <x v="1"/>
    <x v="5"/>
    <s v="Int"/>
    <x v="2"/>
    <s v="1920x1080"/>
    <x v="0"/>
    <x v="0"/>
    <n v="45145"/>
    <s v="10_45-50"/>
    <s v="05_40-50"/>
    <x v="5"/>
    <x v="1"/>
    <s v="Q4`19"/>
    <n v="1264060"/>
    <n v="20290"/>
  </r>
  <r>
    <n v="40"/>
    <x v="3"/>
    <s v="Latitude 5300"/>
    <x v="3"/>
    <x v="1"/>
    <x v="1"/>
    <x v="5"/>
    <s v="Int"/>
    <x v="4"/>
    <s v="1366x768"/>
    <x v="0"/>
    <x v="0"/>
    <n v="89423.365853658543"/>
    <s v="18_85-90"/>
    <s v="09_80-90"/>
    <x v="2"/>
    <x v="1"/>
    <s v="Q4`19"/>
    <n v="3576934.6341463416"/>
    <n v="57415"/>
  </r>
  <r>
    <n v="108"/>
    <x v="3"/>
    <s v="Latitude 5401"/>
    <x v="3"/>
    <x v="1"/>
    <x v="1"/>
    <x v="6"/>
    <s v="Int/MX150"/>
    <x v="2"/>
    <s v="1920x1080"/>
    <x v="0"/>
    <x v="0"/>
    <n v="71900"/>
    <s v="15_70-75"/>
    <s v="08_70-80"/>
    <x v="2"/>
    <x v="1"/>
    <s v="Q4`19"/>
    <n v="7765200"/>
    <n v="124642"/>
  </r>
  <r>
    <n v="13"/>
    <x v="3"/>
    <s v="Latitude 5491"/>
    <x v="3"/>
    <x v="1"/>
    <x v="1"/>
    <x v="6"/>
    <s v="Int/MX130"/>
    <x v="2"/>
    <s v="1920x1080"/>
    <x v="0"/>
    <x v="0"/>
    <n v="76128"/>
    <s v="16_75-80"/>
    <s v="08_70-80"/>
    <x v="2"/>
    <x v="1"/>
    <s v="Q4`19"/>
    <n v="989664"/>
    <n v="15885"/>
  </r>
  <r>
    <n v="58"/>
    <x v="3"/>
    <s v="Latitude 7300"/>
    <x v="3"/>
    <x v="1"/>
    <x v="1"/>
    <x v="5"/>
    <s v="Int"/>
    <x v="4"/>
    <s v="1920x1080"/>
    <x v="0"/>
    <x v="0"/>
    <n v="79000"/>
    <s v="16_75-80"/>
    <s v="08_70-80"/>
    <x v="2"/>
    <x v="1"/>
    <s v="Q4`19"/>
    <n v="4582000"/>
    <n v="73547"/>
  </r>
  <r>
    <n v="63"/>
    <x v="3"/>
    <s v="Latitude 7400"/>
    <x v="3"/>
    <x v="1"/>
    <x v="1"/>
    <x v="10"/>
    <s v="Int"/>
    <x v="2"/>
    <s v="1920x1080"/>
    <x v="1"/>
    <x v="0"/>
    <n v="117784.8043478261"/>
    <s v="24_115-120"/>
    <s v="12_110-120"/>
    <x v="2"/>
    <x v="1"/>
    <s v="Q4`19"/>
    <n v="7420442.6739130439"/>
    <n v="119108"/>
  </r>
  <r>
    <n v="71"/>
    <x v="3"/>
    <s v="Latitude 7490"/>
    <x v="3"/>
    <x v="1"/>
    <x v="1"/>
    <x v="10"/>
    <n v="0"/>
    <x v="2"/>
    <s v="1920x1080"/>
    <x v="0"/>
    <x v="0"/>
    <n v="78807"/>
    <s v="16_75-80"/>
    <s v="08_70-80"/>
    <x v="2"/>
    <x v="1"/>
    <s v="Q4`19"/>
    <n v="5595297"/>
    <n v="89812"/>
  </r>
  <r>
    <n v="35"/>
    <x v="3"/>
    <s v="Latitude 5490"/>
    <x v="3"/>
    <x v="1"/>
    <x v="1"/>
    <x v="10"/>
    <s v="Int"/>
    <x v="2"/>
    <s v="1366x768/1920x1080"/>
    <x v="0"/>
    <x v="0"/>
    <n v="71854"/>
    <s v="15_70-75"/>
    <s v="08_70-80"/>
    <x v="2"/>
    <x v="1"/>
    <s v="Q4`19"/>
    <n v="2514890"/>
    <n v="40367"/>
  </r>
  <r>
    <n v="25"/>
    <x v="3"/>
    <s v="Latitude 3301"/>
    <x v="3"/>
    <x v="1"/>
    <x v="1"/>
    <x v="5"/>
    <s v="Int"/>
    <x v="4"/>
    <s v="1920x1080"/>
    <x v="0"/>
    <x v="0"/>
    <n v="65200"/>
    <s v="14_65-70"/>
    <s v="07_60-70"/>
    <x v="6"/>
    <x v="1"/>
    <s v="Q4`19"/>
    <n v="1630000"/>
    <n v="26164"/>
  </r>
  <r>
    <n v="86"/>
    <x v="3"/>
    <s v="Latitude 3500"/>
    <x v="1"/>
    <x v="1"/>
    <x v="1"/>
    <x v="5"/>
    <s v="Int"/>
    <x v="0"/>
    <s v="1920x1080"/>
    <x v="0"/>
    <x v="0"/>
    <n v="45660"/>
    <s v="10_45-50"/>
    <s v="05_40-50"/>
    <x v="5"/>
    <x v="1"/>
    <s v="Q4`19"/>
    <n v="3926760"/>
    <n v="63030"/>
  </r>
  <r>
    <n v="78"/>
    <x v="3"/>
    <s v="Latitude 5400"/>
    <x v="3"/>
    <x v="1"/>
    <x v="1"/>
    <x v="5"/>
    <s v="Int"/>
    <x v="2"/>
    <s v="1920x1080"/>
    <x v="0"/>
    <x v="0"/>
    <n v="72200"/>
    <s v="15_70-75"/>
    <s v="08_70-80"/>
    <x v="2"/>
    <x v="1"/>
    <s v="Q4`19"/>
    <n v="5631600"/>
    <n v="90395"/>
  </r>
  <r>
    <n v="20"/>
    <x v="3"/>
    <s v="Latitude 5501"/>
    <x v="1"/>
    <x v="1"/>
    <x v="1"/>
    <x v="6"/>
    <s v="Int"/>
    <x v="0"/>
    <s v="1920x1080"/>
    <x v="0"/>
    <x v="0"/>
    <n v="77300"/>
    <s v="16_75-80"/>
    <s v="08_70-80"/>
    <x v="2"/>
    <x v="1"/>
    <s v="Q4`19"/>
    <n v="1546000"/>
    <n v="24815"/>
  </r>
  <r>
    <n v="5"/>
    <x v="3"/>
    <s v="Latitude 3590"/>
    <x v="0"/>
    <x v="1"/>
    <x v="1"/>
    <x v="10"/>
    <s v="Int/530"/>
    <x v="0"/>
    <s v="1366x768/1920x1080"/>
    <x v="0"/>
    <x v="0"/>
    <n v="40360"/>
    <s v="09_40-45"/>
    <s v="05_40-50"/>
    <x v="5"/>
    <x v="1"/>
    <s v="Q4`19"/>
    <n v="201800"/>
    <n v="3239"/>
  </r>
  <r>
    <n v="13"/>
    <x v="3"/>
    <s v="Latitude 5500"/>
    <x v="1"/>
    <x v="1"/>
    <x v="1"/>
    <x v="5"/>
    <s v="Int"/>
    <x v="0"/>
    <s v="1920x1080"/>
    <x v="0"/>
    <x v="0"/>
    <n v="69780"/>
    <s v="14_65-70"/>
    <s v="07_60-70"/>
    <x v="6"/>
    <x v="1"/>
    <s v="Q4`19"/>
    <n v="907140"/>
    <n v="14561"/>
  </r>
  <r>
    <n v="3"/>
    <x v="3"/>
    <s v="Latitude E7424"/>
    <x v="3"/>
    <x v="1"/>
    <x v="1"/>
    <x v="10"/>
    <s v="Int"/>
    <x v="2"/>
    <s v="1920x1080"/>
    <x v="1"/>
    <x v="0"/>
    <n v="304500"/>
    <s v="61_300-305"/>
    <s v="31_300-310"/>
    <x v="2"/>
    <x v="1"/>
    <s v="Q4`19"/>
    <n v="913500"/>
    <n v="14663"/>
  </r>
  <r>
    <n v="10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1"/>
    <s v="Q4`19"/>
    <n v="1024000"/>
    <n v="16437"/>
  </r>
  <r>
    <n v="20"/>
    <x v="3"/>
    <s v="Precision 3530"/>
    <x v="5"/>
    <x v="1"/>
    <x v="1"/>
    <x v="6"/>
    <s v="Quadro P600"/>
    <x v="0"/>
    <s v="1920x1080"/>
    <x v="0"/>
    <x v="0"/>
    <n v="99190"/>
    <s v="20_95-100"/>
    <s v="10_90-100"/>
    <x v="2"/>
    <x v="1"/>
    <s v="Q4`19"/>
    <n v="1983800"/>
    <n v="31843"/>
  </r>
  <r>
    <n v="3"/>
    <x v="3"/>
    <s v="Precision 5530"/>
    <x v="5"/>
    <x v="1"/>
    <x v="1"/>
    <x v="10"/>
    <s v="Quadro P2000"/>
    <x v="0"/>
    <s v="1920x1080"/>
    <x v="0"/>
    <x v="0"/>
    <n v="167990"/>
    <s v="34_165-170"/>
    <s v="17_160-170"/>
    <x v="2"/>
    <x v="1"/>
    <s v="Q4`19"/>
    <n v="503970"/>
    <n v="8089"/>
  </r>
  <r>
    <n v="3"/>
    <x v="3"/>
    <s v="Precision 7530"/>
    <x v="5"/>
    <x v="1"/>
    <x v="1"/>
    <x v="6"/>
    <s v="P2000"/>
    <x v="0"/>
    <s v="1920x1080"/>
    <x v="0"/>
    <x v="0"/>
    <n v="142466.5"/>
    <s v="29_140-145"/>
    <s v="15_140-150"/>
    <x v="2"/>
    <x v="1"/>
    <s v="Q4`19"/>
    <n v="427399.5"/>
    <n v="6860"/>
  </r>
  <r>
    <n v="18"/>
    <x v="3"/>
    <s v="Precision 7730"/>
    <x v="5"/>
    <x v="1"/>
    <x v="1"/>
    <x v="6"/>
    <n v="0"/>
    <x v="1"/>
    <s v="1920x1080"/>
    <x v="0"/>
    <x v="0"/>
    <n v="195750"/>
    <s v="40_195-200"/>
    <s v="20_190-200"/>
    <x v="2"/>
    <x v="1"/>
    <s v="Q4`19"/>
    <n v="3523500"/>
    <n v="56557"/>
  </r>
  <r>
    <n v="38"/>
    <x v="3"/>
    <s v="Precision 5540"/>
    <x v="5"/>
    <x v="1"/>
    <x v="1"/>
    <x v="6"/>
    <s v="T1000/T2000"/>
    <x v="0"/>
    <s v="1920x1080/3840x2160"/>
    <x v="0"/>
    <x v="0"/>
    <n v="169900"/>
    <s v="34_165-170"/>
    <s v="17_160-170"/>
    <x v="2"/>
    <x v="1"/>
    <s v="Q4`19"/>
    <n v="6456200"/>
    <n v="103631"/>
  </r>
  <r>
    <n v="35"/>
    <x v="3"/>
    <s v="Precision 7540"/>
    <x v="5"/>
    <x v="1"/>
    <x v="1"/>
    <x v="6"/>
    <s v="T2000/RTX3000"/>
    <x v="0"/>
    <s v="1920x1080/3840x2160"/>
    <x v="0"/>
    <x v="0"/>
    <n v="186438"/>
    <s v="38_185-190"/>
    <s v="19_180-190"/>
    <x v="2"/>
    <x v="1"/>
    <s v="Q4`19"/>
    <n v="6525330"/>
    <n v="104740"/>
  </r>
  <r>
    <n v="10"/>
    <x v="3"/>
    <s v="Precision 7740"/>
    <x v="5"/>
    <x v="1"/>
    <x v="1"/>
    <x v="6"/>
    <s v="RTX3000/RTX4000"/>
    <x v="1"/>
    <s v="1920x1080"/>
    <x v="0"/>
    <x v="0"/>
    <n v="208100"/>
    <s v="42_205-210"/>
    <s v="21_200-210"/>
    <x v="2"/>
    <x v="1"/>
    <s v="Q4`19"/>
    <n v="2081000"/>
    <n v="33403"/>
  </r>
  <r>
    <n v="3"/>
    <x v="3"/>
    <s v="Precision 5530 Touch"/>
    <x v="5"/>
    <x v="1"/>
    <x v="1"/>
    <x v="10"/>
    <s v="Vega M Gl"/>
    <x v="0"/>
    <s v="1920x1080"/>
    <x v="0"/>
    <x v="0"/>
    <n v="182000"/>
    <s v="37_180-185"/>
    <s v="19_180-190"/>
    <x v="2"/>
    <x v="1"/>
    <s v="Q4`19"/>
    <n v="546000"/>
    <n v="8764"/>
  </r>
  <r>
    <n v="73"/>
    <x v="3"/>
    <s v="Precision 5540"/>
    <x v="5"/>
    <x v="1"/>
    <x v="1"/>
    <x v="6"/>
    <s v="T1000/T2000"/>
    <x v="0"/>
    <s v="1920x1080/3840x2160"/>
    <x v="0"/>
    <x v="0"/>
    <n v="169900"/>
    <s v="34_165-170"/>
    <s v="17_160-170"/>
    <x v="2"/>
    <x v="1"/>
    <s v="Q4`19"/>
    <n v="12402700"/>
    <n v="199080"/>
  </r>
  <r>
    <n v="18"/>
    <x v="3"/>
    <s v="Precision 7540"/>
    <x v="5"/>
    <x v="1"/>
    <x v="1"/>
    <x v="6"/>
    <s v="T2000/RTX3000"/>
    <x v="0"/>
    <s v="1920x1080/3840x2160"/>
    <x v="0"/>
    <x v="0"/>
    <n v="186438"/>
    <s v="38_185-190"/>
    <s v="19_180-190"/>
    <x v="2"/>
    <x v="1"/>
    <s v="Q4`19"/>
    <n v="3355884"/>
    <n v="53867"/>
  </r>
  <r>
    <n v="3"/>
    <x v="3"/>
    <s v="Precision 7740"/>
    <x v="5"/>
    <x v="1"/>
    <x v="1"/>
    <x v="6"/>
    <s v="RTX3000/RTX4000"/>
    <x v="1"/>
    <s v="1920x1080"/>
    <x v="0"/>
    <x v="0"/>
    <n v="208100"/>
    <s v="42_205-210"/>
    <s v="21_200-210"/>
    <x v="2"/>
    <x v="1"/>
    <s v="Q4`19"/>
    <n v="624300"/>
    <n v="10021"/>
  </r>
  <r>
    <n v="8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1"/>
    <s v="Q4`19"/>
    <n v="819200"/>
    <n v="13149"/>
  </r>
  <r>
    <n v="43"/>
    <x v="3"/>
    <s v="Vostro 5568"/>
    <x v="0"/>
    <x v="1"/>
    <x v="1"/>
    <x v="1"/>
    <s v="Int/GT940"/>
    <x v="0"/>
    <s v="1366x768/1920x1080"/>
    <x v="0"/>
    <x v="0"/>
    <n v="41110"/>
    <s v="09_40-45"/>
    <s v="05_40-50"/>
    <x v="5"/>
    <x v="1"/>
    <s v="Q4`19"/>
    <n v="1767730"/>
    <n v="28374"/>
  </r>
  <r>
    <n v="8"/>
    <x v="3"/>
    <s v="Vostro 3568"/>
    <x v="2"/>
    <x v="1"/>
    <x v="1"/>
    <x v="3"/>
    <n v="0"/>
    <x v="0"/>
    <s v="1366x768"/>
    <x v="0"/>
    <x v="0"/>
    <n v="30990"/>
    <s v="07_30-35"/>
    <s v="04_30-40"/>
    <x v="3"/>
    <x v="1"/>
    <s v="Q4`19"/>
    <n v="247920"/>
    <n v="3979"/>
  </r>
  <r>
    <n v="5"/>
    <x v="3"/>
    <s v="Vostro 3578"/>
    <x v="0"/>
    <x v="1"/>
    <x v="1"/>
    <x v="10"/>
    <s v="R5 M420"/>
    <x v="0"/>
    <s v="1920x1080"/>
    <x v="0"/>
    <x v="0"/>
    <n v="39895"/>
    <s v="08_35-40"/>
    <s v="04_30-40"/>
    <x v="3"/>
    <x v="1"/>
    <s v="Q4`19"/>
    <n v="199475"/>
    <n v="3202"/>
  </r>
  <r>
    <n v="55"/>
    <x v="3"/>
    <s v="Vostro 5370"/>
    <x v="3"/>
    <x v="1"/>
    <x v="1"/>
    <x v="10"/>
    <s v="Int/530"/>
    <x v="4"/>
    <s v="1920x1080"/>
    <x v="0"/>
    <x v="0"/>
    <n v="46110"/>
    <s v="10_45-50"/>
    <s v="05_40-50"/>
    <x v="5"/>
    <x v="1"/>
    <s v="Q4`19"/>
    <n v="2536050"/>
    <n v="40707"/>
  </r>
  <r>
    <n v="86"/>
    <x v="3"/>
    <s v="Vostro 5590"/>
    <x v="0"/>
    <x v="1"/>
    <x v="1"/>
    <x v="16"/>
    <s v="Int/MX230/MX250"/>
    <x v="0"/>
    <s v="1920x1080"/>
    <x v="0"/>
    <x v="0"/>
    <n v="56390"/>
    <s v="12_55-60"/>
    <s v="06_50-60"/>
    <x v="4"/>
    <x v="1"/>
    <s v="Q4`19"/>
    <n v="4849540"/>
    <n v="77842"/>
  </r>
  <r>
    <n v="78"/>
    <x v="3"/>
    <s v="Vostro 3490"/>
    <x v="3"/>
    <x v="1"/>
    <x v="1"/>
    <x v="16"/>
    <s v="Int"/>
    <x v="2"/>
    <s v="1366x768/1920x1080"/>
    <x v="0"/>
    <x v="0"/>
    <n v="44200"/>
    <s v="09_40-45"/>
    <s v="05_40-50"/>
    <x v="5"/>
    <x v="1"/>
    <s v="Q4`19"/>
    <n v="3447600"/>
    <n v="55339"/>
  </r>
  <r>
    <n v="267"/>
    <x v="3"/>
    <s v="Vostro 5481"/>
    <x v="3"/>
    <x v="1"/>
    <x v="1"/>
    <x v="5"/>
    <s v="Int/MX130"/>
    <x v="2"/>
    <s v="1920x1080"/>
    <x v="0"/>
    <x v="0"/>
    <n v="45620"/>
    <s v="10_45-50"/>
    <s v="05_40-50"/>
    <x v="5"/>
    <x v="1"/>
    <s v="Q4`19"/>
    <n v="12180540"/>
    <n v="195514"/>
  </r>
  <r>
    <n v="532"/>
    <x v="3"/>
    <s v="Vostro 5581"/>
    <x v="0"/>
    <x v="1"/>
    <x v="1"/>
    <x v="5"/>
    <s v="MX130"/>
    <x v="0"/>
    <s v="1920x1080"/>
    <x v="0"/>
    <x v="0"/>
    <n v="43530"/>
    <s v="09_40-45"/>
    <s v="05_40-50"/>
    <x v="5"/>
    <x v="1"/>
    <s v="Q4`19"/>
    <n v="23157960"/>
    <n v="371717"/>
  </r>
  <r>
    <n v="277"/>
    <x v="3"/>
    <s v="Vostro 3580"/>
    <x v="0"/>
    <x v="1"/>
    <x v="1"/>
    <x v="5"/>
    <s v="Int/520"/>
    <x v="0"/>
    <s v="1920x1080"/>
    <x v="0"/>
    <x v="0"/>
    <n v="40840"/>
    <s v="09_40-45"/>
    <s v="05_40-50"/>
    <x v="5"/>
    <x v="1"/>
    <s v="Q4`19"/>
    <n v="11312680"/>
    <n v="181584"/>
  </r>
  <r>
    <n v="328"/>
    <x v="3"/>
    <s v="Vostro 3480"/>
    <x v="3"/>
    <x v="1"/>
    <x v="1"/>
    <x v="5"/>
    <s v="Int"/>
    <x v="2"/>
    <s v="1920x1080"/>
    <x v="0"/>
    <x v="0"/>
    <n v="38700"/>
    <s v="08_35-40"/>
    <s v="04_30-40"/>
    <x v="3"/>
    <x v="1"/>
    <s v="Q4`19"/>
    <n v="12693600"/>
    <n v="203750"/>
  </r>
  <r>
    <n v="340"/>
    <x v="3"/>
    <s v="Vostro 3481"/>
    <x v="3"/>
    <x v="1"/>
    <x v="1"/>
    <x v="1"/>
    <s v="Int"/>
    <x v="2"/>
    <s v="1920x1080"/>
    <x v="0"/>
    <x v="0"/>
    <n v="29989"/>
    <s v="06_25-30"/>
    <s v="03_20-30"/>
    <x v="0"/>
    <x v="1"/>
    <s v="Q4`19"/>
    <n v="10196260"/>
    <n v="163664"/>
  </r>
  <r>
    <n v="688"/>
    <x v="3"/>
    <s v="Vostro 3583"/>
    <x v="1"/>
    <x v="1"/>
    <x v="1"/>
    <x v="5"/>
    <s v="Int"/>
    <x v="0"/>
    <s v="1920x1080"/>
    <x v="0"/>
    <x v="0"/>
    <n v="37740"/>
    <s v="08_35-40"/>
    <s v="04_30-40"/>
    <x v="3"/>
    <x v="1"/>
    <s v="Q4`19"/>
    <n v="25965120"/>
    <n v="416776"/>
  </r>
  <r>
    <n v="615"/>
    <x v="3"/>
    <s v="Vostro 3584"/>
    <x v="1"/>
    <x v="1"/>
    <x v="1"/>
    <x v="1"/>
    <s v="Int"/>
    <x v="0"/>
    <s v="1920x1080"/>
    <x v="0"/>
    <x v="0"/>
    <n v="36223"/>
    <s v="08_35-40"/>
    <s v="04_30-40"/>
    <x v="3"/>
    <x v="1"/>
    <s v="Q4`19"/>
    <n v="22277145"/>
    <n v="357579"/>
  </r>
  <r>
    <n v="134"/>
    <x v="3"/>
    <s v="Vostro 3581"/>
    <x v="1"/>
    <x v="1"/>
    <x v="1"/>
    <x v="1"/>
    <n v="0"/>
    <x v="0"/>
    <s v="1920x1080"/>
    <x v="0"/>
    <x v="0"/>
    <n v="31270"/>
    <s v="07_30-35"/>
    <s v="04_30-40"/>
    <x v="3"/>
    <x v="1"/>
    <s v="Q4`19"/>
    <n v="4190180"/>
    <n v="67258"/>
  </r>
  <r>
    <n v="98"/>
    <x v="3"/>
    <s v="Vostro 7590"/>
    <x v="2"/>
    <x v="1"/>
    <x v="1"/>
    <x v="6"/>
    <s v="GTX1650"/>
    <x v="0"/>
    <s v="1920x1080"/>
    <x v="0"/>
    <x v="0"/>
    <n v="82238"/>
    <s v="17_80-85"/>
    <s v="09_80-90"/>
    <x v="2"/>
    <x v="1"/>
    <s v="Q4`19"/>
    <n v="8059324"/>
    <n v="129363"/>
  </r>
  <r>
    <n v="73"/>
    <x v="3"/>
    <s v="Vostro 5390"/>
    <x v="3"/>
    <x v="1"/>
    <x v="1"/>
    <x v="5"/>
    <s v="MX250"/>
    <x v="4"/>
    <s v="1920x1080"/>
    <x v="0"/>
    <x v="0"/>
    <n v="54600"/>
    <s v="11_50-55"/>
    <s v="06_50-60"/>
    <x v="4"/>
    <x v="1"/>
    <s v="Q4`19"/>
    <n v="3985800"/>
    <n v="63978"/>
  </r>
  <r>
    <n v="86"/>
    <x v="3"/>
    <s v="Vostro 5490"/>
    <x v="3"/>
    <x v="1"/>
    <x v="1"/>
    <x v="16"/>
    <s v="Int/MX230"/>
    <x v="2"/>
    <s v="1920x1080"/>
    <x v="0"/>
    <x v="0"/>
    <n v="41580"/>
    <s v="09_40-45"/>
    <s v="05_40-50"/>
    <x v="5"/>
    <x v="1"/>
    <s v="Q4`19"/>
    <n v="3575880"/>
    <n v="57398"/>
  </r>
  <r>
    <n v="108"/>
    <x v="3"/>
    <s v="Vostro 3580"/>
    <x v="0"/>
    <x v="1"/>
    <x v="1"/>
    <x v="5"/>
    <s v="Int/520"/>
    <x v="0"/>
    <s v="1920x1080"/>
    <x v="0"/>
    <x v="0"/>
    <n v="40840"/>
    <s v="09_40-45"/>
    <s v="05_40-50"/>
    <x v="5"/>
    <x v="1"/>
    <s v="Q4`19"/>
    <n v="4410720"/>
    <n v="70798"/>
  </r>
  <r>
    <n v="71"/>
    <x v="3"/>
    <s v="Vostro 3583"/>
    <x v="1"/>
    <x v="1"/>
    <x v="1"/>
    <x v="5"/>
    <s v="Int"/>
    <x v="0"/>
    <s v="1920x1080"/>
    <x v="0"/>
    <x v="0"/>
    <n v="37740"/>
    <s v="08_35-40"/>
    <s v="04_30-40"/>
    <x v="3"/>
    <x v="1"/>
    <s v="Q4`19"/>
    <n v="2679540"/>
    <n v="43010"/>
  </r>
  <r>
    <n v="28"/>
    <x v="3"/>
    <s v="Vostro 5391"/>
    <x v="3"/>
    <x v="1"/>
    <x v="1"/>
    <x v="16"/>
    <s v="Int/MX230"/>
    <x v="4"/>
    <s v="1920x1080"/>
    <x v="0"/>
    <x v="0"/>
    <n v="54700"/>
    <s v="11_50-55"/>
    <s v="06_50-60"/>
    <x v="4"/>
    <x v="1"/>
    <s v="Q4`19"/>
    <n v="1531600"/>
    <n v="24584"/>
  </r>
  <r>
    <n v="43"/>
    <x v="3"/>
    <s v="Vostro 5590"/>
    <x v="0"/>
    <x v="1"/>
    <x v="1"/>
    <x v="16"/>
    <s v="Int/MX230/MX250"/>
    <x v="0"/>
    <s v="1920x1080"/>
    <x v="0"/>
    <x v="0"/>
    <n v="56390"/>
    <s v="12_55-60"/>
    <s v="06_50-60"/>
    <x v="4"/>
    <x v="1"/>
    <s v="Q4`19"/>
    <n v="2424770"/>
    <n v="38921"/>
  </r>
  <r>
    <n v="288"/>
    <x v="3"/>
    <s v="Vostro 3590"/>
    <x v="1"/>
    <x v="1"/>
    <x v="1"/>
    <x v="16"/>
    <s v="Int"/>
    <x v="0"/>
    <s v="1920x1080"/>
    <x v="0"/>
    <x v="0"/>
    <n v="40490"/>
    <s v="09_40-45"/>
    <s v="05_40-50"/>
    <x v="5"/>
    <x v="1"/>
    <s v="Q4`19"/>
    <n v="11661120"/>
    <n v="187177"/>
  </r>
  <r>
    <n v="10"/>
    <x v="3"/>
    <s v="Vostro 3480"/>
    <x v="3"/>
    <x v="1"/>
    <x v="1"/>
    <x v="5"/>
    <s v="Int"/>
    <x v="2"/>
    <s v="1920x1080"/>
    <x v="0"/>
    <x v="0"/>
    <n v="38700"/>
    <s v="08_35-40"/>
    <s v="04_30-40"/>
    <x v="3"/>
    <x v="1"/>
    <s v="Q4`19"/>
    <n v="387000"/>
    <n v="6212"/>
  </r>
  <r>
    <n v="93"/>
    <x v="3"/>
    <s v="Vostro 3481"/>
    <x v="3"/>
    <x v="1"/>
    <x v="1"/>
    <x v="1"/>
    <s v="Int"/>
    <x v="2"/>
    <s v="1920x1080"/>
    <x v="0"/>
    <x v="0"/>
    <n v="29989"/>
    <s v="06_25-30"/>
    <s v="03_20-30"/>
    <x v="0"/>
    <x v="1"/>
    <s v="Q4`19"/>
    <n v="2788977"/>
    <n v="44767"/>
  </r>
  <r>
    <n v="3"/>
    <x v="3"/>
    <s v="Vostro 3568"/>
    <x v="2"/>
    <x v="1"/>
    <x v="1"/>
    <x v="3"/>
    <n v="0"/>
    <x v="0"/>
    <s v="1366x768"/>
    <x v="0"/>
    <x v="0"/>
    <n v="30990"/>
    <s v="07_30-35"/>
    <s v="04_30-40"/>
    <x v="3"/>
    <x v="1"/>
    <s v="Q4`19"/>
    <n v="92970"/>
    <n v="1492"/>
  </r>
  <r>
    <n v="20"/>
    <x v="3"/>
    <s v="Vostro 3581"/>
    <x v="1"/>
    <x v="1"/>
    <x v="1"/>
    <x v="1"/>
    <n v="0"/>
    <x v="0"/>
    <s v="1920x1080"/>
    <x v="0"/>
    <x v="0"/>
    <n v="31270"/>
    <s v="07_30-35"/>
    <s v="04_30-40"/>
    <x v="3"/>
    <x v="1"/>
    <s v="Q4`19"/>
    <n v="625400"/>
    <n v="10039"/>
  </r>
  <r>
    <n v="106"/>
    <x v="3"/>
    <s v="Vostro 5481"/>
    <x v="3"/>
    <x v="1"/>
    <x v="1"/>
    <x v="5"/>
    <s v="Int/MX130"/>
    <x v="2"/>
    <s v="1920x1080"/>
    <x v="0"/>
    <x v="0"/>
    <n v="45620"/>
    <s v="10_45-50"/>
    <s v="05_40-50"/>
    <x v="5"/>
    <x v="1"/>
    <s v="Q4`19"/>
    <n v="4835720"/>
    <n v="77620"/>
  </r>
  <r>
    <n v="28"/>
    <x v="3"/>
    <s v="Vostro 5581"/>
    <x v="0"/>
    <x v="1"/>
    <x v="1"/>
    <x v="5"/>
    <s v="MX130"/>
    <x v="0"/>
    <s v="1920x1080"/>
    <x v="0"/>
    <x v="0"/>
    <n v="43530"/>
    <s v="09_40-45"/>
    <s v="05_40-50"/>
    <x v="5"/>
    <x v="1"/>
    <s v="Q4`19"/>
    <n v="1218840"/>
    <n v="19564"/>
  </r>
  <r>
    <n v="66"/>
    <x v="3"/>
    <s v="Vostro 7590"/>
    <x v="2"/>
    <x v="1"/>
    <x v="1"/>
    <x v="6"/>
    <s v="GTX1650"/>
    <x v="0"/>
    <s v="1920x1080"/>
    <x v="0"/>
    <x v="0"/>
    <n v="82238"/>
    <s v="17_80-85"/>
    <s v="09_80-90"/>
    <x v="2"/>
    <x v="1"/>
    <s v="Q4`19"/>
    <n v="5427708"/>
    <n v="87122"/>
  </r>
  <r>
    <n v="15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1"/>
    <s v="Q4`19"/>
    <n v="1450650"/>
    <n v="23285"/>
  </r>
  <r>
    <n v="38"/>
    <x v="3"/>
    <s v="XPS 13 (KR)"/>
    <x v="3"/>
    <x v="0"/>
    <x v="1"/>
    <x v="10"/>
    <n v="0"/>
    <x v="4"/>
    <s v="1920x1080/3200x1800"/>
    <x v="1"/>
    <x v="0"/>
    <n v="94900"/>
    <s v="19_90-95"/>
    <s v="10_90-100"/>
    <x v="2"/>
    <x v="1"/>
    <s v="Q4`19"/>
    <n v="3606200"/>
    <n v="57884"/>
  </r>
  <r>
    <n v="328"/>
    <x v="3"/>
    <s v="XPS 15 (CL)"/>
    <x v="2"/>
    <x v="0"/>
    <x v="1"/>
    <x v="6"/>
    <s v="GTX1050"/>
    <x v="0"/>
    <s v="1920x1080/3840x2160"/>
    <x v="0"/>
    <x v="0"/>
    <n v="140350"/>
    <s v="29_140-145"/>
    <s v="15_140-150"/>
    <x v="2"/>
    <x v="1"/>
    <s v="Q4`19"/>
    <n v="46034800"/>
    <n v="738921"/>
  </r>
  <r>
    <n v="113"/>
    <x v="3"/>
    <s v="XPS 15 (CL) Touch"/>
    <x v="2"/>
    <x v="0"/>
    <x v="1"/>
    <x v="6"/>
    <s v="GTX1050/RX Vega GL"/>
    <x v="0"/>
    <s v="1920x1080/3840x2160"/>
    <x v="1"/>
    <x v="0"/>
    <n v="130000"/>
    <s v="27_130-135"/>
    <s v="14_130-140"/>
    <x v="2"/>
    <x v="1"/>
    <s v="Q4`19"/>
    <n v="14690000"/>
    <n v="235795"/>
  </r>
  <r>
    <n v="93"/>
    <x v="3"/>
    <s v="XPS 13 (W)"/>
    <x v="3"/>
    <x v="0"/>
    <x v="1"/>
    <x v="5"/>
    <s v="Int"/>
    <x v="4"/>
    <s v="1920x1080/3200x1800"/>
    <x v="1"/>
    <x v="0"/>
    <n v="95425"/>
    <s v="20_95-100"/>
    <s v="10_90-100"/>
    <x v="2"/>
    <x v="1"/>
    <s v="Q4`19"/>
    <n v="8874525"/>
    <n v="142448"/>
  </r>
  <r>
    <n v="169"/>
    <x v="3"/>
    <s v="XPS 13 (IL)"/>
    <x v="3"/>
    <x v="0"/>
    <x v="1"/>
    <x v="17"/>
    <s v="Int"/>
    <x v="4"/>
    <s v="1920x1080/3840x2160"/>
    <x v="1"/>
    <x v="0"/>
    <n v="116610"/>
    <s v="24_115-120"/>
    <s v="12_110-120"/>
    <x v="2"/>
    <x v="1"/>
    <s v="Q4`19"/>
    <n v="19707090"/>
    <n v="316326"/>
  </r>
  <r>
    <n v="3"/>
    <x v="3"/>
    <s v="XPS 13 (K)"/>
    <x v="3"/>
    <x v="0"/>
    <x v="1"/>
    <x v="1"/>
    <n v="0"/>
    <x v="4"/>
    <s v="1920x1080/3200x1800"/>
    <x v="1"/>
    <x v="0"/>
    <n v="92200"/>
    <s v="19_90-95"/>
    <s v="10_90-100"/>
    <x v="2"/>
    <x v="1"/>
    <s v="Q4`19"/>
    <n v="276600"/>
    <n v="4440"/>
  </r>
  <r>
    <n v="101"/>
    <x v="3"/>
    <s v="XPS 13 (CNL)"/>
    <x v="3"/>
    <x v="0"/>
    <x v="1"/>
    <x v="16"/>
    <s v="Int"/>
    <x v="4"/>
    <s v="1920x1080/3840x2160"/>
    <x v="1"/>
    <x v="0"/>
    <n v="105390"/>
    <s v="22_105-110"/>
    <s v="11_100-110"/>
    <x v="2"/>
    <x v="1"/>
    <s v="Q4`19"/>
    <n v="10644390"/>
    <n v="170857"/>
  </r>
  <r>
    <n v="206"/>
    <x v="4"/>
    <s v="EliteBook 820 G3"/>
    <x v="4"/>
    <x v="1"/>
    <x v="1"/>
    <x v="3"/>
    <s v="Int"/>
    <x v="5"/>
    <s v="1366x768/1920x1080"/>
    <x v="0"/>
    <x v="0"/>
    <n v="61351"/>
    <s v="13_60-65"/>
    <s v="07_60-70"/>
    <x v="6"/>
    <x v="1"/>
    <s v="Q4`19"/>
    <n v="12638306"/>
    <n v="202862"/>
  </r>
  <r>
    <n v="21"/>
    <x v="4"/>
    <s v="EliteBook 840 G3"/>
    <x v="3"/>
    <x v="1"/>
    <x v="1"/>
    <x v="3"/>
    <s v="Int"/>
    <x v="2"/>
    <s v="1366x768/1920x1080/2560x1440"/>
    <x v="0"/>
    <x v="0"/>
    <n v="68631"/>
    <s v="14_65-70"/>
    <s v="07_60-70"/>
    <x v="6"/>
    <x v="1"/>
    <s v="Q4`19"/>
    <n v="1441251"/>
    <n v="23134"/>
  </r>
  <r>
    <n v="21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1"/>
    <s v="Q4`19"/>
    <n v="2325834"/>
    <n v="37333"/>
  </r>
  <r>
    <n v="164"/>
    <x v="4"/>
    <s v="EliteBook 830 G5"/>
    <x v="3"/>
    <x v="1"/>
    <x v="1"/>
    <x v="10"/>
    <s v="Int"/>
    <x v="4"/>
    <s v="1920x1080"/>
    <x v="0"/>
    <x v="0"/>
    <n v="79590"/>
    <s v="16_75-80"/>
    <s v="08_70-80"/>
    <x v="2"/>
    <x v="1"/>
    <s v="Q4`19"/>
    <n v="13052760"/>
    <n v="209515"/>
  </r>
  <r>
    <n v="262"/>
    <x v="4"/>
    <s v="EliteBook 840 G5"/>
    <x v="3"/>
    <x v="1"/>
    <x v="1"/>
    <x v="10"/>
    <s v="Int/RX540"/>
    <x v="2"/>
    <s v="1920x1080/3840x2160"/>
    <x v="1"/>
    <x v="0"/>
    <n v="77742"/>
    <s v="16_75-80"/>
    <s v="08_70-80"/>
    <x v="2"/>
    <x v="1"/>
    <s v="Q4`19"/>
    <n v="20368404"/>
    <n v="326941"/>
  </r>
  <r>
    <n v="21"/>
    <x v="4"/>
    <s v="EliteBook 850 G5"/>
    <x v="0"/>
    <x v="1"/>
    <x v="1"/>
    <x v="10"/>
    <s v="Int/RX540"/>
    <x v="0"/>
    <s v="1920x1080/3840x2160"/>
    <x v="0"/>
    <x v="0"/>
    <n v="76691"/>
    <s v="16_75-80"/>
    <s v="08_70-80"/>
    <x v="2"/>
    <x v="1"/>
    <s v="Q4`19"/>
    <n v="1610511"/>
    <n v="25851"/>
  </r>
  <r>
    <n v="17"/>
    <x v="4"/>
    <s v="Elitebook Folio 1050 G1"/>
    <x v="2"/>
    <x v="1"/>
    <x v="1"/>
    <x v="10"/>
    <s v="GTX1050"/>
    <x v="0"/>
    <s v="1920x1080/3840x2160"/>
    <x v="0"/>
    <x v="0"/>
    <n v="129870"/>
    <s v="26_125-130"/>
    <s v="13_120-130"/>
    <x v="2"/>
    <x v="1"/>
    <s v="Q4`19"/>
    <n v="2207790"/>
    <n v="35438"/>
  </r>
  <r>
    <n v="14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1"/>
    <s v="Q4`19"/>
    <n v="1785182"/>
    <n v="28655"/>
  </r>
  <r>
    <n v="17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1"/>
    <s v="Q4`19"/>
    <n v="2325770"/>
    <n v="37332"/>
  </r>
  <r>
    <n v="1623"/>
    <x v="4"/>
    <s v="EliteBook 840 G6"/>
    <x v="3"/>
    <x v="1"/>
    <x v="1"/>
    <x v="5"/>
    <s v="Int"/>
    <x v="2"/>
    <s v="1920x1080"/>
    <x v="0"/>
    <x v="0"/>
    <n v="81990"/>
    <s v="17_80-85"/>
    <s v="09_80-90"/>
    <x v="2"/>
    <x v="1"/>
    <s v="Q4`19"/>
    <n v="133069770"/>
    <n v="2135951"/>
  </r>
  <r>
    <n v="94"/>
    <x v="4"/>
    <s v="Elitebook 735 G6"/>
    <x v="3"/>
    <x v="1"/>
    <x v="0"/>
    <x v="7"/>
    <s v="Int"/>
    <x v="4"/>
    <s v="1920x1080"/>
    <x v="0"/>
    <x v="0"/>
    <n v="69817"/>
    <s v="14_65-70"/>
    <s v="07_60-70"/>
    <x v="6"/>
    <x v="1"/>
    <s v="Q4`19"/>
    <n v="6562798"/>
    <n v="105342"/>
  </r>
  <r>
    <n v="28"/>
    <x v="4"/>
    <s v="Elitebook 745 G6"/>
    <x v="3"/>
    <x v="1"/>
    <x v="0"/>
    <x v="7"/>
    <s v="Int"/>
    <x v="2"/>
    <s v="1920x1080"/>
    <x v="0"/>
    <x v="0"/>
    <n v="72750"/>
    <s v="15_70-75"/>
    <s v="08_70-80"/>
    <x v="2"/>
    <x v="1"/>
    <s v="Q4`19"/>
    <n v="2037000"/>
    <n v="32697"/>
  </r>
  <r>
    <n v="897"/>
    <x v="4"/>
    <s v="EliteBook 830 G6"/>
    <x v="3"/>
    <x v="1"/>
    <x v="1"/>
    <x v="5"/>
    <s v="Int"/>
    <x v="4"/>
    <s v="1920x1080"/>
    <x v="0"/>
    <x v="0"/>
    <n v="87656"/>
    <s v="18_85-90"/>
    <s v="09_80-90"/>
    <x v="2"/>
    <x v="1"/>
    <s v="Q4`19"/>
    <n v="78627432"/>
    <n v="1262078"/>
  </r>
  <r>
    <n v="373"/>
    <x v="4"/>
    <s v="EliteBook 850 G6"/>
    <x v="1"/>
    <x v="1"/>
    <x v="1"/>
    <x v="5"/>
    <s v="Int"/>
    <x v="0"/>
    <s v="1920x1080"/>
    <x v="0"/>
    <x v="0"/>
    <n v="85365"/>
    <s v="18_85-90"/>
    <s v="09_80-90"/>
    <x v="2"/>
    <x v="1"/>
    <s v="Q4`19"/>
    <n v="31841145"/>
    <n v="511094"/>
  </r>
  <r>
    <n v="84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1"/>
    <s v="Q4`19"/>
    <n v="10849608"/>
    <n v="174151"/>
  </r>
  <r>
    <n v="133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1"/>
    <s v="Q4`19"/>
    <n v="17118696"/>
    <n v="274778"/>
  </r>
  <r>
    <n v="70"/>
    <x v="4"/>
    <s v="EliteBook x360 830 G6"/>
    <x v="3"/>
    <x v="1"/>
    <x v="1"/>
    <x v="5"/>
    <s v="Int"/>
    <x v="4"/>
    <s v="1920x1080"/>
    <x v="1"/>
    <x v="0"/>
    <n v="104690"/>
    <s v="21_100-105"/>
    <s v="11_100-110"/>
    <x v="2"/>
    <x v="1"/>
    <s v="Q4`19"/>
    <n v="7328300"/>
    <n v="117629"/>
  </r>
  <r>
    <n v="7"/>
    <x v="4"/>
    <s v="Envy 13-ad100"/>
    <x v="3"/>
    <x v="0"/>
    <x v="1"/>
    <x v="10"/>
    <s v="Int"/>
    <x v="4"/>
    <s v="1920x1080"/>
    <x v="0"/>
    <x v="0"/>
    <n v="82650"/>
    <s v="17_80-85"/>
    <s v="09_80-90"/>
    <x v="2"/>
    <x v="1"/>
    <s v="Q4`19"/>
    <n v="578550"/>
    <n v="9287"/>
  </r>
  <r>
    <n v="14"/>
    <x v="4"/>
    <s v="Envy 13-ad000"/>
    <x v="3"/>
    <x v="0"/>
    <x v="1"/>
    <x v="1"/>
    <s v="Int"/>
    <x v="4"/>
    <s v="1920x1080"/>
    <x v="0"/>
    <x v="0"/>
    <n v="58429"/>
    <s v="12_55-60"/>
    <s v="06_50-60"/>
    <x v="4"/>
    <x v="1"/>
    <s v="Q4`19"/>
    <n v="818006"/>
    <n v="13130"/>
  </r>
  <r>
    <n v="42"/>
    <x v="4"/>
    <s v="Envy x360 13-ag0000"/>
    <x v="3"/>
    <x v="0"/>
    <x v="0"/>
    <x v="2"/>
    <s v="Int"/>
    <x v="4"/>
    <s v="1920x1080"/>
    <x v="1"/>
    <x v="0"/>
    <n v="73418"/>
    <s v="15_70-75"/>
    <s v="08_70-80"/>
    <x v="2"/>
    <x v="1"/>
    <s v="Q4`19"/>
    <n v="3083556"/>
    <n v="49495"/>
  </r>
  <r>
    <n v="63"/>
    <x v="4"/>
    <s v="Envy x360 15-cp0000"/>
    <x v="1"/>
    <x v="0"/>
    <x v="0"/>
    <x v="2"/>
    <s v="Int"/>
    <x v="0"/>
    <s v="1920x1080"/>
    <x v="1"/>
    <x v="0"/>
    <n v="60980"/>
    <s v="13_60-65"/>
    <s v="07_60-70"/>
    <x v="6"/>
    <x v="1"/>
    <s v="Q4`19"/>
    <n v="3841740"/>
    <n v="61665"/>
  </r>
  <r>
    <n v="7"/>
    <x v="4"/>
    <s v="Envy 13-ah1000"/>
    <x v="3"/>
    <x v="0"/>
    <x v="1"/>
    <x v="10"/>
    <s v="MX150"/>
    <x v="4"/>
    <s v="1920x1080/3840x2160"/>
    <x v="0"/>
    <x v="0"/>
    <n v="64100"/>
    <s v="13_60-65"/>
    <s v="07_60-70"/>
    <x v="6"/>
    <x v="1"/>
    <s v="Q4`19"/>
    <n v="448700"/>
    <n v="7202"/>
  </r>
  <r>
    <n v="17"/>
    <x v="4"/>
    <s v="Envy 13-aq0000"/>
    <x v="3"/>
    <x v="0"/>
    <x v="1"/>
    <x v="5"/>
    <s v="MX250"/>
    <x v="4"/>
    <s v="1920x1080/3840x2160"/>
    <x v="0"/>
    <x v="0"/>
    <n v="62721"/>
    <s v="13_60-65"/>
    <s v="07_60-70"/>
    <x v="6"/>
    <x v="1"/>
    <s v="Q4`19"/>
    <n v="1066257"/>
    <n v="17115"/>
  </r>
  <r>
    <n v="52"/>
    <x v="4"/>
    <s v="Envy 17-ce0000"/>
    <x v="0"/>
    <x v="0"/>
    <x v="1"/>
    <x v="5"/>
    <s v="MX250"/>
    <x v="1"/>
    <s v="1920x1080"/>
    <x v="0"/>
    <x v="0"/>
    <n v="77599"/>
    <s v="16_75-80"/>
    <s v="08_70-80"/>
    <x v="2"/>
    <x v="1"/>
    <s v="Q4`19"/>
    <n v="4035148"/>
    <n v="64770"/>
  </r>
  <r>
    <n v="21"/>
    <x v="4"/>
    <s v="Envy x360 13-ar0000"/>
    <x v="3"/>
    <x v="0"/>
    <x v="0"/>
    <x v="7"/>
    <s v="Int"/>
    <x v="4"/>
    <s v="1920x1080"/>
    <x v="1"/>
    <x v="0"/>
    <n v="60068"/>
    <s v="13_60-65"/>
    <s v="07_60-70"/>
    <x v="6"/>
    <x v="1"/>
    <s v="Q4`19"/>
    <n v="1261428"/>
    <n v="20248"/>
  </r>
  <r>
    <n v="3"/>
    <x v="4"/>
    <s v="Envy x360 15-dr0000"/>
    <x v="1"/>
    <x v="0"/>
    <x v="1"/>
    <x v="5"/>
    <s v="Int"/>
    <x v="0"/>
    <s v="1920x1080"/>
    <x v="1"/>
    <x v="0"/>
    <n v="68177"/>
    <s v="14_65-70"/>
    <s v="07_60-70"/>
    <x v="6"/>
    <x v="1"/>
    <s v="Q4`19"/>
    <n v="204531"/>
    <n v="3283"/>
  </r>
  <r>
    <n v="108"/>
    <x v="4"/>
    <s v="Essential 250 G6 Core"/>
    <x v="1"/>
    <x v="1"/>
    <x v="1"/>
    <x v="1"/>
    <s v="Int"/>
    <x v="0"/>
    <s v="1920x1080"/>
    <x v="0"/>
    <x v="0"/>
    <n v="32450"/>
    <s v="07_30-35"/>
    <s v="04_30-40"/>
    <x v="3"/>
    <x v="1"/>
    <s v="Q4`19"/>
    <n v="3504600"/>
    <n v="56254"/>
  </r>
  <r>
    <n v="4087"/>
    <x v="4"/>
    <s v="Essential 250 G7 Core"/>
    <x v="1"/>
    <x v="1"/>
    <x v="1"/>
    <x v="5"/>
    <s v="Int"/>
    <x v="0"/>
    <s v="1920x1080"/>
    <x v="0"/>
    <x v="0"/>
    <n v="36300"/>
    <s v="08_35-40"/>
    <s v="04_30-40"/>
    <x v="3"/>
    <x v="1"/>
    <s v="Q4`19"/>
    <n v="148358100"/>
    <n v="2381350"/>
  </r>
  <r>
    <n v="656"/>
    <x v="4"/>
    <s v="Essential 255 G7"/>
    <x v="1"/>
    <x v="1"/>
    <x v="0"/>
    <x v="2"/>
    <s v="Int"/>
    <x v="0"/>
    <s v="1920x1080"/>
    <x v="0"/>
    <x v="0"/>
    <n v="27840"/>
    <s v="06_25-30"/>
    <s v="03_20-30"/>
    <x v="0"/>
    <x v="1"/>
    <s v="Q4`19"/>
    <n v="18263040"/>
    <n v="293147"/>
  </r>
  <r>
    <n v="181"/>
    <x v="4"/>
    <s v="Essential 240 G7 Core"/>
    <x v="3"/>
    <x v="1"/>
    <x v="1"/>
    <x v="5"/>
    <s v="Int"/>
    <x v="2"/>
    <s v="1920x1080"/>
    <x v="0"/>
    <x v="0"/>
    <n v="34640"/>
    <s v="07_30-35"/>
    <s v="04_30-40"/>
    <x v="3"/>
    <x v="1"/>
    <s v="Q4`19"/>
    <n v="6269840"/>
    <n v="100639"/>
  </r>
  <r>
    <n v="21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1"/>
    <s v="Q4`19"/>
    <n v="730275"/>
    <n v="11722"/>
  </r>
  <r>
    <n v="2153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1"/>
    <s v="Q4`19"/>
    <n v="43038470"/>
    <n v="690826"/>
  </r>
  <r>
    <n v="10"/>
    <x v="4"/>
    <s v="Essential 240 G6 Core"/>
    <x v="3"/>
    <x v="1"/>
    <x v="1"/>
    <x v="1"/>
    <s v="Int"/>
    <x v="2"/>
    <s v="1366x768"/>
    <x v="0"/>
    <x v="0"/>
    <n v="32682.222222222219"/>
    <s v="07_30-35"/>
    <s v="04_30-40"/>
    <x v="3"/>
    <x v="1"/>
    <s v="Q4`19"/>
    <n v="326822.22222222219"/>
    <n v="5246"/>
  </r>
  <r>
    <n v="175"/>
    <x v="4"/>
    <s v="Essential 240 G7"/>
    <x v="3"/>
    <x v="1"/>
    <x v="1"/>
    <x v="4"/>
    <s v="Int"/>
    <x v="2"/>
    <s v="1366x768"/>
    <x v="0"/>
    <x v="1"/>
    <n v="19200"/>
    <s v="04_15-20"/>
    <s v="02_10-20"/>
    <x v="1"/>
    <x v="1"/>
    <s v="Q4`19"/>
    <n v="3360000"/>
    <n v="53933"/>
  </r>
  <r>
    <n v="401"/>
    <x v="4"/>
    <s v="HP 17-bs000"/>
    <x v="1"/>
    <x v="0"/>
    <x v="1"/>
    <x v="9"/>
    <s v="Int"/>
    <x v="1"/>
    <s v="1600x900"/>
    <x v="0"/>
    <x v="1"/>
    <n v="23074"/>
    <s v="05_20-25"/>
    <s v="03_20-30"/>
    <x v="0"/>
    <x v="1"/>
    <s v="Q4`19"/>
    <n v="9252674"/>
    <n v="148518"/>
  </r>
  <r>
    <n v="35"/>
    <x v="4"/>
    <s v="HP 15-bw000"/>
    <x v="0"/>
    <x v="0"/>
    <x v="0"/>
    <x v="15"/>
    <s v="Int M520/530"/>
    <x v="0"/>
    <s v="1366x768/1920x1080"/>
    <x v="0"/>
    <x v="0"/>
    <n v="27364"/>
    <s v="06_25-30"/>
    <s v="03_20-30"/>
    <x v="0"/>
    <x v="1"/>
    <s v="Q4`19"/>
    <n v="957740"/>
    <n v="15373"/>
  </r>
  <r>
    <n v="1441"/>
    <x v="4"/>
    <s v="HP 15-bs100 Core"/>
    <x v="0"/>
    <x v="0"/>
    <x v="1"/>
    <x v="10"/>
    <s v="520/530"/>
    <x v="0"/>
    <s v="1920x1080"/>
    <x v="0"/>
    <x v="0"/>
    <n v="22290"/>
    <s v="05_20-25"/>
    <s v="03_20-30"/>
    <x v="0"/>
    <x v="1"/>
    <s v="Q4`19"/>
    <n v="32119890"/>
    <n v="515568"/>
  </r>
  <r>
    <n v="471"/>
    <x v="4"/>
    <s v="HP 15-ra000"/>
    <x v="1"/>
    <x v="0"/>
    <x v="1"/>
    <x v="9"/>
    <s v="Int"/>
    <x v="0"/>
    <s v="1366x768"/>
    <x v="0"/>
    <x v="1"/>
    <n v="16990"/>
    <s v="04_15-20"/>
    <s v="02_10-20"/>
    <x v="1"/>
    <x v="1"/>
    <s v="Q4`19"/>
    <n v="8002290"/>
    <n v="128448"/>
  </r>
  <r>
    <n v="2363"/>
    <x v="4"/>
    <s v="HP 15-rb000 Stoney"/>
    <x v="1"/>
    <x v="0"/>
    <x v="0"/>
    <x v="0"/>
    <s v="Int"/>
    <x v="0"/>
    <s v="1366x768"/>
    <x v="0"/>
    <x v="0"/>
    <n v="17977.796923076919"/>
    <s v="04_15-20"/>
    <s v="02_10-20"/>
    <x v="1"/>
    <x v="1"/>
    <s v="Q4`19"/>
    <n v="42481534.12923076"/>
    <n v="681887"/>
  </r>
  <r>
    <n v="10"/>
    <x v="4"/>
    <s v="HP 14-cf0000"/>
    <x v="3"/>
    <x v="0"/>
    <x v="1"/>
    <x v="4"/>
    <s v="Int"/>
    <x v="2"/>
    <s v="1366x768"/>
    <x v="0"/>
    <x v="1"/>
    <n v="47097"/>
    <s v="10_45-50"/>
    <s v="05_40-50"/>
    <x v="5"/>
    <x v="1"/>
    <s v="Q4`19"/>
    <n v="470970"/>
    <n v="7560"/>
  </r>
  <r>
    <n v="10"/>
    <x v="4"/>
    <s v="HP 14-ck0000"/>
    <x v="3"/>
    <x v="0"/>
    <x v="1"/>
    <x v="4"/>
    <s v="Int"/>
    <x v="2"/>
    <s v="1366x768/1920x1080"/>
    <x v="0"/>
    <x v="1"/>
    <n v="30950"/>
    <s v="07_30-35"/>
    <s v="04_30-40"/>
    <x v="3"/>
    <x v="1"/>
    <s v="Q4`19"/>
    <n v="309500"/>
    <n v="4968"/>
  </r>
  <r>
    <n v="223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1"/>
    <s v="Q4`19"/>
    <n v="5096219"/>
    <n v="81801"/>
  </r>
  <r>
    <n v="3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1"/>
    <s v="Q4`19"/>
    <n v="64509"/>
    <n v="1035"/>
  </r>
  <r>
    <n v="290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1"/>
    <s v="Q4`19"/>
    <n v="8422470"/>
    <n v="135192"/>
  </r>
  <r>
    <n v="611"/>
    <x v="4"/>
    <s v="HP 15-da0000 Core"/>
    <x v="0"/>
    <x v="0"/>
    <x v="1"/>
    <x v="10"/>
    <s v="MX110/MX130"/>
    <x v="0"/>
    <s v="1920x0180"/>
    <x v="0"/>
    <x v="0"/>
    <n v="32060"/>
    <s v="07_30-35"/>
    <s v="04_30-40"/>
    <x v="3"/>
    <x v="1"/>
    <s v="Q4`19"/>
    <n v="19588660"/>
    <n v="314425"/>
  </r>
  <r>
    <n v="115"/>
    <x v="4"/>
    <s v="HP 15-db0000 Stoney"/>
    <x v="1"/>
    <x v="0"/>
    <x v="0"/>
    <x v="0"/>
    <s v="Int"/>
    <x v="0"/>
    <s v="1366x768/1920x1080"/>
    <x v="0"/>
    <x v="0"/>
    <n v="25490"/>
    <s v="06_25-30"/>
    <s v="03_20-30"/>
    <x v="0"/>
    <x v="1"/>
    <s v="Q4`19"/>
    <n v="2931350"/>
    <n v="47052"/>
  </r>
  <r>
    <n v="164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1"/>
    <s v="Q4`19"/>
    <n v="4065724"/>
    <n v="65260"/>
  </r>
  <r>
    <n v="607"/>
    <x v="4"/>
    <s v="HP 17-by0000 Core"/>
    <x v="0"/>
    <x v="0"/>
    <x v="1"/>
    <x v="1"/>
    <s v="Int/520"/>
    <x v="1"/>
    <s v="1600x900"/>
    <x v="0"/>
    <x v="0"/>
    <n v="29976"/>
    <s v="06_25-30"/>
    <s v="03_20-30"/>
    <x v="0"/>
    <x v="1"/>
    <s v="Q4`19"/>
    <n v="18195432"/>
    <n v="292062"/>
  </r>
  <r>
    <n v="290"/>
    <x v="4"/>
    <s v="HP 15-da1000 Core"/>
    <x v="0"/>
    <x v="0"/>
    <x v="1"/>
    <x v="5"/>
    <s v="Int/MX110/MX130"/>
    <x v="0"/>
    <s v="1920x0180"/>
    <x v="0"/>
    <x v="0"/>
    <n v="44520"/>
    <s v="09_40-45"/>
    <s v="05_40-50"/>
    <x v="5"/>
    <x v="1"/>
    <s v="Q4`19"/>
    <n v="12910800"/>
    <n v="207236"/>
  </r>
  <r>
    <n v="1040"/>
    <x v="4"/>
    <s v="HP 17-by1000 Core"/>
    <x v="0"/>
    <x v="0"/>
    <x v="1"/>
    <x v="5"/>
    <n v="530"/>
    <x v="1"/>
    <s v="1600x900/1920x1080"/>
    <x v="0"/>
    <x v="0"/>
    <n v="47440"/>
    <s v="10_45-50"/>
    <s v="05_40-50"/>
    <x v="5"/>
    <x v="1"/>
    <s v="Q4`19"/>
    <n v="49337600"/>
    <n v="791936"/>
  </r>
  <r>
    <n v="293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1"/>
    <s v="Q4`19"/>
    <n v="9296890"/>
    <n v="149228"/>
  </r>
  <r>
    <n v="1064"/>
    <x v="4"/>
    <s v="HP 15-dw0000 Core"/>
    <x v="0"/>
    <x v="0"/>
    <x v="1"/>
    <x v="5"/>
    <s v="int/MX130"/>
    <x v="0"/>
    <s v="1366x768/1920x1080"/>
    <x v="0"/>
    <x v="0"/>
    <n v="36601"/>
    <s v="08_35-40"/>
    <s v="04_30-40"/>
    <x v="3"/>
    <x v="1"/>
    <s v="Q4`19"/>
    <n v="38943464"/>
    <n v="625096"/>
  </r>
  <r>
    <n v="70"/>
    <x v="4"/>
    <s v="HP 14-cm1000"/>
    <x v="3"/>
    <x v="0"/>
    <x v="0"/>
    <x v="7"/>
    <s v="Int"/>
    <x v="2"/>
    <s v="1920x1080"/>
    <x v="0"/>
    <x v="0"/>
    <n v="27880"/>
    <s v="06_25-30"/>
    <s v="03_20-30"/>
    <x v="0"/>
    <x v="1"/>
    <s v="Q4`19"/>
    <n v="1951600"/>
    <n v="31326"/>
  </r>
  <r>
    <n v="2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1"/>
    <s v="Q4`19"/>
    <n v="873600"/>
    <n v="14022"/>
  </r>
  <r>
    <n v="262"/>
    <x v="4"/>
    <s v="HP 15-db1000"/>
    <x v="1"/>
    <x v="0"/>
    <x v="0"/>
    <x v="7"/>
    <s v="Int"/>
    <x v="0"/>
    <s v="1366x768/1920x1080"/>
    <x v="0"/>
    <x v="0"/>
    <n v="29440"/>
    <s v="06_25-30"/>
    <s v="03_20-30"/>
    <x v="0"/>
    <x v="1"/>
    <s v="Q4`19"/>
    <n v="7713280"/>
    <n v="123809"/>
  </r>
  <r>
    <n v="199"/>
    <x v="4"/>
    <s v="HP 17-ca1000"/>
    <x v="1"/>
    <x v="0"/>
    <x v="0"/>
    <x v="7"/>
    <s v="Int"/>
    <x v="1"/>
    <s v="1600x900"/>
    <x v="0"/>
    <x v="0"/>
    <n v="30160"/>
    <s v="07_30-35"/>
    <s v="04_30-40"/>
    <x v="3"/>
    <x v="1"/>
    <s v="Q4`19"/>
    <n v="6001840"/>
    <n v="96338"/>
  </r>
  <r>
    <n v="24"/>
    <x v="4"/>
    <s v="HP 14-dk0000 Stoney"/>
    <x v="3"/>
    <x v="0"/>
    <x v="0"/>
    <x v="0"/>
    <s v="Int"/>
    <x v="2"/>
    <s v="1366x768/1920x1080"/>
    <x v="0"/>
    <x v="0"/>
    <n v="24305"/>
    <s v="05_20-25"/>
    <s v="03_20-30"/>
    <x v="0"/>
    <x v="1"/>
    <s v="Q4`19"/>
    <n v="583320"/>
    <n v="9363"/>
  </r>
  <r>
    <n v="7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1"/>
    <s v="Q4`19"/>
    <n v="141435"/>
    <n v="2270"/>
  </r>
  <r>
    <n v="63"/>
    <x v="4"/>
    <s v="HP 14s-dq0000"/>
    <x v="3"/>
    <x v="0"/>
    <x v="1"/>
    <x v="5"/>
    <s v="Int"/>
    <x v="2"/>
    <s v="1366x768/1920x1080"/>
    <x v="0"/>
    <x v="0"/>
    <n v="28119.54545454546"/>
    <s v="06_25-30"/>
    <s v="03_20-30"/>
    <x v="0"/>
    <x v="1"/>
    <s v="Q4`19"/>
    <n v="1771531.363636364"/>
    <n v="28435"/>
  </r>
  <r>
    <n v="21"/>
    <x v="4"/>
    <s v="HP 15s-fq0000"/>
    <x v="1"/>
    <x v="0"/>
    <x v="1"/>
    <x v="5"/>
    <n v="0"/>
    <x v="0"/>
    <s v="1366x768/1920x1080"/>
    <x v="0"/>
    <x v="0"/>
    <n v="31110"/>
    <s v="07_30-35"/>
    <s v="04_30-40"/>
    <x v="3"/>
    <x v="1"/>
    <s v="Q4`19"/>
    <n v="653310"/>
    <n v="10487"/>
  </r>
  <r>
    <n v="42"/>
    <x v="4"/>
    <s v="HP 15-ra100 Core"/>
    <x v="1"/>
    <x v="0"/>
    <x v="1"/>
    <x v="10"/>
    <s v="Int"/>
    <x v="0"/>
    <s v="1366x768/1920x1080"/>
    <x v="0"/>
    <x v="0"/>
    <n v="21540"/>
    <s v="05_20-25"/>
    <s v="03_20-30"/>
    <x v="0"/>
    <x v="1"/>
    <s v="Q4`19"/>
    <n v="904680"/>
    <n v="14521"/>
  </r>
  <r>
    <n v="10"/>
    <x v="4"/>
    <s v="HP 14-bp000"/>
    <x v="3"/>
    <x v="0"/>
    <x v="1"/>
    <x v="9"/>
    <s v="Int"/>
    <x v="2"/>
    <s v="1366x768"/>
    <x v="0"/>
    <x v="1"/>
    <n v="51910"/>
    <s v="11_50-55"/>
    <s v="06_50-60"/>
    <x v="4"/>
    <x v="1"/>
    <s v="Q4`19"/>
    <n v="519100"/>
    <n v="8332"/>
  </r>
  <r>
    <n v="7"/>
    <x v="4"/>
    <s v="HP 14-bs000"/>
    <x v="3"/>
    <x v="0"/>
    <x v="1"/>
    <x v="9"/>
    <s v="Int"/>
    <x v="2"/>
    <s v="1366x768"/>
    <x v="0"/>
    <x v="1"/>
    <n v="12567"/>
    <s v="03_10-15"/>
    <s v="02_10-20"/>
    <x v="1"/>
    <x v="1"/>
    <s v="Q4`19"/>
    <n v="87969"/>
    <n v="1412"/>
  </r>
  <r>
    <n v="17"/>
    <x v="4"/>
    <s v="HP 14s-dq1000"/>
    <x v="3"/>
    <x v="0"/>
    <x v="1"/>
    <x v="17"/>
    <s v="Int"/>
    <x v="2"/>
    <s v="1366x768/1920x1080"/>
    <x v="0"/>
    <x v="0"/>
    <n v="40852.73333333333"/>
    <s v="09_40-45"/>
    <s v="05_40-50"/>
    <x v="5"/>
    <x v="1"/>
    <s v="Q4`19"/>
    <n v="694496.46666666656"/>
    <n v="11148"/>
  </r>
  <r>
    <n v="38"/>
    <x v="4"/>
    <s v="HP 15s-fq1000"/>
    <x v="1"/>
    <x v="0"/>
    <x v="1"/>
    <x v="17"/>
    <n v="0"/>
    <x v="0"/>
    <s v="1366x768/1920x1080"/>
    <x v="0"/>
    <x v="0"/>
    <n v="51200"/>
    <s v="11_50-55"/>
    <s v="06_50-60"/>
    <x v="4"/>
    <x v="1"/>
    <s v="Q4`19"/>
    <n v="1945600"/>
    <n v="31230"/>
  </r>
  <r>
    <n v="10"/>
    <x v="4"/>
    <s v="Pavilion x360 14-ba000"/>
    <x v="3"/>
    <x v="0"/>
    <x v="1"/>
    <x v="1"/>
    <s v="Int"/>
    <x v="2"/>
    <s v="1920x1080"/>
    <x v="1"/>
    <x v="0"/>
    <n v="55830"/>
    <s v="12_55-60"/>
    <s v="06_50-60"/>
    <x v="4"/>
    <x v="1"/>
    <s v="Q4`19"/>
    <n v="558300"/>
    <n v="8961"/>
  </r>
  <r>
    <n v="17"/>
    <x v="4"/>
    <s v="Pavilion 15-ck000"/>
    <x v="1"/>
    <x v="0"/>
    <x v="1"/>
    <x v="10"/>
    <s v="Int"/>
    <x v="0"/>
    <s v="1920x1080"/>
    <x v="0"/>
    <x v="0"/>
    <n v="66290"/>
    <s v="14_65-70"/>
    <s v="07_60-70"/>
    <x v="6"/>
    <x v="1"/>
    <s v="Q4`19"/>
    <n v="1126930"/>
    <n v="18089"/>
  </r>
  <r>
    <n v="56"/>
    <x v="4"/>
    <s v="Pavilion 17-ab300"/>
    <x v="2"/>
    <x v="0"/>
    <x v="1"/>
    <x v="1"/>
    <s v="GTX1050"/>
    <x v="1"/>
    <s v="1920x1080"/>
    <x v="0"/>
    <x v="0"/>
    <n v="62990"/>
    <s v="13_60-65"/>
    <s v="07_60-70"/>
    <x v="6"/>
    <x v="1"/>
    <s v="Q4`19"/>
    <n v="3527440"/>
    <n v="56620"/>
  </r>
  <r>
    <n v="31"/>
    <x v="4"/>
    <s v="Pavilion x360 14-ba100"/>
    <x v="3"/>
    <x v="0"/>
    <x v="1"/>
    <x v="10"/>
    <s v="GT940"/>
    <x v="2"/>
    <s v="1920x1080"/>
    <x v="1"/>
    <x v="0"/>
    <n v="57260"/>
    <s v="12_55-60"/>
    <s v="06_50-60"/>
    <x v="4"/>
    <x v="1"/>
    <s v="Q4`19"/>
    <n v="1775060"/>
    <n v="28492"/>
  </r>
  <r>
    <n v="7"/>
    <x v="4"/>
    <s v="Pavilion 14-bf000"/>
    <x v="3"/>
    <x v="0"/>
    <x v="1"/>
    <x v="1"/>
    <s v="Int/GT940"/>
    <x v="2"/>
    <s v="1920x1080"/>
    <x v="0"/>
    <x v="0"/>
    <n v="56690"/>
    <s v="12_55-60"/>
    <s v="06_50-60"/>
    <x v="4"/>
    <x v="1"/>
    <s v="Q4`19"/>
    <n v="396830"/>
    <n v="6370"/>
  </r>
  <r>
    <n v="24"/>
    <x v="4"/>
    <s v="Pavilion 15-bc400"/>
    <x v="2"/>
    <x v="0"/>
    <x v="1"/>
    <x v="10"/>
    <s v="GTX1050"/>
    <x v="0"/>
    <s v="1920x1080"/>
    <x v="0"/>
    <x v="0"/>
    <n v="60730"/>
    <s v="13_60-65"/>
    <s v="07_60-70"/>
    <x v="6"/>
    <x v="1"/>
    <s v="Q4`19"/>
    <n v="1457520"/>
    <n v="23395"/>
  </r>
  <r>
    <n v="3"/>
    <x v="4"/>
    <s v="Pavilion 17-ab400"/>
    <x v="2"/>
    <x v="0"/>
    <x v="1"/>
    <x v="6"/>
    <s v="GTX1050 Ti"/>
    <x v="1"/>
    <s v="1920x1080"/>
    <x v="0"/>
    <x v="0"/>
    <n v="67990"/>
    <s v="14_65-70"/>
    <s v="07_60-70"/>
    <x v="6"/>
    <x v="1"/>
    <s v="Q4`19"/>
    <n v="203970"/>
    <n v="3274"/>
  </r>
  <r>
    <n v="3"/>
    <x v="4"/>
    <s v="Pavilion 14-ce0000"/>
    <x v="3"/>
    <x v="0"/>
    <x v="1"/>
    <x v="5"/>
    <s v="Int/MX150"/>
    <x v="2"/>
    <s v="1920x1080"/>
    <x v="0"/>
    <x v="0"/>
    <n v="37905"/>
    <s v="08_35-40"/>
    <s v="04_30-40"/>
    <x v="3"/>
    <x v="1"/>
    <s v="Q4`19"/>
    <n v="113715"/>
    <n v="1825"/>
  </r>
  <r>
    <n v="73"/>
    <x v="4"/>
    <s v="Pavilion 15-cs0000"/>
    <x v="0"/>
    <x v="0"/>
    <x v="1"/>
    <x v="10"/>
    <s v="Int/MX150"/>
    <x v="0"/>
    <s v="1920x1080"/>
    <x v="0"/>
    <x v="0"/>
    <n v="43056"/>
    <s v="09_40-45"/>
    <s v="05_40-50"/>
    <x v="5"/>
    <x v="1"/>
    <s v="Q4`19"/>
    <n v="3143088"/>
    <n v="50451"/>
  </r>
  <r>
    <n v="105"/>
    <x v="4"/>
    <s v="Pavilion 13-an0000"/>
    <x v="3"/>
    <x v="0"/>
    <x v="1"/>
    <x v="5"/>
    <s v="Int"/>
    <x v="4"/>
    <s v="1920x1080"/>
    <x v="0"/>
    <x v="0"/>
    <n v="60385"/>
    <s v="13_60-65"/>
    <s v="07_60-70"/>
    <x v="6"/>
    <x v="1"/>
    <s v="Q4`19"/>
    <n v="6340425"/>
    <n v="101772"/>
  </r>
  <r>
    <n v="21"/>
    <x v="4"/>
    <s v="Pavilion x360 14-cd1000"/>
    <x v="3"/>
    <x v="0"/>
    <x v="1"/>
    <x v="5"/>
    <s v="Int/MX130"/>
    <x v="2"/>
    <s v="1920x1080"/>
    <x v="1"/>
    <x v="0"/>
    <n v="56904"/>
    <s v="12_55-60"/>
    <s v="06_50-60"/>
    <x v="4"/>
    <x v="1"/>
    <s v="Q4`19"/>
    <n v="1194984"/>
    <n v="19181"/>
  </r>
  <r>
    <n v="3"/>
    <x v="4"/>
    <s v="Pavilion 15-cs1000"/>
    <x v="0"/>
    <x v="0"/>
    <x v="1"/>
    <x v="5"/>
    <s v="MX150/GTX1050"/>
    <x v="0"/>
    <s v="1920x1080"/>
    <x v="0"/>
    <x v="0"/>
    <n v="49150"/>
    <s v="10_45-50"/>
    <s v="05_40-50"/>
    <x v="5"/>
    <x v="1"/>
    <s v="Q4`19"/>
    <n v="147450"/>
    <n v="2367"/>
  </r>
  <r>
    <n v="42"/>
    <x v="4"/>
    <s v="Pavilion 14-ce1000"/>
    <x v="3"/>
    <x v="0"/>
    <x v="1"/>
    <x v="5"/>
    <s v="Int/MX150"/>
    <x v="2"/>
    <s v="1920x1080"/>
    <x v="0"/>
    <x v="0"/>
    <n v="52490"/>
    <s v="11_50-55"/>
    <s v="06_50-60"/>
    <x v="4"/>
    <x v="1"/>
    <s v="Q4`19"/>
    <n v="2204580"/>
    <n v="35387"/>
  </r>
  <r>
    <n v="7"/>
    <x v="4"/>
    <s v="Pavilion 15-dp0000"/>
    <x v="2"/>
    <x v="0"/>
    <x v="1"/>
    <x v="6"/>
    <s v="GTX1060"/>
    <x v="0"/>
    <s v="1920x1080"/>
    <x v="0"/>
    <x v="0"/>
    <n v="69050"/>
    <s v="14_65-70"/>
    <s v="07_60-70"/>
    <x v="6"/>
    <x v="1"/>
    <s v="Q4`19"/>
    <n v="483350"/>
    <n v="7758"/>
  </r>
  <r>
    <n v="140"/>
    <x v="4"/>
    <s v="Pavilion 15-cs2000"/>
    <x v="0"/>
    <x v="0"/>
    <x v="1"/>
    <x v="5"/>
    <s v="Int/MX130/MX250/GTX1050"/>
    <x v="0"/>
    <s v="1920x1080"/>
    <x v="0"/>
    <x v="0"/>
    <n v="44670"/>
    <s v="09_40-45"/>
    <s v="05_40-50"/>
    <x v="5"/>
    <x v="1"/>
    <s v="Q4`19"/>
    <n v="6253800"/>
    <n v="100382"/>
  </r>
  <r>
    <n v="346"/>
    <x v="4"/>
    <s v="Pavilion 15-cw1000"/>
    <x v="1"/>
    <x v="0"/>
    <x v="0"/>
    <x v="7"/>
    <s v="Int"/>
    <x v="0"/>
    <s v="1920x1080"/>
    <x v="0"/>
    <x v="0"/>
    <n v="41570"/>
    <s v="09_40-45"/>
    <s v="05_40-50"/>
    <x v="5"/>
    <x v="1"/>
    <s v="Q4`19"/>
    <n v="14383220"/>
    <n v="230870"/>
  </r>
  <r>
    <n v="24"/>
    <x v="4"/>
    <s v="Pavilion 14-ce2000"/>
    <x v="3"/>
    <x v="0"/>
    <x v="1"/>
    <x v="5"/>
    <s v="Int/MX130"/>
    <x v="2"/>
    <s v="1920x1080"/>
    <x v="0"/>
    <x v="0"/>
    <n v="37645"/>
    <s v="08_35-40"/>
    <s v="04_30-40"/>
    <x v="3"/>
    <x v="1"/>
    <s v="Q4`19"/>
    <n v="903480"/>
    <n v="14502"/>
  </r>
  <r>
    <n v="28"/>
    <x v="4"/>
    <s v="Pavilion x360 14-dh0000"/>
    <x v="3"/>
    <x v="0"/>
    <x v="1"/>
    <x v="5"/>
    <s v="Int"/>
    <x v="2"/>
    <s v="1920x1080"/>
    <x v="1"/>
    <x v="0"/>
    <n v="48735"/>
    <s v="10_45-50"/>
    <s v="05_40-50"/>
    <x v="5"/>
    <x v="1"/>
    <s v="Q4`19"/>
    <n v="1364580"/>
    <n v="21903"/>
  </r>
  <r>
    <n v="14"/>
    <x v="4"/>
    <s v="Pavilion x360 15-dq0000"/>
    <x v="1"/>
    <x v="0"/>
    <x v="1"/>
    <x v="5"/>
    <s v="Int"/>
    <x v="0"/>
    <s v="1920x1080"/>
    <x v="1"/>
    <x v="0"/>
    <n v="54825"/>
    <s v="11_50-55"/>
    <s v="06_50-60"/>
    <x v="4"/>
    <x v="1"/>
    <s v="Q4`19"/>
    <n v="767550"/>
    <n v="12320"/>
  </r>
  <r>
    <n v="80"/>
    <x v="4"/>
    <s v="Pavilion 15-bc500"/>
    <x v="2"/>
    <x v="0"/>
    <x v="1"/>
    <x v="6"/>
    <s v="GTX1050"/>
    <x v="0"/>
    <s v="1920x1080"/>
    <x v="0"/>
    <x v="0"/>
    <n v="61629"/>
    <s v="13_60-65"/>
    <s v="07_60-70"/>
    <x v="6"/>
    <x v="1"/>
    <s v="Q4`19"/>
    <n v="4930320"/>
    <n v="79138"/>
  </r>
  <r>
    <n v="199"/>
    <x v="4"/>
    <s v="Pavilion 17-cd0000"/>
    <x v="2"/>
    <x v="0"/>
    <x v="1"/>
    <x v="6"/>
    <s v="GTX1050/GTX1650/GTX1660"/>
    <x v="1"/>
    <s v="1920x1080"/>
    <x v="0"/>
    <x v="0"/>
    <n v="72498"/>
    <s v="15_70-75"/>
    <s v="08_70-80"/>
    <x v="2"/>
    <x v="1"/>
    <s v="Q4`19"/>
    <n v="14427102"/>
    <n v="231575"/>
  </r>
  <r>
    <n v="17"/>
    <x v="4"/>
    <s v="Pavilion 15-dk0000"/>
    <x v="2"/>
    <x v="0"/>
    <x v="1"/>
    <x v="6"/>
    <s v="GTX1660"/>
    <x v="0"/>
    <s v="1920x1080"/>
    <x v="0"/>
    <x v="0"/>
    <n v="84463"/>
    <s v="17_80-85"/>
    <s v="09_80-90"/>
    <x v="2"/>
    <x v="1"/>
    <s v="Q4`19"/>
    <n v="1435871"/>
    <n v="23048"/>
  </r>
  <r>
    <n v="70"/>
    <x v="4"/>
    <s v="Pavilion 13-an1000"/>
    <x v="3"/>
    <x v="0"/>
    <x v="1"/>
    <x v="17"/>
    <s v="Int"/>
    <x v="4"/>
    <s v="1920x1080"/>
    <x v="0"/>
    <x v="0"/>
    <n v="51961.26666666667"/>
    <s v="11_50-55"/>
    <s v="06_50-60"/>
    <x v="4"/>
    <x v="1"/>
    <s v="Q4`19"/>
    <n v="3637288.666666667"/>
    <n v="58383"/>
  </r>
  <r>
    <n v="181"/>
    <x v="4"/>
    <s v="Pavilion 14-ce3000"/>
    <x v="3"/>
    <x v="0"/>
    <x v="1"/>
    <x v="17"/>
    <s v="Int/MX250"/>
    <x v="2"/>
    <s v="1920x1080"/>
    <x v="0"/>
    <x v="0"/>
    <n v="44679.765151515152"/>
    <s v="09_40-45"/>
    <s v="05_40-50"/>
    <x v="5"/>
    <x v="1"/>
    <s v="Q4`19"/>
    <n v="8087037.4924242422"/>
    <n v="129808"/>
  </r>
  <r>
    <n v="122"/>
    <x v="4"/>
    <s v="Pavilion 15-cs3000"/>
    <x v="0"/>
    <x v="0"/>
    <x v="1"/>
    <x v="17"/>
    <s v="Int/MX250"/>
    <x v="0"/>
    <s v="1920x1080"/>
    <x v="0"/>
    <x v="0"/>
    <n v="44542.954022988502"/>
    <s v="09_40-45"/>
    <s v="05_40-50"/>
    <x v="5"/>
    <x v="1"/>
    <s v="Q4`19"/>
    <n v="5434240.3908045972"/>
    <n v="87227"/>
  </r>
  <r>
    <n v="876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1"/>
    <s v="Q4`19"/>
    <n v="62458800"/>
    <n v="1002549"/>
  </r>
  <r>
    <n v="5925"/>
    <x v="4"/>
    <s v="ProBook 450 G6"/>
    <x v="0"/>
    <x v="1"/>
    <x v="1"/>
    <x v="10"/>
    <s v="GT930"/>
    <x v="0"/>
    <s v="1366x768/1920x1080"/>
    <x v="0"/>
    <x v="0"/>
    <n v="55800"/>
    <s v="12_55-60"/>
    <s v="06_50-60"/>
    <x v="4"/>
    <x v="1"/>
    <s v="Q4`19"/>
    <n v="330615000"/>
    <n v="5306822"/>
  </r>
  <r>
    <n v="17"/>
    <x v="4"/>
    <s v="ProBook 430 G5"/>
    <x v="3"/>
    <x v="1"/>
    <x v="1"/>
    <x v="10"/>
    <s v="Int"/>
    <x v="4"/>
    <s v="1366x768/1920x1080"/>
    <x v="0"/>
    <x v="0"/>
    <n v="49670"/>
    <s v="10_45-50"/>
    <s v="05_40-50"/>
    <x v="5"/>
    <x v="1"/>
    <s v="Q4`19"/>
    <n v="844390"/>
    <n v="13554"/>
  </r>
  <r>
    <n v="21"/>
    <x v="4"/>
    <s v="ProBook 470 G6"/>
    <x v="0"/>
    <x v="1"/>
    <x v="1"/>
    <x v="10"/>
    <s v="GT930"/>
    <x v="1"/>
    <s v="1920x1080"/>
    <x v="0"/>
    <x v="0"/>
    <n v="63353"/>
    <s v="13_60-65"/>
    <s v="07_60-70"/>
    <x v="6"/>
    <x v="1"/>
    <s v="Q4`19"/>
    <n v="1330413"/>
    <n v="21355"/>
  </r>
  <r>
    <n v="24"/>
    <x v="4"/>
    <s v="ProBook 650 G4"/>
    <x v="1"/>
    <x v="1"/>
    <x v="1"/>
    <x v="10"/>
    <s v="Int"/>
    <x v="0"/>
    <s v="1366x768/1920x1080"/>
    <x v="0"/>
    <x v="0"/>
    <n v="91962"/>
    <s v="19_90-95"/>
    <s v="10_90-100"/>
    <x v="2"/>
    <x v="1"/>
    <s v="Q4`19"/>
    <n v="2207088"/>
    <n v="35427"/>
  </r>
  <r>
    <n v="21"/>
    <x v="4"/>
    <s v="ProBook 640 G4"/>
    <x v="3"/>
    <x v="1"/>
    <x v="1"/>
    <x v="10"/>
    <s v="Int"/>
    <x v="2"/>
    <s v="1920x1080"/>
    <x v="0"/>
    <x v="0"/>
    <n v="64132"/>
    <s v="13_60-65"/>
    <s v="07_60-70"/>
    <x v="6"/>
    <x v="1"/>
    <s v="Q4`19"/>
    <n v="1346772"/>
    <n v="21618"/>
  </r>
  <r>
    <n v="7"/>
    <x v="4"/>
    <s v="ProBook 645 G4"/>
    <x v="3"/>
    <x v="1"/>
    <x v="0"/>
    <x v="2"/>
    <s v="Int"/>
    <x v="2"/>
    <s v="1920x1080"/>
    <x v="0"/>
    <x v="0"/>
    <n v="52581"/>
    <s v="11_50-55"/>
    <s v="06_50-60"/>
    <x v="4"/>
    <x v="1"/>
    <s v="Q4`19"/>
    <n v="368067"/>
    <n v="5908"/>
  </r>
  <r>
    <n v="209"/>
    <x v="4"/>
    <s v="ProBook x360 440 G1"/>
    <x v="3"/>
    <x v="1"/>
    <x v="1"/>
    <x v="10"/>
    <s v="Int"/>
    <x v="2"/>
    <s v="1920x1080"/>
    <x v="1"/>
    <x v="0"/>
    <n v="63650"/>
    <s v="13_60-65"/>
    <s v="07_60-70"/>
    <x v="6"/>
    <x v="1"/>
    <s v="Q4`19"/>
    <n v="13302850"/>
    <n v="213529"/>
  </r>
  <r>
    <n v="4391"/>
    <x v="4"/>
    <s v="ProBook 440 G6"/>
    <x v="3"/>
    <x v="1"/>
    <x v="1"/>
    <x v="5"/>
    <s v="Int"/>
    <x v="2"/>
    <s v="1366x768/1920x1080"/>
    <x v="0"/>
    <x v="0"/>
    <n v="53169"/>
    <s v="11_50-55"/>
    <s v="06_50-60"/>
    <x v="4"/>
    <x v="1"/>
    <s v="Q4`19"/>
    <n v="233465079"/>
    <n v="3747433"/>
  </r>
  <r>
    <n v="3961"/>
    <x v="4"/>
    <s v="ProBook 430 G6"/>
    <x v="3"/>
    <x v="1"/>
    <x v="1"/>
    <x v="5"/>
    <s v="Int"/>
    <x v="4"/>
    <s v="1920x1080"/>
    <x v="0"/>
    <x v="0"/>
    <n v="51561"/>
    <s v="11_50-55"/>
    <s v="06_50-60"/>
    <x v="4"/>
    <x v="1"/>
    <s v="Q4`19"/>
    <n v="204233121"/>
    <n v="3278220"/>
  </r>
  <r>
    <n v="311"/>
    <x v="4"/>
    <s v="ProBook 455 G6"/>
    <x v="1"/>
    <x v="1"/>
    <x v="0"/>
    <x v="2"/>
    <s v="Int"/>
    <x v="0"/>
    <s v="1920x1080"/>
    <x v="0"/>
    <x v="0"/>
    <n v="45217"/>
    <s v="10_45-50"/>
    <s v="05_40-50"/>
    <x v="5"/>
    <x v="1"/>
    <s v="Q4`19"/>
    <n v="14062487"/>
    <n v="225722"/>
  </r>
  <r>
    <n v="206"/>
    <x v="4"/>
    <s v="ProBook 445 G6"/>
    <x v="3"/>
    <x v="1"/>
    <x v="0"/>
    <x v="2"/>
    <s v="Int"/>
    <x v="2"/>
    <s v="1366x768/1920x1080"/>
    <x v="0"/>
    <x v="0"/>
    <n v="49756"/>
    <s v="10_45-50"/>
    <s v="05_40-50"/>
    <x v="5"/>
    <x v="1"/>
    <s v="Q4`19"/>
    <n v="10249736"/>
    <n v="164522"/>
  </r>
  <r>
    <n v="175"/>
    <x v="4"/>
    <s v="ProBook 470 G5"/>
    <x v="0"/>
    <x v="1"/>
    <x v="1"/>
    <x v="1"/>
    <s v="GT930"/>
    <x v="1"/>
    <s v="1920x1080"/>
    <x v="0"/>
    <x v="0"/>
    <n v="68797"/>
    <s v="14_65-70"/>
    <s v="07_60-70"/>
    <x v="6"/>
    <x v="1"/>
    <s v="Q4`19"/>
    <n v="12039475"/>
    <n v="193250"/>
  </r>
  <r>
    <n v="757"/>
    <x v="4"/>
    <s v="ProBook 640 G5"/>
    <x v="3"/>
    <x v="1"/>
    <x v="1"/>
    <x v="5"/>
    <s v="Int"/>
    <x v="2"/>
    <s v="1920x1080"/>
    <x v="0"/>
    <x v="0"/>
    <n v="70144"/>
    <s v="15_70-75"/>
    <s v="08_70-80"/>
    <x v="2"/>
    <x v="1"/>
    <s v="Q4`19"/>
    <n v="53099008"/>
    <n v="852312"/>
  </r>
  <r>
    <n v="178"/>
    <x v="4"/>
    <s v="ProBook 650 G5"/>
    <x v="1"/>
    <x v="1"/>
    <x v="1"/>
    <x v="5"/>
    <s v="Int"/>
    <x v="0"/>
    <s v="1920x1080"/>
    <x v="0"/>
    <x v="0"/>
    <n v="60601"/>
    <s v="13_60-65"/>
    <s v="07_60-70"/>
    <x v="6"/>
    <x v="1"/>
    <s v="Q4`19"/>
    <n v="10786978"/>
    <n v="173146"/>
  </r>
  <r>
    <n v="140"/>
    <x v="4"/>
    <s v="ProBook 455R G6"/>
    <x v="1"/>
    <x v="1"/>
    <x v="0"/>
    <x v="7"/>
    <s v="Int"/>
    <x v="0"/>
    <s v="1920x1080"/>
    <x v="0"/>
    <x v="0"/>
    <n v="40052"/>
    <s v="09_40-45"/>
    <s v="05_40-50"/>
    <x v="5"/>
    <x v="1"/>
    <s v="Q4`19"/>
    <n v="5607280"/>
    <n v="90004"/>
  </r>
  <r>
    <n v="3"/>
    <x v="4"/>
    <s v="ProBook 640 G3"/>
    <x v="3"/>
    <x v="1"/>
    <x v="1"/>
    <x v="1"/>
    <s v="Int"/>
    <x v="2"/>
    <s v="1366x768/1920x1080"/>
    <x v="0"/>
    <x v="0"/>
    <n v="73890"/>
    <s v="15_70-75"/>
    <s v="08_70-80"/>
    <x v="2"/>
    <x v="1"/>
    <s v="Q4`19"/>
    <n v="221670"/>
    <n v="3558"/>
  </r>
  <r>
    <n v="10"/>
    <x v="4"/>
    <s v="Spectre 13-af000"/>
    <x v="3"/>
    <x v="0"/>
    <x v="1"/>
    <x v="10"/>
    <s v="Int"/>
    <x v="4"/>
    <s v="1920x1080/3840x2160"/>
    <x v="1"/>
    <x v="0"/>
    <n v="98970"/>
    <s v="20_95-100"/>
    <s v="10_90-100"/>
    <x v="2"/>
    <x v="1"/>
    <s v="Q4`19"/>
    <n v="989700"/>
    <n v="15886"/>
  </r>
  <r>
    <n v="21"/>
    <x v="4"/>
    <s v="Spectre x360 13-ae000"/>
    <x v="3"/>
    <x v="0"/>
    <x v="1"/>
    <x v="10"/>
    <s v="Int"/>
    <x v="4"/>
    <s v="1920x1080"/>
    <x v="1"/>
    <x v="0"/>
    <n v="94151"/>
    <s v="19_90-95"/>
    <s v="10_90-100"/>
    <x v="2"/>
    <x v="1"/>
    <s v="Q4`19"/>
    <n v="1977171"/>
    <n v="31736"/>
  </r>
  <r>
    <n v="3"/>
    <x v="4"/>
    <s v="Spectre x360 13-ap0000"/>
    <x v="3"/>
    <x v="0"/>
    <x v="1"/>
    <x v="5"/>
    <s v="Int"/>
    <x v="4"/>
    <s v="1920x1080"/>
    <x v="1"/>
    <x v="0"/>
    <n v="90990"/>
    <s v="19_90-95"/>
    <s v="10_90-100"/>
    <x v="2"/>
    <x v="1"/>
    <s v="Q4`19"/>
    <n v="272970"/>
    <n v="4382"/>
  </r>
  <r>
    <n v="17"/>
    <x v="4"/>
    <s v="ZBook 15u G5"/>
    <x v="5"/>
    <x v="1"/>
    <x v="1"/>
    <x v="10"/>
    <s v="Pro W3100"/>
    <x v="0"/>
    <s v="1920x1080"/>
    <x v="0"/>
    <x v="0"/>
    <n v="111990"/>
    <s v="23_110-115"/>
    <s v="12_110-120"/>
    <x v="2"/>
    <x v="1"/>
    <s v="Q4`19"/>
    <n v="1903830"/>
    <n v="30559"/>
  </r>
  <r>
    <n v="800"/>
    <x v="4"/>
    <s v="ZBook 17 G5"/>
    <x v="5"/>
    <x v="1"/>
    <x v="1"/>
    <x v="6"/>
    <s v="Quadro P2000/P3200"/>
    <x v="1"/>
    <s v="1920x1080"/>
    <x v="0"/>
    <x v="0"/>
    <n v="212290"/>
    <s v="43_210-215"/>
    <s v="22_210-220"/>
    <x v="2"/>
    <x v="1"/>
    <s v="Q4`19"/>
    <n v="169832000"/>
    <n v="2726035"/>
  </r>
  <r>
    <n v="63"/>
    <x v="4"/>
    <s v="ZBook 15v G5"/>
    <x v="5"/>
    <x v="1"/>
    <x v="1"/>
    <x v="6"/>
    <s v="Quadro P600"/>
    <x v="0"/>
    <s v="1920x1080"/>
    <x v="0"/>
    <x v="0"/>
    <n v="93072"/>
    <s v="19_90-95"/>
    <s v="10_90-100"/>
    <x v="2"/>
    <x v="1"/>
    <s v="Q4`19"/>
    <n v="5863536"/>
    <n v="94118"/>
  </r>
  <r>
    <n v="17"/>
    <x v="4"/>
    <s v="ZBook 15 Studio G5"/>
    <x v="5"/>
    <x v="1"/>
    <x v="1"/>
    <x v="6"/>
    <s v="Quadro P1000/P2000"/>
    <x v="0"/>
    <s v="1920x1080"/>
    <x v="0"/>
    <x v="0"/>
    <n v="154170"/>
    <s v="31_150-155"/>
    <s v="16_150-160"/>
    <x v="2"/>
    <x v="1"/>
    <s v="Q4`19"/>
    <n v="2620890"/>
    <n v="42069"/>
  </r>
  <r>
    <n v="7"/>
    <x v="4"/>
    <s v="ZBook 14u G6"/>
    <x v="5"/>
    <x v="1"/>
    <x v="1"/>
    <x v="5"/>
    <s v="Pro WX3200"/>
    <x v="2"/>
    <s v="1920x1080"/>
    <x v="0"/>
    <x v="0"/>
    <n v="106820"/>
    <s v="22_105-110"/>
    <s v="11_100-110"/>
    <x v="2"/>
    <x v="1"/>
    <s v="Q4`19"/>
    <n v="747740"/>
    <n v="12002"/>
  </r>
  <r>
    <n v="45"/>
    <x v="4"/>
    <s v="ZBook 15u G6"/>
    <x v="5"/>
    <x v="1"/>
    <x v="1"/>
    <x v="5"/>
    <s v="Pro WX3200"/>
    <x v="0"/>
    <s v="1920x1080"/>
    <x v="0"/>
    <x v="0"/>
    <n v="93990"/>
    <s v="19_90-95"/>
    <s v="10_90-100"/>
    <x v="2"/>
    <x v="1"/>
    <s v="Q4`19"/>
    <n v="4229550"/>
    <n v="67890"/>
  </r>
  <r>
    <n v="35"/>
    <x v="4"/>
    <s v="ZBook 17 G6"/>
    <x v="5"/>
    <x v="1"/>
    <x v="1"/>
    <x v="6"/>
    <s v="RTX3000"/>
    <x v="1"/>
    <s v="1920x1080"/>
    <x v="0"/>
    <x v="0"/>
    <n v="180600"/>
    <s v="37_180-185"/>
    <s v="19_180-190"/>
    <x v="2"/>
    <x v="1"/>
    <s v="Q4`19"/>
    <n v="6321000"/>
    <n v="101461"/>
  </r>
  <r>
    <n v="3"/>
    <x v="4"/>
    <s v="ZBook x360 15 Studio G5"/>
    <x v="5"/>
    <x v="1"/>
    <x v="1"/>
    <x v="6"/>
    <s v="Quadro P2000"/>
    <x v="0"/>
    <s v="1920x1080/3840x2160"/>
    <x v="1"/>
    <x v="0"/>
    <n v="175328"/>
    <s v="36_175-180"/>
    <s v="18_170-180"/>
    <x v="2"/>
    <x v="1"/>
    <s v="Q4`19"/>
    <n v="525984"/>
    <n v="8443"/>
  </r>
  <r>
    <n v="202"/>
    <x v="4"/>
    <s v="Stream 11-aj0000"/>
    <x v="4"/>
    <x v="0"/>
    <x v="1"/>
    <x v="4"/>
    <s v="Int"/>
    <x v="3"/>
    <s v="1366x768"/>
    <x v="0"/>
    <x v="1"/>
    <n v="17687"/>
    <s v="04_15-20"/>
    <s v="02_10-20"/>
    <x v="1"/>
    <x v="1"/>
    <s v="Q4`19"/>
    <n v="3572774"/>
    <n v="57348"/>
  </r>
  <r>
    <n v="21"/>
    <x v="4"/>
    <s v="Omen 15-ce000"/>
    <x v="2"/>
    <x v="0"/>
    <x v="1"/>
    <x v="1"/>
    <s v="GTX1050"/>
    <x v="0"/>
    <s v="1920x1080"/>
    <x v="0"/>
    <x v="0"/>
    <n v="79890"/>
    <s v="16_75-80"/>
    <s v="08_70-80"/>
    <x v="2"/>
    <x v="1"/>
    <s v="Q4`19"/>
    <n v="1677690"/>
    <n v="26929"/>
  </r>
  <r>
    <n v="10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1"/>
    <s v="Q4`19"/>
    <n v="799710"/>
    <n v="12836"/>
  </r>
  <r>
    <n v="24"/>
    <x v="4"/>
    <s v="Omen 15-dc0000"/>
    <x v="2"/>
    <x v="0"/>
    <x v="1"/>
    <x v="6"/>
    <s v="GTX1050/GTX1070"/>
    <x v="0"/>
    <s v="1920x1080"/>
    <x v="0"/>
    <x v="0"/>
    <n v="86810"/>
    <s v="18_85-90"/>
    <s v="09_80-90"/>
    <x v="2"/>
    <x v="1"/>
    <s v="Q4`19"/>
    <n v="2083440"/>
    <n v="33442"/>
  </r>
  <r>
    <n v="3"/>
    <x v="4"/>
    <s v="Omen 15-dc1000"/>
    <x v="2"/>
    <x v="0"/>
    <x v="1"/>
    <x v="6"/>
    <s v="RTX2070"/>
    <x v="0"/>
    <s v="1920x1080"/>
    <x v="0"/>
    <x v="0"/>
    <n v="85600"/>
    <s v="18_85-90"/>
    <s v="09_80-90"/>
    <x v="2"/>
    <x v="1"/>
    <s v="Q4`19"/>
    <n v="256800"/>
    <n v="4122"/>
  </r>
  <r>
    <n v="3"/>
    <x v="4"/>
    <s v="Omen 17-ap000"/>
    <x v="2"/>
    <x v="0"/>
    <x v="1"/>
    <x v="1"/>
    <s v="GTX1070"/>
    <x v="1"/>
    <s v="1920x1080"/>
    <x v="0"/>
    <x v="0"/>
    <n v="209990"/>
    <s v="42_205-210"/>
    <s v="21_200-210"/>
    <x v="2"/>
    <x v="1"/>
    <s v="Q4`19"/>
    <n v="629970"/>
    <n v="10112"/>
  </r>
  <r>
    <n v="11"/>
    <x v="5"/>
    <s v="IdeaPad 720s-13"/>
    <x v="3"/>
    <x v="0"/>
    <x v="1"/>
    <x v="1"/>
    <s v="Int"/>
    <x v="4"/>
    <s v="1920x1080"/>
    <x v="0"/>
    <x v="0"/>
    <n v="77066"/>
    <s v="16_75-80"/>
    <s v="08_70-80"/>
    <x v="2"/>
    <x v="1"/>
    <s v="Q4`19"/>
    <n v="847726"/>
    <n v="13607"/>
  </r>
  <r>
    <n v="56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1"/>
    <s v="Q4`19"/>
    <n v="2486008"/>
    <n v="39904"/>
  </r>
  <r>
    <n v="850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1"/>
    <s v="Q4`19"/>
    <n v="32573700"/>
    <n v="522852"/>
  </r>
  <r>
    <n v="1281"/>
    <x v="5"/>
    <s v="IdeaPad V330-15IKBR"/>
    <x v="0"/>
    <x v="1"/>
    <x v="1"/>
    <x v="10"/>
    <s v="Int/530"/>
    <x v="0"/>
    <s v="1920x1080"/>
    <x v="0"/>
    <x v="0"/>
    <n v="47641"/>
    <s v="10_45-50"/>
    <s v="05_40-50"/>
    <x v="5"/>
    <x v="1"/>
    <s v="Q4`19"/>
    <n v="61028121"/>
    <n v="979585"/>
  </r>
  <r>
    <n v="2"/>
    <x v="5"/>
    <s v="IdeaPad V320-17IKBR"/>
    <x v="0"/>
    <x v="1"/>
    <x v="1"/>
    <x v="10"/>
    <s v="MX150"/>
    <x v="1"/>
    <s v="1920x1080"/>
    <x v="0"/>
    <x v="0"/>
    <n v="35988"/>
    <s v="08_35-40"/>
    <s v="04_30-40"/>
    <x v="3"/>
    <x v="1"/>
    <s v="Q4`19"/>
    <n v="71976"/>
    <n v="1155"/>
  </r>
  <r>
    <n v="973"/>
    <x v="5"/>
    <s v="IdeaPad V330-14IKB"/>
    <x v="3"/>
    <x v="1"/>
    <x v="1"/>
    <x v="10"/>
    <s v="Int"/>
    <x v="2"/>
    <s v="1920x1080"/>
    <x v="0"/>
    <x v="0"/>
    <n v="42334"/>
    <s v="09_40-45"/>
    <s v="05_40-50"/>
    <x v="5"/>
    <x v="1"/>
    <s v="Q4`19"/>
    <n v="41190982"/>
    <n v="661171"/>
  </r>
  <r>
    <n v="26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1"/>
    <s v="Q4`19"/>
    <n v="445640"/>
    <n v="7153"/>
  </r>
  <r>
    <n v="1163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1"/>
    <s v="Q4`19"/>
    <n v="34659726"/>
    <n v="556336"/>
  </r>
  <r>
    <n v="3360"/>
    <x v="5"/>
    <s v="IdeaPad 330-15IKBR"/>
    <x v="0"/>
    <x v="0"/>
    <x v="1"/>
    <x v="10"/>
    <s v="MX150"/>
    <x v="0"/>
    <s v="1366x768/1920x1080"/>
    <x v="0"/>
    <x v="0"/>
    <n v="34863"/>
    <s v="07_30-35"/>
    <s v="04_30-40"/>
    <x v="3"/>
    <x v="1"/>
    <s v="Q4`19"/>
    <n v="117139680"/>
    <n v="1880252"/>
  </r>
  <r>
    <n v="101"/>
    <x v="5"/>
    <s v="IdeaPad 330-17IKBR"/>
    <x v="0"/>
    <x v="0"/>
    <x v="1"/>
    <x v="10"/>
    <s v="MX150"/>
    <x v="1"/>
    <s v="1920x1080"/>
    <x v="0"/>
    <x v="0"/>
    <n v="35077"/>
    <s v="08_35-40"/>
    <s v="04_30-40"/>
    <x v="3"/>
    <x v="1"/>
    <s v="Q4`19"/>
    <n v="3542777"/>
    <n v="56866"/>
  </r>
  <r>
    <n v="428"/>
    <x v="5"/>
    <s v="IdeaPad 330s-15IKB"/>
    <x v="0"/>
    <x v="0"/>
    <x v="1"/>
    <x v="10"/>
    <n v="540"/>
    <x v="0"/>
    <s v="1920x1080"/>
    <x v="0"/>
    <x v="0"/>
    <n v="40800"/>
    <s v="09_40-45"/>
    <s v="05_40-50"/>
    <x v="5"/>
    <x v="1"/>
    <s v="Q4`19"/>
    <n v="17462400"/>
    <n v="280295"/>
  </r>
  <r>
    <n v="35"/>
    <x v="5"/>
    <s v="IdeaPad 330-14AST"/>
    <x v="3"/>
    <x v="0"/>
    <x v="0"/>
    <x v="0"/>
    <s v="Int"/>
    <x v="2"/>
    <s v="1920x1080"/>
    <x v="0"/>
    <x v="0"/>
    <n v="20790"/>
    <s v="05_20-25"/>
    <s v="03_20-30"/>
    <x v="0"/>
    <x v="1"/>
    <s v="Q4`19"/>
    <n v="727650"/>
    <n v="11680"/>
  </r>
  <r>
    <n v="32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1"/>
    <s v="Q4`19"/>
    <n v="15291575"/>
    <n v="245451"/>
  </r>
  <r>
    <n v="5336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1"/>
    <s v="Q4`19"/>
    <n v="145245920"/>
    <n v="2331395"/>
  </r>
  <r>
    <n v="1998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1"/>
    <s v="Q4`19"/>
    <n v="34165800"/>
    <n v="548408"/>
  </r>
  <r>
    <n v="84"/>
    <x v="5"/>
    <s v="IdeaPad 330-17AST"/>
    <x v="1"/>
    <x v="0"/>
    <x v="0"/>
    <x v="0"/>
    <s v="Int"/>
    <x v="1"/>
    <s v="1600x900"/>
    <x v="0"/>
    <x v="0"/>
    <n v="24890"/>
    <s v="05_20-25"/>
    <s v="03_20-30"/>
    <x v="0"/>
    <x v="1"/>
    <s v="Q4`19"/>
    <n v="2090760"/>
    <n v="33560"/>
  </r>
  <r>
    <n v="1933"/>
    <x v="5"/>
    <s v="IdeaPad 530s-14IKB"/>
    <x v="0"/>
    <x v="0"/>
    <x v="1"/>
    <x v="10"/>
    <s v="Int/MX150"/>
    <x v="0"/>
    <s v="1920x1080/3200x1800"/>
    <x v="0"/>
    <x v="0"/>
    <n v="49990"/>
    <s v="10_45-50"/>
    <s v="05_40-50"/>
    <x v="5"/>
    <x v="1"/>
    <s v="Q4`19"/>
    <n v="96630670"/>
    <n v="1551054"/>
  </r>
  <r>
    <n v="3933"/>
    <x v="5"/>
    <s v="IdeaPad 330-15ARR"/>
    <x v="1"/>
    <x v="0"/>
    <x v="0"/>
    <x v="2"/>
    <s v="Int"/>
    <x v="0"/>
    <s v="1920x1080"/>
    <x v="0"/>
    <x v="0"/>
    <n v="24024"/>
    <s v="05_20-25"/>
    <s v="03_20-30"/>
    <x v="0"/>
    <x v="1"/>
    <s v="Q4`19"/>
    <n v="94486392"/>
    <n v="1516636"/>
  </r>
  <r>
    <n v="45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1"/>
    <s v="Q4`19"/>
    <n v="1106505"/>
    <n v="17761"/>
  </r>
  <r>
    <n v="97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1"/>
    <s v="Q4`19"/>
    <n v="5704570"/>
    <n v="91566"/>
  </r>
  <r>
    <n v="56"/>
    <x v="5"/>
    <s v="IdeaPad 530s-14ARR"/>
    <x v="3"/>
    <x v="0"/>
    <x v="0"/>
    <x v="2"/>
    <s v="Int"/>
    <x v="2"/>
    <s v="1920x1080"/>
    <x v="0"/>
    <x v="0"/>
    <n v="34477"/>
    <s v="07_30-35"/>
    <s v="04_30-40"/>
    <x v="3"/>
    <x v="1"/>
    <s v="Q4`19"/>
    <n v="1930712"/>
    <n v="30991"/>
  </r>
  <r>
    <n v="32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1"/>
    <s v="Q4`19"/>
    <n v="2267584"/>
    <n v="36398"/>
  </r>
  <r>
    <n v="105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1"/>
    <s v="Q4`19"/>
    <n v="4858875"/>
    <n v="77992"/>
  </r>
  <r>
    <n v="261"/>
    <x v="5"/>
    <s v="IdeaPad 330s-14IKB"/>
    <x v="3"/>
    <x v="0"/>
    <x v="1"/>
    <x v="10"/>
    <s v="Int"/>
    <x v="2"/>
    <s v="1920x1080"/>
    <x v="0"/>
    <x v="0"/>
    <n v="40740"/>
    <s v="09_40-45"/>
    <s v="05_40-50"/>
    <x v="5"/>
    <x v="1"/>
    <s v="Q4`19"/>
    <n v="10633140"/>
    <n v="170676"/>
  </r>
  <r>
    <n v="24"/>
    <x v="5"/>
    <s v="IdeaPad 530s-15IKB"/>
    <x v="0"/>
    <x v="0"/>
    <x v="1"/>
    <x v="10"/>
    <s v="Int/MX150"/>
    <x v="0"/>
    <s v="1920x1080"/>
    <x v="0"/>
    <x v="0"/>
    <n v="51200"/>
    <s v="11_50-55"/>
    <s v="06_50-60"/>
    <x v="4"/>
    <x v="1"/>
    <s v="Q4`19"/>
    <n v="1228800"/>
    <n v="19724"/>
  </r>
  <r>
    <n v="34"/>
    <x v="5"/>
    <s v="IdeaPad 330s-14AST"/>
    <x v="3"/>
    <x v="0"/>
    <x v="0"/>
    <x v="0"/>
    <s v="Int"/>
    <x v="2"/>
    <s v="1920x1080"/>
    <x v="0"/>
    <x v="0"/>
    <n v="29520"/>
    <s v="06_25-30"/>
    <s v="03_20-30"/>
    <x v="0"/>
    <x v="1"/>
    <s v="Q4`19"/>
    <n v="1003680"/>
    <n v="16110"/>
  </r>
  <r>
    <n v="101"/>
    <x v="5"/>
    <s v="IdeaPad S530-13IWL"/>
    <x v="3"/>
    <x v="0"/>
    <x v="1"/>
    <x v="5"/>
    <s v="Int"/>
    <x v="4"/>
    <s v="1920x1080"/>
    <x v="0"/>
    <x v="0"/>
    <n v="61364"/>
    <s v="13_60-65"/>
    <s v="07_60-70"/>
    <x v="6"/>
    <x v="1"/>
    <s v="Q4`19"/>
    <n v="6197764"/>
    <n v="99483"/>
  </r>
  <r>
    <n v="108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1"/>
    <s v="Q4`19"/>
    <n v="4638600"/>
    <n v="74456"/>
  </r>
  <r>
    <n v="24"/>
    <x v="5"/>
    <s v="IdeaPad 720s-14IKBR"/>
    <x v="3"/>
    <x v="0"/>
    <x v="1"/>
    <x v="10"/>
    <s v="MX150"/>
    <x v="2"/>
    <s v="1920x1080"/>
    <x v="0"/>
    <x v="0"/>
    <n v="65900"/>
    <s v="14_65-70"/>
    <s v="07_60-70"/>
    <x v="6"/>
    <x v="1"/>
    <s v="Q4`19"/>
    <n v="1581600"/>
    <n v="25387"/>
  </r>
  <r>
    <n v="387"/>
    <x v="5"/>
    <s v="IdeaPad V145-15AST"/>
    <x v="1"/>
    <x v="1"/>
    <x v="0"/>
    <x v="0"/>
    <s v="Int"/>
    <x v="0"/>
    <s v="1920x1080"/>
    <x v="0"/>
    <x v="0"/>
    <n v="17515"/>
    <s v="04_15-20"/>
    <s v="02_10-20"/>
    <x v="1"/>
    <x v="1"/>
    <s v="Q4`19"/>
    <n v="6778305"/>
    <n v="108801"/>
  </r>
  <r>
    <n v="45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1"/>
    <s v="Q4`19"/>
    <n v="2325780"/>
    <n v="37332"/>
  </r>
  <r>
    <n v="753"/>
    <x v="5"/>
    <s v="IdeaPad L340-15IRH"/>
    <x v="2"/>
    <x v="0"/>
    <x v="1"/>
    <x v="6"/>
    <s v="GTX1050/GTX1650"/>
    <x v="0"/>
    <s v="1920x1080"/>
    <x v="0"/>
    <x v="0"/>
    <n v="62670"/>
    <s v="13_60-65"/>
    <s v="07_60-70"/>
    <x v="6"/>
    <x v="1"/>
    <s v="Q4`19"/>
    <n v="47190510"/>
    <n v="757472"/>
  </r>
  <r>
    <n v="4686"/>
    <x v="5"/>
    <s v="IdeaPad L340-17IRH"/>
    <x v="2"/>
    <x v="0"/>
    <x v="1"/>
    <x v="6"/>
    <s v="GTX1050/GTX1650"/>
    <x v="1"/>
    <s v="1920x1080"/>
    <x v="0"/>
    <x v="0"/>
    <n v="71900"/>
    <s v="15_70-75"/>
    <s v="08_70-80"/>
    <x v="2"/>
    <x v="1"/>
    <s v="Q4`19"/>
    <n v="336923400"/>
    <n v="5408080"/>
  </r>
  <r>
    <n v="174"/>
    <x v="5"/>
    <s v="IdeaPad S540-14API"/>
    <x v="3"/>
    <x v="0"/>
    <x v="0"/>
    <x v="7"/>
    <s v="Int"/>
    <x v="2"/>
    <s v="1920x1080"/>
    <x v="0"/>
    <x v="0"/>
    <n v="52270"/>
    <s v="11_50-55"/>
    <s v="06_50-60"/>
    <x v="4"/>
    <x v="1"/>
    <s v="Q4`19"/>
    <n v="9094980"/>
    <n v="145987"/>
  </r>
  <r>
    <n v="1191"/>
    <x v="5"/>
    <s v="IdeaPad S340-15IWL"/>
    <x v="1"/>
    <x v="0"/>
    <x v="1"/>
    <x v="5"/>
    <s v="Int"/>
    <x v="0"/>
    <s v="1920x1080"/>
    <x v="0"/>
    <x v="0"/>
    <n v="37840"/>
    <s v="08_35-40"/>
    <s v="04_30-40"/>
    <x v="3"/>
    <x v="1"/>
    <s v="Q4`19"/>
    <n v="45067440"/>
    <n v="723394"/>
  </r>
  <r>
    <n v="1884"/>
    <x v="5"/>
    <s v="IdeaPad S145-15IWL"/>
    <x v="1"/>
    <x v="0"/>
    <x v="1"/>
    <x v="5"/>
    <s v="Int"/>
    <x v="0"/>
    <s v="1366x768"/>
    <x v="0"/>
    <x v="0"/>
    <n v="28140"/>
    <s v="06_25-30"/>
    <s v="03_20-30"/>
    <x v="0"/>
    <x v="1"/>
    <s v="Q4`19"/>
    <n v="53015760"/>
    <n v="850975"/>
  </r>
  <r>
    <n v="2954"/>
    <x v="5"/>
    <s v="IdeaPad L340-15API"/>
    <x v="1"/>
    <x v="0"/>
    <x v="0"/>
    <x v="7"/>
    <s v="Int"/>
    <x v="0"/>
    <s v="1920x1080"/>
    <x v="0"/>
    <x v="0"/>
    <n v="26095"/>
    <s v="06_25-30"/>
    <s v="03_20-30"/>
    <x v="0"/>
    <x v="1"/>
    <s v="Q4`19"/>
    <n v="77084630"/>
    <n v="1237313"/>
  </r>
  <r>
    <n v="7916"/>
    <x v="5"/>
    <s v="IdeaPad L340-15IWL"/>
    <x v="1"/>
    <x v="0"/>
    <x v="1"/>
    <x v="5"/>
    <s v="Int"/>
    <x v="0"/>
    <s v="1920x1080"/>
    <x v="0"/>
    <x v="0"/>
    <n v="23858"/>
    <s v="05_20-25"/>
    <s v="03_20-30"/>
    <x v="0"/>
    <x v="1"/>
    <s v="Q4`19"/>
    <n v="188859928"/>
    <n v="3031460"/>
  </r>
  <r>
    <n v="710"/>
    <x v="5"/>
    <s v="IdeaPad L340-17IWL"/>
    <x v="1"/>
    <x v="0"/>
    <x v="1"/>
    <x v="5"/>
    <s v="Int"/>
    <x v="1"/>
    <s v="1920x1080"/>
    <x v="0"/>
    <x v="0"/>
    <n v="38085"/>
    <s v="08_35-40"/>
    <s v="04_30-40"/>
    <x v="3"/>
    <x v="1"/>
    <s v="Q4`19"/>
    <n v="27040350"/>
    <n v="434035"/>
  </r>
  <r>
    <n v="353"/>
    <x v="5"/>
    <s v="IdeaPad S540-14IWL"/>
    <x v="3"/>
    <x v="0"/>
    <x v="1"/>
    <x v="5"/>
    <s v="Int"/>
    <x v="2"/>
    <s v="1920x1080"/>
    <x v="0"/>
    <x v="0"/>
    <n v="52990"/>
    <s v="11_50-55"/>
    <s v="06_50-60"/>
    <x v="4"/>
    <x v="1"/>
    <s v="Q4`19"/>
    <n v="18705470"/>
    <n v="300248"/>
  </r>
  <r>
    <n v="855"/>
    <x v="5"/>
    <s v="IdeaPad S340-14IWL"/>
    <x v="3"/>
    <x v="0"/>
    <x v="1"/>
    <x v="5"/>
    <s v="Int"/>
    <x v="2"/>
    <s v="1920x1080"/>
    <x v="0"/>
    <x v="0"/>
    <n v="31990"/>
    <s v="07_30-35"/>
    <s v="04_30-40"/>
    <x v="3"/>
    <x v="1"/>
    <s v="Q4`19"/>
    <n v="27351450"/>
    <n v="439028"/>
  </r>
  <r>
    <n v="919"/>
    <x v="5"/>
    <s v="IdeaPad S340-15API"/>
    <x v="1"/>
    <x v="0"/>
    <x v="0"/>
    <x v="7"/>
    <s v="Int"/>
    <x v="0"/>
    <s v="1920x1080"/>
    <x v="0"/>
    <x v="0"/>
    <n v="41647"/>
    <s v="09_40-45"/>
    <s v="05_40-50"/>
    <x v="5"/>
    <x v="1"/>
    <s v="Q4`19"/>
    <n v="38273593"/>
    <n v="614343"/>
  </r>
  <r>
    <n v="504"/>
    <x v="5"/>
    <s v="IdeaPad S540-15IWL"/>
    <x v="1"/>
    <x v="0"/>
    <x v="1"/>
    <x v="5"/>
    <s v="Int"/>
    <x v="0"/>
    <s v="1920x1080"/>
    <x v="0"/>
    <x v="0"/>
    <n v="54563"/>
    <s v="11_50-55"/>
    <s v="06_50-60"/>
    <x v="4"/>
    <x v="1"/>
    <s v="Q4`19"/>
    <n v="27499752"/>
    <n v="441409"/>
  </r>
  <r>
    <n v="295"/>
    <x v="5"/>
    <s v="IdeaPad V130-14IKB"/>
    <x v="3"/>
    <x v="1"/>
    <x v="1"/>
    <x v="1"/>
    <s v="Int"/>
    <x v="2"/>
    <s v="1366x768"/>
    <x v="0"/>
    <x v="0"/>
    <n v="30425"/>
    <s v="07_30-35"/>
    <s v="04_30-40"/>
    <x v="3"/>
    <x v="1"/>
    <s v="Q4`19"/>
    <n v="8975375"/>
    <n v="144067"/>
  </r>
  <r>
    <n v="396"/>
    <x v="5"/>
    <s v="IdeaPad V340-17IWL"/>
    <x v="1"/>
    <x v="1"/>
    <x v="1"/>
    <x v="5"/>
    <s v="Int"/>
    <x v="1"/>
    <s v="1920x1080"/>
    <x v="0"/>
    <x v="0"/>
    <n v="56920"/>
    <s v="12_55-60"/>
    <s v="06_50-60"/>
    <x v="4"/>
    <x v="1"/>
    <s v="Q4`19"/>
    <n v="22540320"/>
    <n v="361803"/>
  </r>
  <r>
    <n v="121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1"/>
    <s v="Q4`19"/>
    <n v="6292000"/>
    <n v="100995"/>
  </r>
  <r>
    <n v="609"/>
    <x v="5"/>
    <s v="IdeaPad V155-15API"/>
    <x v="1"/>
    <x v="1"/>
    <x v="0"/>
    <x v="7"/>
    <s v="Int"/>
    <x v="0"/>
    <s v="1920x1080"/>
    <x v="0"/>
    <x v="0"/>
    <n v="27743.408450704221"/>
    <s v="06_25-30"/>
    <s v="03_20-30"/>
    <x v="0"/>
    <x v="1"/>
    <s v="Q4`19"/>
    <n v="16895735.746478871"/>
    <n v="271200"/>
  </r>
  <r>
    <n v="424"/>
    <x v="5"/>
    <s v="IdeaPad S340-14API"/>
    <x v="3"/>
    <x v="0"/>
    <x v="0"/>
    <x v="7"/>
    <s v="Int"/>
    <x v="2"/>
    <s v="1920x1080"/>
    <x v="0"/>
    <x v="0"/>
    <n v="33350"/>
    <s v="07_30-35"/>
    <s v="04_30-40"/>
    <x v="3"/>
    <x v="1"/>
    <s v="Q4`19"/>
    <n v="14140400"/>
    <n v="226973"/>
  </r>
  <r>
    <n v="487"/>
    <x v="5"/>
    <s v="IdeaPad L340-17API"/>
    <x v="1"/>
    <x v="0"/>
    <x v="0"/>
    <x v="7"/>
    <s v="Int"/>
    <x v="1"/>
    <s v="1920x1080"/>
    <x v="0"/>
    <x v="0"/>
    <n v="39790"/>
    <s v="08_35-40"/>
    <s v="04_30-40"/>
    <x v="3"/>
    <x v="1"/>
    <s v="Q4`19"/>
    <n v="19377730"/>
    <n v="311039"/>
  </r>
  <r>
    <n v="530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1"/>
    <s v="Q4`19"/>
    <n v="26034660"/>
    <n v="417892"/>
  </r>
  <r>
    <n v="9"/>
    <x v="5"/>
    <s v="IdeaPad C340-15IWL"/>
    <x v="1"/>
    <x v="0"/>
    <x v="1"/>
    <x v="5"/>
    <s v="Int"/>
    <x v="0"/>
    <s v="1920x1080"/>
    <x v="1"/>
    <x v="0"/>
    <n v="41000"/>
    <s v="09_40-45"/>
    <s v="05_40-50"/>
    <x v="5"/>
    <x v="1"/>
    <s v="Q4`19"/>
    <n v="369000"/>
    <n v="5923"/>
  </r>
  <r>
    <n v="26"/>
    <x v="5"/>
    <s v="IdeaPad V110-15I"/>
    <x v="1"/>
    <x v="1"/>
    <x v="1"/>
    <x v="3"/>
    <s v="Int"/>
    <x v="0"/>
    <s v="1366x768"/>
    <x v="0"/>
    <x v="0"/>
    <n v="26496"/>
    <s v="06_25-30"/>
    <s v="03_20-30"/>
    <x v="0"/>
    <x v="1"/>
    <s v="Q4`19"/>
    <n v="688896"/>
    <n v="11058"/>
  </r>
  <r>
    <n v="153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1"/>
    <s v="Q4`19"/>
    <n v="5818590"/>
    <n v="93396"/>
  </r>
  <r>
    <n v="71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1"/>
    <s v="Q4`19"/>
    <n v="3055982"/>
    <n v="49053"/>
  </r>
  <r>
    <n v="2"/>
    <x v="5"/>
    <s v="IdeaPad V110-15I (A)"/>
    <x v="1"/>
    <x v="1"/>
    <x v="1"/>
    <x v="8"/>
    <s v="Int"/>
    <x v="0"/>
    <s v="1366x768"/>
    <x v="0"/>
    <x v="1"/>
    <n v="17668"/>
    <s v="04_15-20"/>
    <s v="02_10-20"/>
    <x v="1"/>
    <x v="1"/>
    <s v="Q4`19"/>
    <n v="35336"/>
    <n v="567"/>
  </r>
  <r>
    <n v="13"/>
    <x v="5"/>
    <s v="ThinkPad A275"/>
    <x v="4"/>
    <x v="1"/>
    <x v="0"/>
    <x v="15"/>
    <s v="Int"/>
    <x v="5"/>
    <s v="1366x768/1920x1080"/>
    <x v="0"/>
    <x v="0"/>
    <n v="40860"/>
    <s v="09_40-45"/>
    <s v="05_40-50"/>
    <x v="5"/>
    <x v="1"/>
    <s v="Q4`19"/>
    <n v="531180"/>
    <n v="8526"/>
  </r>
  <r>
    <n v="88"/>
    <x v="5"/>
    <s v="ThinkPad T480"/>
    <x v="3"/>
    <x v="1"/>
    <x v="1"/>
    <x v="10"/>
    <s v="Int"/>
    <x v="2"/>
    <s v="1920x1080"/>
    <x v="0"/>
    <x v="0"/>
    <n v="105000"/>
    <s v="22_105-110"/>
    <s v="11_100-110"/>
    <x v="2"/>
    <x v="1"/>
    <s v="Q4`19"/>
    <n v="9240000"/>
    <n v="148315"/>
  </r>
  <r>
    <n v="379"/>
    <x v="5"/>
    <s v="ThinkPad T480s"/>
    <x v="3"/>
    <x v="1"/>
    <x v="1"/>
    <x v="10"/>
    <s v="Int"/>
    <x v="2"/>
    <s v="1920x1080/2560x1440"/>
    <x v="0"/>
    <x v="0"/>
    <n v="108021"/>
    <s v="22_105-110"/>
    <s v="11_100-110"/>
    <x v="2"/>
    <x v="1"/>
    <s v="Q4`19"/>
    <n v="40939959"/>
    <n v="657142"/>
  </r>
  <r>
    <n v="35"/>
    <x v="5"/>
    <s v="ThinkPad X1 Carbon Gen6"/>
    <x v="3"/>
    <x v="1"/>
    <x v="1"/>
    <x v="10"/>
    <s v="Int"/>
    <x v="2"/>
    <s v="1920x1080/2560x1440"/>
    <x v="0"/>
    <x v="0"/>
    <n v="104800"/>
    <s v="21_100-105"/>
    <s v="11_100-110"/>
    <x v="2"/>
    <x v="1"/>
    <s v="Q4`19"/>
    <n v="3668000"/>
    <n v="58876"/>
  </r>
  <r>
    <n v="62"/>
    <x v="5"/>
    <s v="ThinkPad X280"/>
    <x v="4"/>
    <x v="1"/>
    <x v="1"/>
    <x v="10"/>
    <n v="0"/>
    <x v="5"/>
    <s v="1920x1080"/>
    <x v="0"/>
    <x v="0"/>
    <n v="90537"/>
    <s v="19_90-95"/>
    <s v="10_90-100"/>
    <x v="2"/>
    <x v="1"/>
    <s v="Q4`19"/>
    <n v="5613294"/>
    <n v="90101"/>
  </r>
  <r>
    <n v="13"/>
    <x v="5"/>
    <s v="ThinkPad X380 Yoga"/>
    <x v="3"/>
    <x v="1"/>
    <x v="1"/>
    <x v="10"/>
    <n v="0"/>
    <x v="4"/>
    <s v="1920x1080"/>
    <x v="1"/>
    <x v="0"/>
    <n v="91990"/>
    <s v="19_90-95"/>
    <s v="10_90-100"/>
    <x v="2"/>
    <x v="1"/>
    <s v="Q4`19"/>
    <n v="1195870"/>
    <n v="19195"/>
  </r>
  <r>
    <n v="2"/>
    <x v="5"/>
    <s v="ThinkPad X1 Yoga 14 Gen3"/>
    <x v="3"/>
    <x v="1"/>
    <x v="1"/>
    <x v="10"/>
    <s v="Int"/>
    <x v="2"/>
    <s v="2560x1440"/>
    <x v="1"/>
    <x v="0"/>
    <n v="126692"/>
    <s v="26_125-130"/>
    <s v="13_120-130"/>
    <x v="2"/>
    <x v="1"/>
    <s v="Q4`19"/>
    <n v="253384"/>
    <n v="4067"/>
  </r>
  <r>
    <n v="4"/>
    <x v="5"/>
    <s v="ThinkPad P52"/>
    <x v="5"/>
    <x v="1"/>
    <x v="1"/>
    <x v="6"/>
    <s v="Quadro P1000/p2000"/>
    <x v="0"/>
    <s v="1920x1080/3840x2160"/>
    <x v="0"/>
    <x v="0"/>
    <n v="183440"/>
    <s v="37_180-185"/>
    <s v="19_180-190"/>
    <x v="2"/>
    <x v="1"/>
    <s v="Q4`19"/>
    <n v="733760"/>
    <n v="11778"/>
  </r>
  <r>
    <n v="2"/>
    <x v="5"/>
    <s v="ThinkPad P72"/>
    <x v="5"/>
    <x v="1"/>
    <x v="1"/>
    <x v="6"/>
    <s v="Quadro P3200"/>
    <x v="1"/>
    <s v="1920x1080/2560x1440/3840x2160"/>
    <x v="0"/>
    <x v="0"/>
    <n v="126990"/>
    <s v="26_125-130"/>
    <s v="13_120-130"/>
    <x v="2"/>
    <x v="1"/>
    <s v="Q4`19"/>
    <n v="253980"/>
    <n v="4077"/>
  </r>
  <r>
    <n v="6"/>
    <x v="5"/>
    <s v="ThinkPad P1"/>
    <x v="5"/>
    <x v="1"/>
    <x v="1"/>
    <x v="6"/>
    <s v="Quadro P2000"/>
    <x v="0"/>
    <s v="1920x1080"/>
    <x v="0"/>
    <x v="0"/>
    <n v="155230"/>
    <s v="32_155-160"/>
    <s v="16_150-160"/>
    <x v="2"/>
    <x v="1"/>
    <s v="Q4`19"/>
    <n v="931380"/>
    <n v="14950"/>
  </r>
  <r>
    <n v="260"/>
    <x v="5"/>
    <s v="ThinkPad L480"/>
    <x v="3"/>
    <x v="1"/>
    <x v="1"/>
    <x v="10"/>
    <s v="Int"/>
    <x v="2"/>
    <s v="1366x768/1920x1080"/>
    <x v="0"/>
    <x v="0"/>
    <n v="62807"/>
    <s v="13_60-65"/>
    <s v="07_60-70"/>
    <x v="6"/>
    <x v="1"/>
    <s v="Q4`19"/>
    <n v="16329820"/>
    <n v="262116"/>
  </r>
  <r>
    <n v="148"/>
    <x v="5"/>
    <s v="ThinkPad L580"/>
    <x v="1"/>
    <x v="1"/>
    <x v="1"/>
    <x v="10"/>
    <s v="Int"/>
    <x v="0"/>
    <s v="1366x768"/>
    <x v="0"/>
    <x v="0"/>
    <n v="64952"/>
    <s v="13_60-65"/>
    <s v="07_60-70"/>
    <x v="6"/>
    <x v="1"/>
    <s v="Q4`19"/>
    <n v="9612896"/>
    <n v="154300"/>
  </r>
  <r>
    <n v="536"/>
    <x v="5"/>
    <s v="ThinkPad L390"/>
    <x v="3"/>
    <x v="1"/>
    <x v="1"/>
    <x v="5"/>
    <s v="Int"/>
    <x v="4"/>
    <s v="1920x1080"/>
    <x v="0"/>
    <x v="0"/>
    <n v="61735"/>
    <s v="13_60-65"/>
    <s v="07_60-70"/>
    <x v="6"/>
    <x v="1"/>
    <s v="Q4`19"/>
    <n v="33089960"/>
    <n v="531139"/>
  </r>
  <r>
    <n v="142"/>
    <x v="5"/>
    <s v="ThinkPad L390 Yoga"/>
    <x v="3"/>
    <x v="1"/>
    <x v="1"/>
    <x v="5"/>
    <s v="Int"/>
    <x v="4"/>
    <s v="1920x1080"/>
    <x v="1"/>
    <x v="0"/>
    <n v="70750"/>
    <s v="15_70-75"/>
    <s v="08_70-80"/>
    <x v="2"/>
    <x v="1"/>
    <s v="Q4`19"/>
    <n v="10046500"/>
    <n v="161260"/>
  </r>
  <r>
    <n v="1427"/>
    <x v="5"/>
    <s v="ThinkPad T490"/>
    <x v="3"/>
    <x v="1"/>
    <x v="1"/>
    <x v="5"/>
    <s v="Int"/>
    <x v="2"/>
    <s v="1920x1080/2560x1440"/>
    <x v="0"/>
    <x v="0"/>
    <n v="101590"/>
    <s v="21_100-105"/>
    <s v="11_100-110"/>
    <x v="2"/>
    <x v="1"/>
    <s v="Q4`19"/>
    <n v="144968930"/>
    <n v="2326949"/>
  </r>
  <r>
    <n v="168"/>
    <x v="5"/>
    <s v="ThinkPad T590"/>
    <x v="0"/>
    <x v="1"/>
    <x v="1"/>
    <x v="5"/>
    <s v="Int/MX250"/>
    <x v="0"/>
    <s v="1920x1080"/>
    <x v="0"/>
    <x v="0"/>
    <n v="84500"/>
    <s v="17_80-85"/>
    <s v="09_80-90"/>
    <x v="2"/>
    <x v="1"/>
    <s v="Q4`19"/>
    <n v="14196000"/>
    <n v="227865"/>
  </r>
  <r>
    <n v="1064"/>
    <x v="5"/>
    <s v="ThinkPad X390"/>
    <x v="3"/>
    <x v="1"/>
    <x v="1"/>
    <x v="5"/>
    <n v="0"/>
    <x v="4"/>
    <s v="1920x1080"/>
    <x v="0"/>
    <x v="0"/>
    <n v="103023.0784313725"/>
    <s v="21_100-105"/>
    <s v="11_100-110"/>
    <x v="2"/>
    <x v="1"/>
    <s v="Q4`19"/>
    <n v="109616555.45098034"/>
    <n v="1759495"/>
  </r>
  <r>
    <n v="902"/>
    <x v="5"/>
    <s v="ThinkPad X1 Carbon Gen7"/>
    <x v="3"/>
    <x v="1"/>
    <x v="1"/>
    <x v="5"/>
    <s v="Int"/>
    <x v="2"/>
    <s v="1920x1080/2560x1440"/>
    <x v="0"/>
    <x v="0"/>
    <n v="123450"/>
    <s v="25_120-125"/>
    <s v="13_120-130"/>
    <x v="2"/>
    <x v="1"/>
    <s v="Q4`19"/>
    <n v="111351900"/>
    <n v="1787350"/>
  </r>
  <r>
    <n v="82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1"/>
    <s v="Q4`19"/>
    <n v="7834280"/>
    <n v="125751"/>
  </r>
  <r>
    <n v="82"/>
    <x v="5"/>
    <s v="ThinkPad X1 Yoga 14 Gen4"/>
    <x v="3"/>
    <x v="1"/>
    <x v="1"/>
    <x v="5"/>
    <s v="Int"/>
    <x v="2"/>
    <s v="3840x2160/2560x1440"/>
    <x v="1"/>
    <x v="0"/>
    <n v="148595.77519379841"/>
    <s v="30_145-150"/>
    <s v="15_140-150"/>
    <x v="2"/>
    <x v="1"/>
    <s v="Q4`19"/>
    <n v="12184853.565891471"/>
    <n v="195584"/>
  </r>
  <r>
    <n v="7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1"/>
    <s v="Q4`19"/>
    <n v="720930"/>
    <n v="11572"/>
  </r>
  <r>
    <n v="37"/>
    <x v="5"/>
    <s v="ThinkPad A285"/>
    <x v="4"/>
    <x v="1"/>
    <x v="0"/>
    <x v="2"/>
    <s v="Int"/>
    <x v="5"/>
    <s v="1920x1080"/>
    <x v="0"/>
    <x v="0"/>
    <n v="58900"/>
    <s v="12_55-60"/>
    <s v="06_50-60"/>
    <x v="4"/>
    <x v="1"/>
    <s v="Q4`19"/>
    <n v="2179300"/>
    <n v="34981"/>
  </r>
  <r>
    <n v="45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1"/>
    <s v="Q4`19"/>
    <n v="8100000"/>
    <n v="130016"/>
  </r>
  <r>
    <n v="26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1"/>
    <s v="Q4`19"/>
    <n v="2588534"/>
    <n v="41550"/>
  </r>
  <r>
    <n v="9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1"/>
    <s v="Q4`19"/>
    <n v="1215000"/>
    <n v="19502"/>
  </r>
  <r>
    <n v="26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1"/>
    <s v="Q4`19"/>
    <n v="4269200"/>
    <n v="68526"/>
  </r>
  <r>
    <n v="24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1"/>
    <s v="Q4`19"/>
    <n v="4320000"/>
    <n v="69342"/>
  </r>
  <r>
    <n v="2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1"/>
    <s v="Q4`19"/>
    <n v="3144960"/>
    <n v="50481"/>
  </r>
  <r>
    <n v="15"/>
    <x v="5"/>
    <s v="ThinkPad A485"/>
    <x v="3"/>
    <x v="1"/>
    <x v="0"/>
    <x v="2"/>
    <s v="Int"/>
    <x v="2"/>
    <s v="1920x1080"/>
    <x v="0"/>
    <x v="0"/>
    <n v="60540"/>
    <s v="13_60-65"/>
    <s v="07_60-70"/>
    <x v="6"/>
    <x v="1"/>
    <s v="Q4`19"/>
    <n v="908100"/>
    <n v="14576"/>
  </r>
  <r>
    <n v="7"/>
    <x v="5"/>
    <s v="ThinkPad P52s"/>
    <x v="5"/>
    <x v="1"/>
    <x v="1"/>
    <x v="10"/>
    <s v="Quadro P500"/>
    <x v="0"/>
    <s v="1920x1080/2560x1440/3840x2160"/>
    <x v="0"/>
    <x v="0"/>
    <n v="103190"/>
    <s v="21_100-105"/>
    <s v="11_100-110"/>
    <x v="2"/>
    <x v="1"/>
    <s v="Q4`19"/>
    <n v="722330"/>
    <n v="11594"/>
  </r>
  <r>
    <n v="9"/>
    <x v="5"/>
    <s v="ThinkPad T495"/>
    <x v="3"/>
    <x v="1"/>
    <x v="0"/>
    <x v="7"/>
    <s v="Int"/>
    <x v="2"/>
    <s v="1920x1080"/>
    <x v="0"/>
    <x v="0"/>
    <n v="67800"/>
    <s v="14_65-70"/>
    <s v="07_60-70"/>
    <x v="6"/>
    <x v="1"/>
    <s v="Q4`19"/>
    <n v="610200"/>
    <n v="9795"/>
  </r>
  <r>
    <n v="2"/>
    <x v="5"/>
    <s v="ThinkPad Yoga 11e Gen5"/>
    <x v="4"/>
    <x v="1"/>
    <x v="1"/>
    <x v="11"/>
    <s v="Int"/>
    <x v="3"/>
    <s v="1366x768"/>
    <x v="1"/>
    <x v="2"/>
    <n v="27000"/>
    <s v="06_25-30"/>
    <s v="03_20-30"/>
    <x v="0"/>
    <x v="1"/>
    <s v="Q4`19"/>
    <n v="54000"/>
    <n v="867"/>
  </r>
  <r>
    <n v="990"/>
    <x v="5"/>
    <s v="ThinkPad Edge E490"/>
    <x v="3"/>
    <x v="1"/>
    <x v="1"/>
    <x v="5"/>
    <s v="Int/RX550"/>
    <x v="2"/>
    <s v="1920x1080"/>
    <x v="0"/>
    <x v="0"/>
    <n v="60690"/>
    <s v="13_60-65"/>
    <s v="07_60-70"/>
    <x v="6"/>
    <x v="1"/>
    <s v="Q4`19"/>
    <n v="60083100"/>
    <n v="964416"/>
  </r>
  <r>
    <n v="306"/>
    <x v="5"/>
    <s v="ThinkPad Edge E590"/>
    <x v="0"/>
    <x v="1"/>
    <x v="1"/>
    <x v="5"/>
    <s v="Int/RX550"/>
    <x v="0"/>
    <s v="1920x1080"/>
    <x v="0"/>
    <x v="0"/>
    <n v="71457"/>
    <s v="15_70-75"/>
    <s v="08_70-80"/>
    <x v="2"/>
    <x v="1"/>
    <s v="Q4`19"/>
    <n v="21865842"/>
    <n v="350977"/>
  </r>
  <r>
    <n v="388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1"/>
    <s v="Q4`19"/>
    <n v="18678320"/>
    <n v="299813"/>
  </r>
  <r>
    <n v="21"/>
    <x v="5"/>
    <s v="Yoga 530-14ARR"/>
    <x v="3"/>
    <x v="0"/>
    <x v="0"/>
    <x v="2"/>
    <s v="Int"/>
    <x v="2"/>
    <s v="1920x1080"/>
    <x v="1"/>
    <x v="0"/>
    <n v="53710"/>
    <s v="11_50-55"/>
    <s v="06_50-60"/>
    <x v="4"/>
    <x v="1"/>
    <s v="Q4`19"/>
    <n v="1127910"/>
    <n v="18104"/>
  </r>
  <r>
    <n v="78"/>
    <x v="5"/>
    <s v="Yoga C930-13IKB"/>
    <x v="3"/>
    <x v="0"/>
    <x v="1"/>
    <x v="10"/>
    <s v="Int"/>
    <x v="2"/>
    <s v="1920x1080"/>
    <x v="1"/>
    <x v="0"/>
    <n v="99427"/>
    <s v="20_95-100"/>
    <s v="10_90-100"/>
    <x v="2"/>
    <x v="1"/>
    <s v="Q4`19"/>
    <n v="7755306"/>
    <n v="124483"/>
  </r>
  <r>
    <n v="69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1"/>
    <s v="Q4`19"/>
    <n v="5444100"/>
    <n v="87385"/>
  </r>
  <r>
    <n v="196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1"/>
    <s v="Q4`19"/>
    <n v="14894236"/>
    <n v="239073"/>
  </r>
  <r>
    <n v="80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1"/>
    <s v="Q4`19"/>
    <n v="5848080"/>
    <n v="93870"/>
  </r>
  <r>
    <n v="5"/>
    <x v="5"/>
    <s v="Yoga 900s 12"/>
    <x v="4"/>
    <x v="0"/>
    <x v="1"/>
    <x v="18"/>
    <s v="Int"/>
    <x v="5"/>
    <s v="3200x1800"/>
    <x v="1"/>
    <x v="2"/>
    <n v="128438"/>
    <s v="26_125-130"/>
    <s v="13_120-130"/>
    <x v="2"/>
    <x v="1"/>
    <s v="Q4`19"/>
    <n v="642190"/>
    <n v="10308"/>
  </r>
  <r>
    <n v="11"/>
    <x v="5"/>
    <s v="Yoga S940-14IWL"/>
    <x v="3"/>
    <x v="0"/>
    <x v="1"/>
    <x v="5"/>
    <s v="Int"/>
    <x v="2"/>
    <s v="1920x1080"/>
    <x v="1"/>
    <x v="0"/>
    <n v="136390"/>
    <s v="28_135-140"/>
    <s v="14_130-140"/>
    <x v="2"/>
    <x v="1"/>
    <s v="Q4`19"/>
    <n v="1500290"/>
    <n v="24082"/>
  </r>
  <r>
    <n v="92"/>
    <x v="5"/>
    <s v="Yoga C740-14IML"/>
    <x v="3"/>
    <x v="0"/>
    <x v="1"/>
    <x v="16"/>
    <s v="Int"/>
    <x v="2"/>
    <s v="1920x1080"/>
    <x v="1"/>
    <x v="0"/>
    <n v="89790"/>
    <s v="18_85-90"/>
    <s v="09_80-90"/>
    <x v="2"/>
    <x v="1"/>
    <s v="Q4`19"/>
    <n v="8260680"/>
    <n v="132595"/>
  </r>
  <r>
    <n v="15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1"/>
    <s v="Q4`19"/>
    <n v="2459850"/>
    <n v="39484"/>
  </r>
  <r>
    <n v="9"/>
    <x v="5"/>
    <s v="Yoga S740-14IIL"/>
    <x v="3"/>
    <x v="0"/>
    <x v="1"/>
    <x v="17"/>
    <s v="Int"/>
    <x v="2"/>
    <s v="1920x1080"/>
    <x v="0"/>
    <x v="0"/>
    <n v="76450"/>
    <s v="16_75-80"/>
    <s v="08_70-80"/>
    <x v="2"/>
    <x v="1"/>
    <s v="Q4`19"/>
    <n v="688050"/>
    <n v="11044"/>
  </r>
  <r>
    <n v="30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1"/>
    <s v="Q4`19"/>
    <n v="4670220"/>
    <n v="74963"/>
  </r>
  <r>
    <n v="24"/>
    <x v="5"/>
    <s v="Yoga C940-14IML"/>
    <x v="3"/>
    <x v="0"/>
    <x v="1"/>
    <x v="16"/>
    <s v="Int"/>
    <x v="2"/>
    <s v="1920x1080"/>
    <x v="1"/>
    <x v="0"/>
    <n v="89790"/>
    <s v="18_85-90"/>
    <s v="09_80-90"/>
    <x v="2"/>
    <x v="1"/>
    <s v="Q4`19"/>
    <n v="2154960"/>
    <n v="34590"/>
  </r>
  <r>
    <n v="809"/>
    <x v="5"/>
    <s v="Legion Y530-15ICH"/>
    <x v="2"/>
    <x v="0"/>
    <x v="1"/>
    <x v="6"/>
    <s v="GTX1050/GTX1050 Ti"/>
    <x v="0"/>
    <s v="1920x1080"/>
    <x v="0"/>
    <x v="0"/>
    <n v="81695"/>
    <s v="17_80-85"/>
    <s v="09_80-90"/>
    <x v="2"/>
    <x v="1"/>
    <s v="Q4`19"/>
    <n v="66091255"/>
    <n v="1060855"/>
  </r>
  <r>
    <n v="105"/>
    <x v="5"/>
    <s v="Legion Y540-15IRH"/>
    <x v="2"/>
    <x v="0"/>
    <x v="1"/>
    <x v="6"/>
    <s v="GTX1660"/>
    <x v="0"/>
    <s v="1920x1080"/>
    <x v="0"/>
    <x v="0"/>
    <n v="84296"/>
    <s v="17_80-85"/>
    <s v="09_80-90"/>
    <x v="2"/>
    <x v="1"/>
    <s v="Q4`19"/>
    <n v="8851080"/>
    <n v="142072"/>
  </r>
  <r>
    <n v="65"/>
    <x v="5"/>
    <s v="Legion Y540-17IRH"/>
    <x v="2"/>
    <x v="0"/>
    <x v="1"/>
    <x v="6"/>
    <s v="GTX1650/GTX1660/RTX2060"/>
    <x v="1"/>
    <n v="0"/>
    <x v="0"/>
    <x v="0"/>
    <n v="81075"/>
    <s v="17_80-85"/>
    <s v="09_80-90"/>
    <x v="2"/>
    <x v="1"/>
    <s v="Q4`19"/>
    <n v="5269875"/>
    <n v="84589"/>
  </r>
  <r>
    <n v="13"/>
    <x v="5"/>
    <s v="Legion Y740-15ICHG"/>
    <x v="2"/>
    <x v="0"/>
    <x v="1"/>
    <x v="6"/>
    <s v="RTX2060/RTX2070"/>
    <x v="0"/>
    <s v="1920x1080"/>
    <x v="0"/>
    <x v="0"/>
    <n v="143090"/>
    <s v="29_140-145"/>
    <s v="15_140-150"/>
    <x v="2"/>
    <x v="1"/>
    <s v="Q4`19"/>
    <n v="1860170"/>
    <n v="29858"/>
  </r>
  <r>
    <n v="13"/>
    <x v="5"/>
    <s v="Legion Y740-17ICHG"/>
    <x v="2"/>
    <x v="0"/>
    <x v="1"/>
    <x v="6"/>
    <s v="RTX2060/RTX2070"/>
    <x v="1"/>
    <s v="1920x1080"/>
    <x v="0"/>
    <x v="0"/>
    <n v="166390"/>
    <s v="34_165-170"/>
    <s v="17_160-170"/>
    <x v="2"/>
    <x v="1"/>
    <s v="Q4`19"/>
    <n v="2163070"/>
    <n v="34720"/>
  </r>
  <r>
    <n v="895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1"/>
    <s v="Q4`19"/>
    <n v="54595000"/>
    <n v="876324"/>
  </r>
  <r>
    <n v="932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1"/>
    <s v="Q4`19"/>
    <n v="23300000"/>
    <n v="373997"/>
  </r>
  <r>
    <n v="39"/>
    <x v="6"/>
    <s v="MSI GE63C"/>
    <x v="2"/>
    <x v="0"/>
    <x v="1"/>
    <x v="6"/>
    <s v="GTX1060/GTX1070"/>
    <x v="0"/>
    <s v="1920x1080/3840x2160"/>
    <x v="0"/>
    <x v="0"/>
    <n v="154405"/>
    <s v="31_150-155"/>
    <s v="16_150-160"/>
    <x v="2"/>
    <x v="1"/>
    <s v="Q4`19"/>
    <n v="6021795"/>
    <n v="96658"/>
  </r>
  <r>
    <n v="39"/>
    <x v="6"/>
    <s v="MSI GS65C"/>
    <x v="2"/>
    <x v="0"/>
    <x v="1"/>
    <x v="6"/>
    <s v="GTX1060/GTX1070"/>
    <x v="0"/>
    <s v="1920x1080"/>
    <x v="0"/>
    <x v="0"/>
    <n v="159890"/>
    <s v="32_155-160"/>
    <s v="16_150-160"/>
    <x v="2"/>
    <x v="1"/>
    <s v="Q4`19"/>
    <n v="6235710"/>
    <n v="100092"/>
  </r>
  <r>
    <n v="2"/>
    <x v="6"/>
    <s v="MSI GT75C"/>
    <x v="2"/>
    <x v="0"/>
    <x v="1"/>
    <x v="6"/>
    <s v="GTX1080"/>
    <x v="1"/>
    <s v="1920x1080/3840x2160"/>
    <x v="0"/>
    <x v="0"/>
    <n v="246900"/>
    <s v="50_245-250"/>
    <s v="25_240-250"/>
    <x v="2"/>
    <x v="1"/>
    <s v="Q4`19"/>
    <n v="493800"/>
    <n v="7926"/>
  </r>
  <r>
    <n v="10"/>
    <x v="6"/>
    <s v="MSI GT63C"/>
    <x v="2"/>
    <x v="0"/>
    <x v="1"/>
    <x v="6"/>
    <s v="GTX1070/GTX1080"/>
    <x v="0"/>
    <s v="1920x1080/3840x2160"/>
    <x v="0"/>
    <x v="0"/>
    <n v="252129"/>
    <s v="51_250-255"/>
    <s v="26_250-260"/>
    <x v="2"/>
    <x v="1"/>
    <s v="Q4`19"/>
    <n v="2521290"/>
    <n v="40470"/>
  </r>
  <r>
    <n v="1324"/>
    <x v="6"/>
    <s v="MSI GF63C"/>
    <x v="2"/>
    <x v="0"/>
    <x v="1"/>
    <x v="6"/>
    <s v="GTX1050/GTX1050 Ti"/>
    <x v="0"/>
    <s v="1920x1080"/>
    <x v="0"/>
    <x v="0"/>
    <n v="63210"/>
    <s v="13_60-65"/>
    <s v="07_60-70"/>
    <x v="6"/>
    <x v="1"/>
    <s v="Q4`19"/>
    <n v="83690040"/>
    <n v="1343339"/>
  </r>
  <r>
    <n v="364"/>
    <x v="6"/>
    <s v="MSI GL63C"/>
    <x v="2"/>
    <x v="0"/>
    <x v="1"/>
    <x v="6"/>
    <s v="GTX1050/GTX1050 Ti"/>
    <x v="0"/>
    <s v="1920x1080"/>
    <x v="0"/>
    <x v="0"/>
    <n v="80196"/>
    <s v="17_80-85"/>
    <s v="09_80-90"/>
    <x v="2"/>
    <x v="1"/>
    <s v="Q4`19"/>
    <n v="29191344"/>
    <n v="468561"/>
  </r>
  <r>
    <n v="172"/>
    <x v="6"/>
    <s v="MSI GL73C"/>
    <x v="2"/>
    <x v="0"/>
    <x v="1"/>
    <x v="6"/>
    <s v="GTX1050/GTX1050 Ti"/>
    <x v="1"/>
    <s v="1920x1080"/>
    <x v="0"/>
    <x v="0"/>
    <n v="71580.5625"/>
    <s v="15_70-75"/>
    <s v="08_70-80"/>
    <x v="2"/>
    <x v="1"/>
    <s v="Q4`19"/>
    <n v="12311856.75"/>
    <n v="197622"/>
  </r>
  <r>
    <n v="49"/>
    <x v="6"/>
    <s v="MSI P65C"/>
    <x v="2"/>
    <x v="0"/>
    <x v="1"/>
    <x v="6"/>
    <s v="GTX1050 Ti"/>
    <x v="0"/>
    <s v="1920x1080"/>
    <x v="0"/>
    <x v="0"/>
    <n v="153800"/>
    <s v="31_150-155"/>
    <s v="16_150-160"/>
    <x v="2"/>
    <x v="1"/>
    <s v="Q4`19"/>
    <n v="7536200"/>
    <n v="120966"/>
  </r>
  <r>
    <n v="95"/>
    <x v="6"/>
    <s v="MSI GE75C"/>
    <x v="2"/>
    <x v="0"/>
    <x v="1"/>
    <x v="6"/>
    <s v="GTX1070"/>
    <x v="1"/>
    <s v="1920x1080"/>
    <x v="0"/>
    <x v="0"/>
    <n v="159400"/>
    <s v="32_155-160"/>
    <s v="16_150-160"/>
    <x v="2"/>
    <x v="1"/>
    <s v="Q4`19"/>
    <n v="15143000"/>
    <n v="243066"/>
  </r>
  <r>
    <n v="488"/>
    <x v="6"/>
    <s v="MSI GF75C"/>
    <x v="2"/>
    <x v="0"/>
    <x v="1"/>
    <x v="6"/>
    <s v="GTX1050"/>
    <x v="1"/>
    <s v="1920x1080"/>
    <x v="0"/>
    <x v="0"/>
    <n v="75990"/>
    <s v="16_75-80"/>
    <s v="08_70-80"/>
    <x v="2"/>
    <x v="1"/>
    <s v="Q4`19"/>
    <n v="37083120"/>
    <n v="595235"/>
  </r>
  <r>
    <n v="90"/>
    <x v="6"/>
    <s v="MSI GS75C"/>
    <x v="2"/>
    <x v="0"/>
    <x v="1"/>
    <x v="6"/>
    <s v="RTX2060/RTX2070/RTX2080"/>
    <x v="1"/>
    <s v="1920x1080"/>
    <x v="0"/>
    <x v="0"/>
    <n v="167390"/>
    <s v="34_165-170"/>
    <s v="17_160-170"/>
    <x v="2"/>
    <x v="1"/>
    <s v="Q4`19"/>
    <n v="15065100"/>
    <n v="241815"/>
  </r>
  <r>
    <n v="85"/>
    <x v="6"/>
    <s v="MSI PS63W"/>
    <x v="2"/>
    <x v="0"/>
    <x v="1"/>
    <x v="5"/>
    <s v="GTX1050"/>
    <x v="0"/>
    <s v="1920x1080"/>
    <x v="0"/>
    <x v="0"/>
    <n v="150600"/>
    <s v="31_150-155"/>
    <s v="16_150-160"/>
    <x v="2"/>
    <x v="1"/>
    <s v="Q4`19"/>
    <n v="12801000"/>
    <n v="205474"/>
  </r>
  <r>
    <n v="63"/>
    <x v="6"/>
    <s v="MSI P75C"/>
    <x v="2"/>
    <x v="0"/>
    <x v="1"/>
    <x v="6"/>
    <s v="GTX1660/RTX2060/RTX2070"/>
    <x v="1"/>
    <s v="1920x1080"/>
    <x v="0"/>
    <x v="0"/>
    <n v="190491.19718309859"/>
    <s v="39_190-195"/>
    <s v="20_190-200"/>
    <x v="2"/>
    <x v="1"/>
    <s v="Q4`19"/>
    <n v="12000945.422535211"/>
    <n v="192632"/>
  </r>
  <r>
    <n v="22"/>
    <x v="6"/>
    <s v="MSI GE65C"/>
    <x v="2"/>
    <x v="0"/>
    <x v="1"/>
    <x v="6"/>
    <s v="RTX2060/RTX2070"/>
    <x v="0"/>
    <s v="1920x1080"/>
    <x v="0"/>
    <x v="0"/>
    <n v="159975"/>
    <s v="32_155-160"/>
    <s v="16_150-160"/>
    <x v="2"/>
    <x v="1"/>
    <s v="Q4`19"/>
    <n v="3519450"/>
    <n v="56492"/>
  </r>
  <r>
    <n v="87"/>
    <x v="6"/>
    <s v="MSI GP75C"/>
    <x v="2"/>
    <x v="0"/>
    <x v="1"/>
    <x v="6"/>
    <s v="GTX1660"/>
    <x v="1"/>
    <s v="1920x1080"/>
    <x v="0"/>
    <x v="0"/>
    <n v="109890"/>
    <s v="22_105-110"/>
    <s v="11_100-110"/>
    <x v="2"/>
    <x v="1"/>
    <s v="Q4`19"/>
    <n v="9560430"/>
    <n v="153458"/>
  </r>
  <r>
    <n v="70"/>
    <x v="6"/>
    <s v="MSI PS42W"/>
    <x v="3"/>
    <x v="0"/>
    <x v="1"/>
    <x v="5"/>
    <s v="Int/MX250"/>
    <x v="2"/>
    <s v="1920x1080"/>
    <x v="0"/>
    <x v="0"/>
    <n v="66385.666666666672"/>
    <s v="14_65-70"/>
    <s v="07_60-70"/>
    <x v="6"/>
    <x v="1"/>
    <s v="Q4`19"/>
    <n v="4646996.666666667"/>
    <n v="74591"/>
  </r>
  <r>
    <n v="875"/>
    <x v="6"/>
    <s v="MSI GL75C"/>
    <x v="2"/>
    <x v="0"/>
    <x v="1"/>
    <x v="6"/>
    <s v="GTX1650/GTX1660/RTX2060"/>
    <x v="1"/>
    <s v="1920x1080"/>
    <x v="0"/>
    <x v="0"/>
    <n v="76090"/>
    <s v="16_75-80"/>
    <s v="08_70-80"/>
    <x v="2"/>
    <x v="1"/>
    <s v="Q4`19"/>
    <n v="66578750"/>
    <n v="1068680"/>
  </r>
  <r>
    <n v="5"/>
    <x v="6"/>
    <s v="MSI GP65C"/>
    <x v="2"/>
    <x v="0"/>
    <x v="1"/>
    <x v="6"/>
    <s v="GTX1660"/>
    <x v="0"/>
    <s v="1920x1080"/>
    <x v="0"/>
    <x v="0"/>
    <n v="118440"/>
    <s v="24_115-120"/>
    <s v="12_110-120"/>
    <x v="2"/>
    <x v="1"/>
    <s v="Q4`19"/>
    <n v="592200"/>
    <n v="9506"/>
  </r>
  <r>
    <n v="10"/>
    <x v="6"/>
    <s v="MSI GT76C"/>
    <x v="2"/>
    <x v="0"/>
    <x v="1"/>
    <x v="6"/>
    <s v="RTX2080"/>
    <x v="1"/>
    <s v="1920x1080/3840x2160"/>
    <x v="0"/>
    <x v="0"/>
    <n v="283930"/>
    <s v="57_280-285"/>
    <s v="29_280-290"/>
    <x v="2"/>
    <x v="1"/>
    <s v="Q4`19"/>
    <n v="2839300"/>
    <n v="45575"/>
  </r>
  <r>
    <n v="690"/>
    <x v="6"/>
    <s v="MSI GL65C"/>
    <x v="2"/>
    <x v="0"/>
    <x v="1"/>
    <x v="6"/>
    <s v="GTX1650/1660"/>
    <x v="0"/>
    <s v="1920x1080"/>
    <x v="0"/>
    <x v="0"/>
    <n v="84555"/>
    <s v="17_80-85"/>
    <s v="09_80-90"/>
    <x v="2"/>
    <x v="1"/>
    <s v="Q4`19"/>
    <n v="58342950"/>
    <n v="936484"/>
  </r>
  <r>
    <n v="12"/>
    <x v="6"/>
    <s v="MSI GF62C"/>
    <x v="2"/>
    <x v="0"/>
    <x v="1"/>
    <x v="6"/>
    <s v="GTX1060"/>
    <x v="0"/>
    <s v="1920x1080"/>
    <x v="0"/>
    <x v="0"/>
    <n v="68990"/>
    <s v="14_65-70"/>
    <s v="07_60-70"/>
    <x v="6"/>
    <x v="1"/>
    <s v="Q4`19"/>
    <n v="827880"/>
    <n v="13289"/>
  </r>
  <r>
    <n v="10"/>
    <x v="6"/>
    <s v="MSI GF72C"/>
    <x v="2"/>
    <x v="0"/>
    <x v="1"/>
    <x v="6"/>
    <s v="GTX1050 Ti/GTX1060"/>
    <x v="1"/>
    <s v="1920x1080"/>
    <x v="0"/>
    <x v="0"/>
    <n v="68461"/>
    <s v="14_65-70"/>
    <s v="07_60-70"/>
    <x v="6"/>
    <x v="1"/>
    <s v="Q4`19"/>
    <n v="684610"/>
    <n v="10989"/>
  </r>
  <r>
    <n v="2"/>
    <x v="6"/>
    <s v="MSI GS63C"/>
    <x v="2"/>
    <x v="0"/>
    <x v="1"/>
    <x v="6"/>
    <s v="GTX1060"/>
    <x v="0"/>
    <s v="1920x1080/3840x2160"/>
    <x v="0"/>
    <x v="0"/>
    <n v="84004"/>
    <s v="17_80-85"/>
    <s v="09_80-90"/>
    <x v="2"/>
    <x v="1"/>
    <s v="Q4`19"/>
    <n v="168008"/>
    <n v="2697"/>
  </r>
  <r>
    <n v="2"/>
    <x v="6"/>
    <s v="MSI GT75K Titan Pro"/>
    <x v="2"/>
    <x v="0"/>
    <x v="1"/>
    <x v="10"/>
    <s v="GTX1080"/>
    <x v="1"/>
    <s v="1920x1080/3840x2160"/>
    <x v="0"/>
    <x v="0"/>
    <n v="126966"/>
    <s v="26_125-130"/>
    <s v="13_120-130"/>
    <x v="2"/>
    <x v="1"/>
    <s v="Q4`19"/>
    <n v="253932"/>
    <n v="4076"/>
  </r>
  <r>
    <n v="4"/>
    <x v="6"/>
    <s v="MSI GV72"/>
    <x v="2"/>
    <x v="0"/>
    <x v="1"/>
    <x v="1"/>
    <s v="GTX1050"/>
    <x v="1"/>
    <s v="1920x1080"/>
    <x v="0"/>
    <x v="0"/>
    <n v="71258"/>
    <s v="15_70-75"/>
    <s v="08_70-80"/>
    <x v="2"/>
    <x v="1"/>
    <s v="Q4`19"/>
    <n v="285032"/>
    <n v="4575"/>
  </r>
  <r>
    <n v="175"/>
    <x v="6"/>
    <s v="Modern 14 A10M"/>
    <x v="3"/>
    <x v="0"/>
    <x v="1"/>
    <x v="16"/>
    <s v="Int"/>
    <x v="2"/>
    <s v="1920x1080"/>
    <x v="0"/>
    <x v="0"/>
    <n v="59000"/>
    <s v="12_55-60"/>
    <s v="06_50-60"/>
    <x v="4"/>
    <x v="1"/>
    <s v="Q4`19"/>
    <n v="10325000"/>
    <n v="165730"/>
  </r>
  <r>
    <n v="73"/>
    <x v="6"/>
    <s v="Prestige 15 A10SC"/>
    <x v="2"/>
    <x v="0"/>
    <x v="1"/>
    <x v="16"/>
    <s v="GTX1650"/>
    <x v="0"/>
    <s v="1920x1080"/>
    <x v="0"/>
    <x v="0"/>
    <n v="96459"/>
    <s v="20_95-100"/>
    <s v="10_90-100"/>
    <x v="2"/>
    <x v="1"/>
    <s v="Q4`19"/>
    <n v="7041507"/>
    <n v="113026"/>
  </r>
  <r>
    <n v="53"/>
    <x v="6"/>
    <s v="Prestige 14 A10SC"/>
    <x v="3"/>
    <x v="0"/>
    <x v="1"/>
    <x v="16"/>
    <s v="GTX1650"/>
    <x v="2"/>
    <s v="1920x1080"/>
    <x v="0"/>
    <x v="0"/>
    <n v="97763"/>
    <s v="20_95-100"/>
    <s v="10_90-100"/>
    <x v="2"/>
    <x v="1"/>
    <s v="Q4`19"/>
    <n v="5181439"/>
    <n v="83169"/>
  </r>
  <r>
    <n v="224"/>
    <x v="7"/>
    <s v="Irbis NB133"/>
    <x v="3"/>
    <x v="0"/>
    <x v="1"/>
    <x v="8"/>
    <s v="Int"/>
    <x v="2"/>
    <s v="1920x1080"/>
    <x v="0"/>
    <x v="1"/>
    <n v="14034"/>
    <s v="03_10-15"/>
    <s v="02_10-20"/>
    <x v="1"/>
    <x v="1"/>
    <s v="Q4`19"/>
    <n v="3143616"/>
    <n v="50459"/>
  </r>
  <r>
    <n v="274"/>
    <x v="7"/>
    <s v="Irbis NB125"/>
    <x v="4"/>
    <x v="0"/>
    <x v="1"/>
    <x v="8"/>
    <s v="Int"/>
    <x v="5"/>
    <s v="1920x1080"/>
    <x v="0"/>
    <x v="1"/>
    <n v="12994"/>
    <s v="03_10-15"/>
    <s v="02_10-20"/>
    <x v="1"/>
    <x v="1"/>
    <s v="Q4`19"/>
    <n v="3560356"/>
    <n v="57149"/>
  </r>
  <r>
    <n v="73"/>
    <x v="7"/>
    <s v="Irbis NB245"/>
    <x v="3"/>
    <x v="0"/>
    <x v="1"/>
    <x v="8"/>
    <s v="Int"/>
    <x v="2"/>
    <s v="1920x1080"/>
    <x v="0"/>
    <x v="1"/>
    <n v="14173.71428571429"/>
    <s v="03_10-15"/>
    <s v="02_10-20"/>
    <x v="1"/>
    <x v="1"/>
    <s v="Q4`19"/>
    <n v="1034681.1428571432"/>
    <n v="16608"/>
  </r>
  <r>
    <n v="91"/>
    <x v="7"/>
    <s v="Irbis NB153"/>
    <x v="3"/>
    <x v="0"/>
    <x v="1"/>
    <x v="8"/>
    <s v="Int"/>
    <x v="4"/>
    <s v="1920x1080"/>
    <x v="0"/>
    <x v="1"/>
    <n v="13895"/>
    <s v="03_10-15"/>
    <s v="02_10-20"/>
    <x v="1"/>
    <x v="1"/>
    <s v="Q4`19"/>
    <n v="1264445"/>
    <n v="20296"/>
  </r>
  <r>
    <n v="760"/>
    <x v="7"/>
    <s v="Irbis NB140"/>
    <x v="3"/>
    <x v="0"/>
    <x v="1"/>
    <x v="8"/>
    <s v="Int"/>
    <x v="2"/>
    <s v="1920x1080"/>
    <x v="0"/>
    <x v="1"/>
    <n v="14500"/>
    <s v="03_10-15"/>
    <s v="02_10-20"/>
    <x v="1"/>
    <x v="1"/>
    <s v="Q4`19"/>
    <n v="11020000"/>
    <n v="176886"/>
  </r>
  <r>
    <n v="1048"/>
    <x v="7"/>
    <s v="Irbis NB103"/>
    <x v="4"/>
    <x v="0"/>
    <x v="1"/>
    <x v="20"/>
    <s v="Int"/>
    <x v="6"/>
    <s v="1024x600"/>
    <x v="0"/>
    <x v="2"/>
    <n v="9990"/>
    <s v="02_5-10"/>
    <s v="01_0-10"/>
    <x v="1"/>
    <x v="1"/>
    <s v="Q4`19"/>
    <n v="10469520"/>
    <n v="168050"/>
  </r>
  <r>
    <n v="2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1"/>
    <s v="Q4`19"/>
    <n v="278800"/>
    <n v="4475"/>
  </r>
  <r>
    <n v="100"/>
    <x v="9"/>
    <s v="Other"/>
    <x v="1"/>
    <x v="0"/>
    <x v="0"/>
    <x v="0"/>
    <s v="Int"/>
    <x v="0"/>
    <s v="(пусто)"/>
    <x v="0"/>
    <x v="0"/>
    <n v="19114"/>
    <s v="05_20-25"/>
    <s v="03_20-30"/>
    <x v="1"/>
    <x v="1"/>
    <s v="Q4`19"/>
    <n v="1911400"/>
    <n v="30681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1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1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1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1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1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1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1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1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1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1"/>
    <s v="Q4`19"/>
    <n v="2305380"/>
    <n v="37004"/>
  </r>
  <r>
    <n v="5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1"/>
    <s v="Q4`19"/>
    <n v="1750000"/>
    <n v="28090"/>
  </r>
  <r>
    <n v="10"/>
    <x v="9"/>
    <s v="Other"/>
    <x v="2"/>
    <x v="0"/>
    <x v="1"/>
    <x v="17"/>
    <s v="(пусто)"/>
    <x v="0"/>
    <s v="(пусто)"/>
    <x v="0"/>
    <x v="0"/>
    <n v="35000"/>
    <s v="08_35-40"/>
    <s v="04_30-40"/>
    <x v="3"/>
    <x v="1"/>
    <s v="Q4`19"/>
    <n v="350000"/>
    <n v="5618"/>
  </r>
  <r>
    <n v="10"/>
    <x v="9"/>
    <s v="Other"/>
    <x v="2"/>
    <x v="0"/>
    <x v="1"/>
    <x v="16"/>
    <s v="(пусто)"/>
    <x v="0"/>
    <s v="(пусто)"/>
    <x v="0"/>
    <x v="0"/>
    <n v="35000"/>
    <s v="08_35-40"/>
    <s v="04_30-40"/>
    <x v="3"/>
    <x v="1"/>
    <s v="Q4`19"/>
    <n v="350000"/>
    <n v="5618"/>
  </r>
  <r>
    <n v="1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1"/>
    <s v="Q4`19"/>
    <n v="2052960"/>
    <n v="32953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1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1"/>
    <s v="Q4`19"/>
    <n v="4400000"/>
    <n v="70626"/>
  </r>
  <r>
    <n v="6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1"/>
    <s v="Q4`19"/>
    <n v="2700000"/>
    <n v="43339"/>
  </r>
  <r>
    <n v="160"/>
    <x v="9"/>
    <s v="Other"/>
    <x v="4"/>
    <x v="0"/>
    <x v="1"/>
    <x v="4"/>
    <m/>
    <x v="3"/>
    <m/>
    <x v="0"/>
    <x v="1"/>
    <n v="11280"/>
    <s v="03_10-15"/>
    <s v="02_10-20"/>
    <x v="1"/>
    <x v="1"/>
    <s v="Q4`19"/>
    <n v="1804800"/>
    <n v="28970"/>
  </r>
  <r>
    <n v="240"/>
    <x v="9"/>
    <s v="Other"/>
    <x v="3"/>
    <x v="0"/>
    <x v="1"/>
    <x v="4"/>
    <m/>
    <x v="2"/>
    <m/>
    <x v="0"/>
    <x v="1"/>
    <n v="13160"/>
    <s v="03_10-15"/>
    <s v="02_10-20"/>
    <x v="1"/>
    <x v="1"/>
    <s v="Q4`19"/>
    <n v="3158400"/>
    <n v="50697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1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1"/>
    <s v="Q4`19"/>
    <n v="338070"/>
    <n v="5426"/>
  </r>
  <r>
    <n v="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1"/>
    <s v="Q4`19"/>
    <n v="4304000"/>
    <n v="69085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1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1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1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1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1"/>
    <s v="Q4`19"/>
    <n v="340050"/>
    <n v="5458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1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1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1"/>
    <s v="Q4`19"/>
    <n v="133950"/>
    <n v="2150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1"/>
    <s v="Q4`19"/>
    <n v="61995"/>
    <n v="995"/>
  </r>
  <r>
    <n v="100"/>
    <x v="10"/>
    <s v="Citi E400"/>
    <x v="3"/>
    <x v="0"/>
    <x v="1"/>
    <x v="19"/>
    <s v="Int"/>
    <x v="2"/>
    <s v="1366x768"/>
    <x v="0"/>
    <x v="2"/>
    <n v="9391"/>
    <s v="02_5-10"/>
    <s v="01_0-10"/>
    <x v="1"/>
    <x v="1"/>
    <s v="Q4`19"/>
    <n v="939100"/>
    <n v="15074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1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1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1"/>
    <s v="Q4`19"/>
    <n v="338220"/>
    <n v="5429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1"/>
    <s v="Q4`19"/>
    <n v="126765"/>
    <n v="203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1"/>
    <s v="Q4`19"/>
    <n v="219960"/>
    <n v="3531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1"/>
    <s v="Q4`19"/>
    <n v="90240"/>
    <n v="1448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1"/>
    <s v="Q4`19"/>
    <n v="149460"/>
    <n v="2399"/>
  </r>
  <r>
    <n v="60"/>
    <x v="10"/>
    <s v="Citi E601"/>
    <x v="1"/>
    <x v="0"/>
    <x v="1"/>
    <x v="8"/>
    <s v="Int"/>
    <x v="0"/>
    <s v="1920x1080"/>
    <x v="0"/>
    <x v="1"/>
    <n v="13339"/>
    <s v="03_10-15"/>
    <s v="02_10-20"/>
    <x v="1"/>
    <x v="1"/>
    <s v="Q4`19"/>
    <n v="800340"/>
    <n v="12847"/>
  </r>
  <r>
    <n v="50"/>
    <x v="10"/>
    <s v="Citi E602"/>
    <x v="1"/>
    <x v="0"/>
    <x v="1"/>
    <x v="8"/>
    <s v="Int"/>
    <x v="0"/>
    <s v="1920x1080"/>
    <x v="0"/>
    <x v="1"/>
    <n v="13339"/>
    <s v="03_10-15"/>
    <s v="02_10-20"/>
    <x v="1"/>
    <x v="1"/>
    <s v="Q4`19"/>
    <n v="666950"/>
    <n v="10705"/>
  </r>
  <r>
    <n v="80"/>
    <x v="10"/>
    <s v="Citi E603"/>
    <x v="1"/>
    <x v="0"/>
    <x v="1"/>
    <x v="8"/>
    <s v="Int"/>
    <x v="0"/>
    <s v="1920x1080"/>
    <x v="0"/>
    <x v="1"/>
    <n v="13339"/>
    <s v="03_10-15"/>
    <s v="02_10-20"/>
    <x v="1"/>
    <x v="1"/>
    <s v="Q4`19"/>
    <n v="1067120"/>
    <n v="17129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1"/>
    <s v="Q4`19"/>
    <n v="103310"/>
    <n v="1658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1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1"/>
    <s v="Q4`19"/>
    <n v="122200"/>
    <n v="1961"/>
  </r>
  <r>
    <n v="50"/>
    <x v="10"/>
    <s v="EVE 600"/>
    <x v="1"/>
    <x v="0"/>
    <x v="1"/>
    <x v="19"/>
    <s v="Int"/>
    <x v="0"/>
    <s v="1920x1080"/>
    <x v="0"/>
    <x v="2"/>
    <n v="13630"/>
    <s v="03_10-15"/>
    <s v="02_10-20"/>
    <x v="1"/>
    <x v="1"/>
    <s v="Q4`19"/>
    <n v="681500"/>
    <n v="10939"/>
  </r>
  <r>
    <n v="150"/>
    <x v="10"/>
    <s v="EVE 604"/>
    <x v="1"/>
    <x v="0"/>
    <x v="1"/>
    <x v="19"/>
    <s v="Int"/>
    <x v="0"/>
    <s v="1920x1080"/>
    <x v="0"/>
    <x v="2"/>
    <n v="13630"/>
    <s v="03_10-15"/>
    <s v="02_10-20"/>
    <x v="1"/>
    <x v="1"/>
    <s v="Q4`19"/>
    <n v="2044500"/>
    <n v="32817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1"/>
    <s v="Q4`19"/>
    <n v="408900"/>
    <n v="6563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1"/>
    <s v="Q4`19"/>
    <n v="315570"/>
    <n v="5065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1"/>
    <s v="Q4`19"/>
    <n v="329700"/>
    <n v="5292"/>
  </r>
  <r>
    <n v="1385"/>
    <x v="0"/>
    <s v="Aspire A315-21"/>
    <x v="1"/>
    <x v="0"/>
    <x v="0"/>
    <x v="0"/>
    <s v="Int"/>
    <x v="0"/>
    <s v="1366x768"/>
    <x v="0"/>
    <x v="0"/>
    <n v="19060"/>
    <s v="04_15-20"/>
    <s v="02_10-20"/>
    <x v="1"/>
    <x v="2"/>
    <s v="Q4`19"/>
    <n v="26398100"/>
    <n v="423726"/>
  </r>
  <r>
    <n v="203"/>
    <x v="0"/>
    <s v="Aspire A315-21G"/>
    <x v="0"/>
    <x v="0"/>
    <x v="0"/>
    <x v="0"/>
    <n v="520"/>
    <x v="0"/>
    <s v="1366x768"/>
    <x v="0"/>
    <x v="0"/>
    <n v="22461"/>
    <s v="05_20-25"/>
    <s v="03_20-30"/>
    <x v="0"/>
    <x v="2"/>
    <s v="Q4`19"/>
    <n v="4559583"/>
    <n v="73188"/>
  </r>
  <r>
    <n v="1251"/>
    <x v="0"/>
    <s v="Aspire A315-22"/>
    <x v="1"/>
    <x v="0"/>
    <x v="0"/>
    <x v="0"/>
    <s v="Int"/>
    <x v="0"/>
    <s v="1366x768"/>
    <x v="0"/>
    <x v="0"/>
    <n v="22250"/>
    <s v="05_20-25"/>
    <s v="03_20-30"/>
    <x v="0"/>
    <x v="2"/>
    <s v="Q4`19"/>
    <n v="27834750"/>
    <n v="446786"/>
  </r>
  <r>
    <n v="84"/>
    <x v="0"/>
    <s v="Aspire A315-32"/>
    <x v="1"/>
    <x v="0"/>
    <x v="1"/>
    <x v="4"/>
    <s v="Int"/>
    <x v="0"/>
    <s v="1366x768/1920x1080"/>
    <x v="0"/>
    <x v="1"/>
    <n v="17620"/>
    <s v="04_15-20"/>
    <s v="02_10-20"/>
    <x v="1"/>
    <x v="2"/>
    <s v="Q4`19"/>
    <n v="1480080"/>
    <n v="23757"/>
  </r>
  <r>
    <n v="3"/>
    <x v="0"/>
    <s v="Aspire A315-33"/>
    <x v="1"/>
    <x v="0"/>
    <x v="1"/>
    <x v="8"/>
    <s v="Int"/>
    <x v="0"/>
    <s v="1366x768"/>
    <x v="0"/>
    <x v="1"/>
    <n v="18500"/>
    <s v="04_15-20"/>
    <s v="02_10-20"/>
    <x v="1"/>
    <x v="2"/>
    <s v="Q4`19"/>
    <n v="55500"/>
    <n v="891"/>
  </r>
  <r>
    <n v="1170"/>
    <x v="0"/>
    <s v="Aspire A315-34"/>
    <x v="1"/>
    <x v="0"/>
    <x v="1"/>
    <x v="4"/>
    <s v="Int"/>
    <x v="0"/>
    <s v="1366x768"/>
    <x v="0"/>
    <x v="1"/>
    <n v="23484"/>
    <s v="05_20-25"/>
    <s v="03_20-30"/>
    <x v="0"/>
    <x v="2"/>
    <s v="Q4`19"/>
    <n v="27476280"/>
    <n v="441032"/>
  </r>
  <r>
    <n v="385"/>
    <x v="0"/>
    <s v="Aspire A315-41"/>
    <x v="1"/>
    <x v="0"/>
    <x v="0"/>
    <x v="2"/>
    <s v="Int"/>
    <x v="0"/>
    <s v="1366x768"/>
    <x v="0"/>
    <x v="0"/>
    <n v="25990"/>
    <s v="06_25-30"/>
    <s v="03_20-30"/>
    <x v="0"/>
    <x v="2"/>
    <s v="Q4`19"/>
    <n v="10006150"/>
    <n v="160612"/>
  </r>
  <r>
    <n v="145"/>
    <x v="0"/>
    <s v="Aspire A315-41G"/>
    <x v="0"/>
    <x v="0"/>
    <x v="0"/>
    <x v="2"/>
    <n v="535"/>
    <x v="0"/>
    <s v="1920x1080"/>
    <x v="0"/>
    <x v="0"/>
    <n v="33144"/>
    <s v="07_30-35"/>
    <s v="04_30-40"/>
    <x v="3"/>
    <x v="2"/>
    <s v="Q4`19"/>
    <n v="4805880"/>
    <n v="77141"/>
  </r>
  <r>
    <n v="5570"/>
    <x v="0"/>
    <s v="Aspire A315-42"/>
    <x v="1"/>
    <x v="0"/>
    <x v="0"/>
    <x v="7"/>
    <s v="Int"/>
    <x v="0"/>
    <s v="1366x768/1920x0180"/>
    <x v="0"/>
    <x v="0"/>
    <n v="25340"/>
    <s v="06_25-30"/>
    <s v="03_20-30"/>
    <x v="0"/>
    <x v="2"/>
    <s v="Q4`19"/>
    <n v="141143800"/>
    <n v="2265551"/>
  </r>
  <r>
    <n v="1878"/>
    <x v="0"/>
    <s v="Aspire A315-42G"/>
    <x v="0"/>
    <x v="0"/>
    <x v="0"/>
    <x v="7"/>
    <s v="RX540"/>
    <x v="0"/>
    <s v="1920x0180"/>
    <x v="0"/>
    <x v="0"/>
    <n v="29830"/>
    <s v="06_25-30"/>
    <s v="03_20-30"/>
    <x v="0"/>
    <x v="2"/>
    <s v="Q4`19"/>
    <n v="56020740"/>
    <n v="899209"/>
  </r>
  <r>
    <n v="900"/>
    <x v="0"/>
    <s v="Aspire A315-51"/>
    <x v="1"/>
    <x v="0"/>
    <x v="1"/>
    <x v="3"/>
    <s v="Int"/>
    <x v="0"/>
    <s v="1366x768"/>
    <x v="0"/>
    <x v="0"/>
    <n v="29590"/>
    <s v="06_25-30"/>
    <s v="03_20-30"/>
    <x v="0"/>
    <x v="2"/>
    <s v="Q4`19"/>
    <n v="26631000"/>
    <n v="427464"/>
  </r>
  <r>
    <n v="3"/>
    <x v="0"/>
    <s v="Aspire A315-53"/>
    <x v="1"/>
    <x v="0"/>
    <x v="1"/>
    <x v="1"/>
    <s v="Int"/>
    <x v="0"/>
    <s v="1920x1080"/>
    <x v="0"/>
    <x v="0"/>
    <n v="31320"/>
    <s v="07_30-35"/>
    <s v="04_30-40"/>
    <x v="3"/>
    <x v="2"/>
    <s v="Q4`19"/>
    <n v="93960"/>
    <n v="1508"/>
  </r>
  <r>
    <n v="3"/>
    <x v="0"/>
    <s v="Aspire A315-53G"/>
    <x v="0"/>
    <x v="0"/>
    <x v="1"/>
    <x v="1"/>
    <s v="MX130"/>
    <x v="0"/>
    <s v="1366x768/1920x1080"/>
    <x v="0"/>
    <x v="0"/>
    <n v="37632"/>
    <s v="08_35-40"/>
    <s v="04_30-40"/>
    <x v="3"/>
    <x v="2"/>
    <s v="Q4`19"/>
    <n v="112896"/>
    <n v="1812"/>
  </r>
  <r>
    <n v="1889"/>
    <x v="0"/>
    <s v="Aspire A315-54"/>
    <x v="1"/>
    <x v="0"/>
    <x v="1"/>
    <x v="1"/>
    <s v="Int"/>
    <x v="0"/>
    <s v="1920x1080"/>
    <x v="0"/>
    <x v="0"/>
    <n v="25814"/>
    <s v="06_25-30"/>
    <s v="03_20-30"/>
    <x v="0"/>
    <x v="2"/>
    <s v="Q4`19"/>
    <n v="48762646"/>
    <n v="782707"/>
  </r>
  <r>
    <n v="1128"/>
    <x v="0"/>
    <s v="Aspire A315-55G"/>
    <x v="0"/>
    <x v="0"/>
    <x v="1"/>
    <x v="5"/>
    <s v="MX230"/>
    <x v="0"/>
    <s v="1920x1080"/>
    <x v="0"/>
    <x v="0"/>
    <n v="38600"/>
    <s v="08_35-40"/>
    <s v="04_30-40"/>
    <x v="3"/>
    <x v="2"/>
    <s v="Q4`19"/>
    <n v="43540800"/>
    <n v="698889"/>
  </r>
  <r>
    <n v="237"/>
    <x v="0"/>
    <s v="Aspire A317-51G"/>
    <x v="0"/>
    <x v="0"/>
    <x v="1"/>
    <x v="5"/>
    <s v="MX230"/>
    <x v="1"/>
    <s v="1920x1080"/>
    <x v="0"/>
    <x v="0"/>
    <n v="44990"/>
    <s v="09_40-45"/>
    <s v="05_40-50"/>
    <x v="5"/>
    <x v="2"/>
    <s v="Q4`19"/>
    <n v="10662630"/>
    <n v="171150"/>
  </r>
  <r>
    <n v="989"/>
    <x v="0"/>
    <s v="Aspire A514-52"/>
    <x v="3"/>
    <x v="0"/>
    <x v="1"/>
    <x v="17"/>
    <s v="Int"/>
    <x v="2"/>
    <s v="1920x1080"/>
    <x v="0"/>
    <x v="0"/>
    <n v="43590"/>
    <s v="09_40-45"/>
    <s v="05_40-50"/>
    <x v="5"/>
    <x v="2"/>
    <s v="Q4`19"/>
    <n v="43110510"/>
    <n v="691983"/>
  </r>
  <r>
    <n v="36"/>
    <x v="0"/>
    <s v="Aspire A515-52"/>
    <x v="1"/>
    <x v="0"/>
    <x v="1"/>
    <x v="5"/>
    <s v="Int"/>
    <x v="0"/>
    <s v="1366x768/1920x1080"/>
    <x v="0"/>
    <x v="0"/>
    <n v="42360"/>
    <s v="09_40-45"/>
    <s v="05_40-50"/>
    <x v="5"/>
    <x v="2"/>
    <s v="Q4`19"/>
    <n v="1524960"/>
    <n v="24478"/>
  </r>
  <r>
    <n v="36"/>
    <x v="0"/>
    <s v="Aspire A515-52G"/>
    <x v="0"/>
    <x v="0"/>
    <x v="1"/>
    <x v="5"/>
    <s v="MX130/MX150"/>
    <x v="0"/>
    <s v="1366x768/1920x1080"/>
    <x v="0"/>
    <x v="0"/>
    <n v="37990"/>
    <s v="08_35-40"/>
    <s v="04_30-40"/>
    <x v="3"/>
    <x v="2"/>
    <s v="Q4`19"/>
    <n v="1367640"/>
    <n v="21952"/>
  </r>
  <r>
    <n v="368"/>
    <x v="0"/>
    <s v="Aspire A515-54"/>
    <x v="1"/>
    <x v="0"/>
    <x v="1"/>
    <x v="5"/>
    <s v="Int"/>
    <x v="0"/>
    <s v="1920x1080"/>
    <x v="0"/>
    <x v="0"/>
    <n v="38972"/>
    <s v="08_35-40"/>
    <s v="04_30-40"/>
    <x v="3"/>
    <x v="2"/>
    <s v="Q4`19"/>
    <n v="14341696"/>
    <n v="230204"/>
  </r>
  <r>
    <n v="3633"/>
    <x v="0"/>
    <s v="Aspire A515-54G"/>
    <x v="0"/>
    <x v="0"/>
    <x v="1"/>
    <x v="17"/>
    <s v="MX250"/>
    <x v="0"/>
    <s v="1920x1080"/>
    <x v="0"/>
    <x v="0"/>
    <n v="45550"/>
    <s v="10_45-50"/>
    <s v="05_40-50"/>
    <x v="5"/>
    <x v="2"/>
    <s v="Q4`19"/>
    <n v="165483150"/>
    <n v="2656230"/>
  </r>
  <r>
    <n v="142"/>
    <x v="0"/>
    <s v="Aspire A517-51"/>
    <x v="1"/>
    <x v="0"/>
    <x v="1"/>
    <x v="3"/>
    <s v="Int"/>
    <x v="0"/>
    <s v="1366x768"/>
    <x v="0"/>
    <x v="0"/>
    <n v="34105"/>
    <s v="07_30-35"/>
    <s v="04_30-40"/>
    <x v="3"/>
    <x v="2"/>
    <s v="Q4`19"/>
    <n v="4842910"/>
    <n v="77735"/>
  </r>
  <r>
    <n v="145"/>
    <x v="0"/>
    <s v="Aspire A517-51G"/>
    <x v="2"/>
    <x v="0"/>
    <x v="1"/>
    <x v="3"/>
    <s v="GT940"/>
    <x v="0"/>
    <s v="1366x768"/>
    <x v="0"/>
    <x v="0"/>
    <n v="46131"/>
    <s v="10_45-50"/>
    <s v="05_40-50"/>
    <x v="5"/>
    <x v="2"/>
    <s v="Q4`19"/>
    <n v="6688995"/>
    <n v="107367"/>
  </r>
  <r>
    <n v="11"/>
    <x v="0"/>
    <s v="Aspire AN515-42"/>
    <x v="2"/>
    <x v="0"/>
    <x v="0"/>
    <x v="2"/>
    <s v="RX560"/>
    <x v="0"/>
    <s v="1920x1080"/>
    <x v="0"/>
    <x v="0"/>
    <n v="49999"/>
    <s v="10_45-50"/>
    <s v="05_40-50"/>
    <x v="5"/>
    <x v="2"/>
    <s v="Q4`19"/>
    <n v="549989"/>
    <n v="8828"/>
  </r>
  <r>
    <n v="176"/>
    <x v="0"/>
    <s v="Aspire AN515-52"/>
    <x v="2"/>
    <x v="0"/>
    <x v="1"/>
    <x v="6"/>
    <s v="GTX1050Ti/GTX1060"/>
    <x v="0"/>
    <s v="1920x1080"/>
    <x v="0"/>
    <x v="0"/>
    <n v="79191"/>
    <s v="16_75-80"/>
    <s v="08_70-80"/>
    <x v="2"/>
    <x v="2"/>
    <s v="Q4`19"/>
    <n v="13937616"/>
    <n v="223718"/>
  </r>
  <r>
    <n v="343"/>
    <x v="0"/>
    <s v="Aspire AN515-54"/>
    <x v="2"/>
    <x v="0"/>
    <x v="1"/>
    <x v="6"/>
    <s v="GTX1050/GTX1650"/>
    <x v="0"/>
    <s v="1920x1080"/>
    <x v="0"/>
    <x v="0"/>
    <n v="70080"/>
    <s v="15_70-75"/>
    <s v="08_70-80"/>
    <x v="2"/>
    <x v="2"/>
    <s v="Q4`19"/>
    <n v="24037440"/>
    <n v="385834"/>
  </r>
  <r>
    <n v="106"/>
    <x v="0"/>
    <s v="Aspire AN517-51"/>
    <x v="2"/>
    <x v="0"/>
    <x v="1"/>
    <x v="6"/>
    <s v="GTX1050"/>
    <x v="0"/>
    <s v="1920x1080"/>
    <x v="0"/>
    <x v="0"/>
    <n v="77504"/>
    <s v="16_75-80"/>
    <s v="08_70-80"/>
    <x v="2"/>
    <x v="2"/>
    <s v="Q4`19"/>
    <n v="8215424"/>
    <n v="131869"/>
  </r>
  <r>
    <n v="14"/>
    <x v="0"/>
    <s v="Aspire AN715-51"/>
    <x v="2"/>
    <x v="0"/>
    <x v="1"/>
    <x v="6"/>
    <s v="GTX1650"/>
    <x v="0"/>
    <s v="1920x1080"/>
    <x v="0"/>
    <x v="0"/>
    <n v="80591"/>
    <s v="17_80-85"/>
    <s v="09_80-90"/>
    <x v="2"/>
    <x v="2"/>
    <s v="Q4`19"/>
    <n v="1128274"/>
    <n v="18110"/>
  </r>
  <r>
    <n v="36"/>
    <x v="0"/>
    <s v="Aspire ES1-732"/>
    <x v="1"/>
    <x v="0"/>
    <x v="1"/>
    <x v="8"/>
    <s v="Int"/>
    <x v="1"/>
    <s v="1600x900"/>
    <x v="0"/>
    <x v="1"/>
    <n v="24290"/>
    <s v="05_20-25"/>
    <s v="03_20-30"/>
    <x v="0"/>
    <x v="2"/>
    <s v="Q4`19"/>
    <n v="874440"/>
    <n v="14036"/>
  </r>
  <r>
    <n v="1881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2"/>
    <s v="Q4`19"/>
    <n v="41382000"/>
    <n v="664238"/>
  </r>
  <r>
    <n v="3249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2"/>
    <s v="Q4`19"/>
    <n v="64297710"/>
    <n v="1032066"/>
  </r>
  <r>
    <n v="3929"/>
    <x v="0"/>
    <s v="Extensa 215-51"/>
    <x v="1"/>
    <x v="0"/>
    <x v="1"/>
    <x v="1"/>
    <s v="Int"/>
    <x v="0"/>
    <s v="1600x900/1366x7688/1920x1080"/>
    <x v="0"/>
    <x v="0"/>
    <n v="31650"/>
    <s v="07_30-35"/>
    <s v="04_30-40"/>
    <x v="3"/>
    <x v="2"/>
    <s v="Q4`19"/>
    <n v="124352850"/>
    <n v="1996033"/>
  </r>
  <r>
    <n v="3918"/>
    <x v="0"/>
    <s v="Extensa 215-51G"/>
    <x v="0"/>
    <x v="0"/>
    <x v="1"/>
    <x v="5"/>
    <s v="MX130/MX230"/>
    <x v="0"/>
    <s v="1920x1080"/>
    <x v="0"/>
    <x v="0"/>
    <n v="34690"/>
    <s v="07_30-35"/>
    <s v="04_30-40"/>
    <x v="3"/>
    <x v="2"/>
    <s v="Q4`19"/>
    <n v="135915420"/>
    <n v="2181628"/>
  </r>
  <r>
    <n v="326"/>
    <x v="0"/>
    <s v="Extensa 2540"/>
    <x v="1"/>
    <x v="0"/>
    <x v="1"/>
    <x v="3"/>
    <s v="Int"/>
    <x v="0"/>
    <s v="1366x768/1920x1080"/>
    <x v="0"/>
    <x v="0"/>
    <n v="27688"/>
    <s v="06_25-30"/>
    <s v="03_20-30"/>
    <x v="0"/>
    <x v="2"/>
    <s v="Q4`19"/>
    <n v="9026288"/>
    <n v="144884"/>
  </r>
  <r>
    <n v="176"/>
    <x v="0"/>
    <s v="Extensa 2540"/>
    <x v="1"/>
    <x v="0"/>
    <x v="1"/>
    <x v="3"/>
    <s v="Int"/>
    <x v="0"/>
    <s v="1366x768/1920x1080"/>
    <x v="0"/>
    <x v="0"/>
    <n v="27688"/>
    <s v="06_25-30"/>
    <s v="03_20-30"/>
    <x v="0"/>
    <x v="2"/>
    <s v="Q4`19"/>
    <n v="4873088"/>
    <n v="78220"/>
  </r>
  <r>
    <n v="212"/>
    <x v="0"/>
    <s v="Predator Helios 300 PH315-51"/>
    <x v="2"/>
    <x v="0"/>
    <x v="1"/>
    <x v="6"/>
    <s v="GTX1060"/>
    <x v="0"/>
    <s v="1920x1080"/>
    <x v="0"/>
    <x v="0"/>
    <n v="85497"/>
    <s v="18_85-90"/>
    <s v="09_80-90"/>
    <x v="2"/>
    <x v="2"/>
    <s v="Q4`19"/>
    <n v="18125364"/>
    <n v="290937"/>
  </r>
  <r>
    <n v="84"/>
    <x v="0"/>
    <s v="Predator Helios 300 PH315-52"/>
    <x v="2"/>
    <x v="0"/>
    <x v="1"/>
    <x v="6"/>
    <s v="GTX1660/RTX2060"/>
    <x v="0"/>
    <s v="1920x1080"/>
    <x v="0"/>
    <x v="0"/>
    <n v="110775"/>
    <s v="23_110-115"/>
    <s v="12_110-120"/>
    <x v="2"/>
    <x v="2"/>
    <s v="Q4`19"/>
    <n v="9305100"/>
    <n v="149360"/>
  </r>
  <r>
    <n v="25"/>
    <x v="0"/>
    <s v="Predator Helios 300 PH317-52"/>
    <x v="2"/>
    <x v="0"/>
    <x v="1"/>
    <x v="6"/>
    <s v="GTX1050/1060"/>
    <x v="1"/>
    <s v="1920x1080"/>
    <x v="0"/>
    <x v="0"/>
    <n v="85990"/>
    <s v="18_85-90"/>
    <s v="09_80-90"/>
    <x v="2"/>
    <x v="2"/>
    <s v="Q4`19"/>
    <n v="2149750"/>
    <n v="34506"/>
  </r>
  <r>
    <n v="47"/>
    <x v="0"/>
    <s v="Predator Helios 300 PH317-53"/>
    <x v="2"/>
    <x v="0"/>
    <x v="1"/>
    <x v="6"/>
    <s v="RTX2070"/>
    <x v="1"/>
    <s v="1920x1080"/>
    <x v="0"/>
    <x v="0"/>
    <n v="120370"/>
    <s v="25_120-125"/>
    <s v="13_120-130"/>
    <x v="2"/>
    <x v="2"/>
    <s v="Q4`19"/>
    <n v="5657390"/>
    <n v="90809"/>
  </r>
  <r>
    <n v="3"/>
    <x v="0"/>
    <s v="Predator Helios 500 PH517-61"/>
    <x v="2"/>
    <x v="0"/>
    <x v="0"/>
    <x v="2"/>
    <s v="RX Vega 56"/>
    <x v="1"/>
    <s v="1920x1080"/>
    <x v="0"/>
    <x v="0"/>
    <n v="153990"/>
    <s v="31_150-155"/>
    <s v="16_150-160"/>
    <x v="2"/>
    <x v="2"/>
    <s v="Q4`19"/>
    <n v="461970"/>
    <n v="7415"/>
  </r>
  <r>
    <n v="14"/>
    <x v="0"/>
    <s v="Predator Helios 700 PH717-71"/>
    <x v="2"/>
    <x v="0"/>
    <x v="1"/>
    <x v="6"/>
    <s v="GTX2070"/>
    <x v="1"/>
    <s v="1920x1080"/>
    <x v="0"/>
    <x v="0"/>
    <n v="207390"/>
    <s v="42_205-210"/>
    <s v="21_200-210"/>
    <x v="2"/>
    <x v="2"/>
    <s v="Q4`19"/>
    <n v="2903460"/>
    <n v="46604"/>
  </r>
  <r>
    <n v="3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2"/>
    <s v="Q4`19"/>
    <n v="584250"/>
    <n v="9378"/>
  </r>
  <r>
    <n v="984"/>
    <x v="0"/>
    <s v="Spin SP314-52"/>
    <x v="3"/>
    <x v="0"/>
    <x v="1"/>
    <x v="5"/>
    <s v="Int"/>
    <x v="2"/>
    <s v="1920x1080"/>
    <x v="1"/>
    <x v="0"/>
    <n v="35990"/>
    <s v="08_35-40"/>
    <s v="04_30-40"/>
    <x v="3"/>
    <x v="2"/>
    <s v="Q4`19"/>
    <n v="35414160"/>
    <n v="568446"/>
  </r>
  <r>
    <n v="217"/>
    <x v="0"/>
    <s v="Swift SF314-41"/>
    <x v="3"/>
    <x v="0"/>
    <x v="0"/>
    <x v="7"/>
    <s v="Int"/>
    <x v="2"/>
    <s v="1920x1080"/>
    <x v="0"/>
    <x v="0"/>
    <n v="39940"/>
    <s v="08_35-40"/>
    <s v="04_30-40"/>
    <x v="3"/>
    <x v="2"/>
    <s v="Q4`19"/>
    <n v="8666980"/>
    <n v="139117"/>
  </r>
  <r>
    <n v="6"/>
    <x v="0"/>
    <s v="Swift SF314-55"/>
    <x v="3"/>
    <x v="0"/>
    <x v="1"/>
    <x v="5"/>
    <s v="Int"/>
    <x v="2"/>
    <s v="1920x1080"/>
    <x v="0"/>
    <x v="0"/>
    <n v="65261"/>
    <s v="14_65-70"/>
    <s v="07_60-70"/>
    <x v="6"/>
    <x v="2"/>
    <s v="Q4`19"/>
    <n v="391566"/>
    <n v="6285"/>
  </r>
  <r>
    <n v="1895"/>
    <x v="0"/>
    <s v="Swift SF314-56"/>
    <x v="3"/>
    <x v="0"/>
    <x v="1"/>
    <x v="5"/>
    <s v="Int"/>
    <x v="2"/>
    <s v="1920x1080"/>
    <x v="0"/>
    <x v="0"/>
    <n v="41840"/>
    <s v="09_40-45"/>
    <s v="05_40-50"/>
    <x v="5"/>
    <x v="2"/>
    <s v="Q4`19"/>
    <n v="79286800"/>
    <n v="1272661"/>
  </r>
  <r>
    <n v="189"/>
    <x v="0"/>
    <s v="Swift SF314-57"/>
    <x v="3"/>
    <x v="0"/>
    <x v="1"/>
    <x v="17"/>
    <s v="Int/MX250"/>
    <x v="2"/>
    <s v="1920x1080"/>
    <x v="0"/>
    <x v="0"/>
    <n v="45195"/>
    <s v="10_45-50"/>
    <s v="05_40-50"/>
    <x v="5"/>
    <x v="2"/>
    <s v="Q4`19"/>
    <n v="8541855"/>
    <n v="137108"/>
  </r>
  <r>
    <n v="86"/>
    <x v="0"/>
    <s v="Swift SF314-57G"/>
    <x v="3"/>
    <x v="0"/>
    <x v="1"/>
    <x v="17"/>
    <s v="MX250"/>
    <x v="2"/>
    <s v="1920x1080"/>
    <x v="0"/>
    <x v="0"/>
    <n v="80426"/>
    <s v="17_80-85"/>
    <s v="09_80-90"/>
    <x v="2"/>
    <x v="2"/>
    <s v="Q4`19"/>
    <n v="6916636"/>
    <n v="111021"/>
  </r>
  <r>
    <n v="123"/>
    <x v="0"/>
    <s v="Swift SF314-58"/>
    <x v="3"/>
    <x v="0"/>
    <x v="1"/>
    <x v="16"/>
    <s v="Int"/>
    <x v="2"/>
    <s v="1920x1080"/>
    <x v="0"/>
    <x v="0"/>
    <n v="46551"/>
    <s v="10_45-50"/>
    <s v="05_40-50"/>
    <x v="5"/>
    <x v="2"/>
    <s v="Q4`19"/>
    <n v="5725773"/>
    <n v="91906"/>
  </r>
  <r>
    <n v="50"/>
    <x v="0"/>
    <s v="Swift SF314-58G"/>
    <x v="3"/>
    <x v="0"/>
    <x v="1"/>
    <x v="16"/>
    <s v="MX250"/>
    <x v="2"/>
    <s v="1920x1080"/>
    <x v="0"/>
    <x v="0"/>
    <n v="56126"/>
    <s v="12_55-60"/>
    <s v="06_50-60"/>
    <x v="4"/>
    <x v="2"/>
    <s v="Q4`19"/>
    <n v="2806300"/>
    <n v="45045"/>
  </r>
  <r>
    <n v="6"/>
    <x v="0"/>
    <s v="Swift SF514-53T"/>
    <x v="3"/>
    <x v="0"/>
    <x v="1"/>
    <x v="5"/>
    <s v="Int"/>
    <x v="2"/>
    <s v="1920x1080"/>
    <x v="1"/>
    <x v="0"/>
    <n v="69990"/>
    <s v="14_65-70"/>
    <s v="07_60-70"/>
    <x v="6"/>
    <x v="2"/>
    <s v="Q4`19"/>
    <n v="419940"/>
    <n v="6741"/>
  </r>
  <r>
    <n v="11"/>
    <x v="0"/>
    <s v="Swift SF514-54GT"/>
    <x v="3"/>
    <x v="0"/>
    <x v="1"/>
    <x v="17"/>
    <s v="MX250"/>
    <x v="2"/>
    <s v="1920x1080"/>
    <x v="0"/>
    <x v="0"/>
    <n v="103136"/>
    <s v="21_100-105"/>
    <s v="11_100-110"/>
    <x v="2"/>
    <x v="2"/>
    <s v="Q4`19"/>
    <n v="1134496"/>
    <n v="18210"/>
  </r>
  <r>
    <n v="485"/>
    <x v="0"/>
    <s v="Swift SF514-54T"/>
    <x v="3"/>
    <x v="0"/>
    <x v="1"/>
    <x v="17"/>
    <s v="Int"/>
    <x v="2"/>
    <s v="1920x1080"/>
    <x v="0"/>
    <x v="0"/>
    <n v="90266"/>
    <s v="19_90-95"/>
    <s v="10_90-100"/>
    <x v="2"/>
    <x v="2"/>
    <s v="Q4`19"/>
    <n v="43779010"/>
    <n v="702713"/>
  </r>
  <r>
    <n v="3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2"/>
    <s v="Q4`19"/>
    <n v="439920"/>
    <n v="7061"/>
  </r>
  <r>
    <n v="7403"/>
    <x v="0"/>
    <s v="TravelMate B118"/>
    <x v="4"/>
    <x v="1"/>
    <x v="1"/>
    <x v="8"/>
    <s v="Int"/>
    <x v="3"/>
    <s v="1920x1080"/>
    <x v="1"/>
    <x v="1"/>
    <n v="25290"/>
    <s v="06_25-30"/>
    <s v="03_20-30"/>
    <x v="0"/>
    <x v="2"/>
    <s v="Q4`19"/>
    <n v="187221870"/>
    <n v="3005166"/>
  </r>
  <r>
    <n v="343"/>
    <x v="0"/>
    <s v="TravelMate P214-51"/>
    <x v="3"/>
    <x v="1"/>
    <x v="1"/>
    <x v="1"/>
    <s v="Int"/>
    <x v="2"/>
    <s v="1366x768"/>
    <x v="0"/>
    <x v="0"/>
    <n v="55250"/>
    <s v="12_55-60"/>
    <s v="06_50-60"/>
    <x v="4"/>
    <x v="2"/>
    <s v="Q4`19"/>
    <n v="18950750"/>
    <n v="304185"/>
  </r>
  <r>
    <n v="117"/>
    <x v="0"/>
    <s v="TravelMate P215-51"/>
    <x v="1"/>
    <x v="1"/>
    <x v="1"/>
    <x v="10"/>
    <s v="Int"/>
    <x v="0"/>
    <s v="1920x1080"/>
    <x v="0"/>
    <x v="0"/>
    <n v="35839"/>
    <s v="08_35-40"/>
    <s v="04_30-40"/>
    <x v="3"/>
    <x v="2"/>
    <s v="Q4`19"/>
    <n v="4193163"/>
    <n v="67306"/>
  </r>
  <r>
    <n v="22"/>
    <x v="0"/>
    <s v="TravelMate P215-51G"/>
    <x v="0"/>
    <x v="1"/>
    <x v="1"/>
    <x v="10"/>
    <s v="MX230"/>
    <x v="0"/>
    <s v="1920x1080"/>
    <x v="0"/>
    <x v="0"/>
    <n v="42313"/>
    <s v="09_40-45"/>
    <s v="05_40-50"/>
    <x v="5"/>
    <x v="2"/>
    <s v="Q4`19"/>
    <n v="930886"/>
    <n v="14942"/>
  </r>
  <r>
    <n v="11"/>
    <x v="0"/>
    <s v="TravelMate P2510-G2"/>
    <x v="0"/>
    <x v="1"/>
    <x v="1"/>
    <x v="10"/>
    <s v="MX130"/>
    <x v="0"/>
    <s v="1366x768"/>
    <x v="0"/>
    <x v="0"/>
    <n v="38350"/>
    <s v="08_35-40"/>
    <s v="04_30-40"/>
    <x v="3"/>
    <x v="2"/>
    <s v="Q4`19"/>
    <n v="421850"/>
    <n v="6771"/>
  </r>
  <r>
    <n v="159"/>
    <x v="0"/>
    <s v="TravelMate P259-G2-M"/>
    <x v="1"/>
    <x v="1"/>
    <x v="1"/>
    <x v="1"/>
    <s v="Int"/>
    <x v="0"/>
    <s v="1920x1080"/>
    <x v="0"/>
    <x v="0"/>
    <n v="34080"/>
    <s v="07_30-35"/>
    <s v="04_30-40"/>
    <x v="3"/>
    <x v="2"/>
    <s v="Q4`19"/>
    <n v="5418720"/>
    <n v="86978"/>
  </r>
  <r>
    <n v="36"/>
    <x v="0"/>
    <s v="TravelMate P259-G2-MG"/>
    <x v="2"/>
    <x v="1"/>
    <x v="1"/>
    <x v="1"/>
    <s v="GF940"/>
    <x v="0"/>
    <s v="1920x1080"/>
    <x v="0"/>
    <x v="0"/>
    <n v="38560"/>
    <s v="08_35-40"/>
    <s v="04_30-40"/>
    <x v="3"/>
    <x v="2"/>
    <s v="Q4`19"/>
    <n v="1388160"/>
    <n v="22282"/>
  </r>
  <r>
    <n v="872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2"/>
    <s v="Q4`19"/>
    <n v="32255280"/>
    <n v="517741"/>
  </r>
  <r>
    <n v="6"/>
    <x v="0"/>
    <s v="TravelMate P278-M"/>
    <x v="1"/>
    <x v="1"/>
    <x v="1"/>
    <x v="3"/>
    <s v="Int"/>
    <x v="1"/>
    <s v="1600x900"/>
    <x v="0"/>
    <x v="0"/>
    <n v="23990"/>
    <s v="05_20-25"/>
    <s v="03_20-30"/>
    <x v="0"/>
    <x v="2"/>
    <s v="Q4`19"/>
    <n v="143940"/>
    <n v="2310"/>
  </r>
  <r>
    <n v="54"/>
    <x v="1"/>
    <s v="Macbook 12 (K)"/>
    <x v="4"/>
    <x v="0"/>
    <x v="1"/>
    <x v="11"/>
    <n v="0"/>
    <x v="5"/>
    <s v="2304x1440"/>
    <x v="0"/>
    <x v="2"/>
    <n v="97990"/>
    <s v="20_95-100"/>
    <s v="10_90-100"/>
    <x v="2"/>
    <x v="2"/>
    <s v="Q4`19"/>
    <n v="5291460"/>
    <n v="84935"/>
  </r>
  <r>
    <n v="1462"/>
    <x v="1"/>
    <s v="Macbook Air 13 (AL)"/>
    <x v="3"/>
    <x v="0"/>
    <x v="1"/>
    <x v="12"/>
    <s v="Int"/>
    <x v="4"/>
    <s v="2304x1440/2560x1600"/>
    <x v="0"/>
    <x v="2"/>
    <n v="87990"/>
    <s v="18_85-90"/>
    <s v="09_80-90"/>
    <x v="2"/>
    <x v="2"/>
    <s v="Q4`19"/>
    <n v="128641380"/>
    <n v="2064870"/>
  </r>
  <r>
    <n v="1171"/>
    <x v="1"/>
    <s v="Macbook Pro 13 (CL)"/>
    <x v="3"/>
    <x v="0"/>
    <x v="1"/>
    <x v="6"/>
    <s v="Int"/>
    <x v="4"/>
    <s v="2560x1600"/>
    <x v="0"/>
    <x v="0"/>
    <n v="118750"/>
    <s v="24_115-120"/>
    <s v="12_110-120"/>
    <x v="2"/>
    <x v="2"/>
    <s v="Q4`19"/>
    <n v="139056250"/>
    <n v="2232043"/>
  </r>
  <r>
    <n v="8"/>
    <x v="1"/>
    <s v="Macbook Pro 15 (CL)"/>
    <x v="2"/>
    <x v="0"/>
    <x v="1"/>
    <x v="6"/>
    <s v="Pro 555/560"/>
    <x v="0"/>
    <s v="2880x1800"/>
    <x v="0"/>
    <x v="0"/>
    <n v="188000"/>
    <s v="38_185-190"/>
    <s v="19_180-190"/>
    <x v="2"/>
    <x v="2"/>
    <s v="Q4`19"/>
    <n v="1504000"/>
    <n v="24141"/>
  </r>
  <r>
    <n v="1"/>
    <x v="1"/>
    <s v="Macbook Pro 15 (CL)"/>
    <x v="2"/>
    <x v="0"/>
    <x v="1"/>
    <x v="6"/>
    <s v="Pro 555/560"/>
    <x v="0"/>
    <s v="2880x1800"/>
    <x v="0"/>
    <x v="0"/>
    <n v="188000"/>
    <s v="38_185-190"/>
    <s v="19_180-190"/>
    <x v="2"/>
    <x v="2"/>
    <s v="Q4`19"/>
    <n v="188000"/>
    <n v="3018"/>
  </r>
  <r>
    <n v="2194"/>
    <x v="1"/>
    <s v="Macbook Pro 16"/>
    <x v="2"/>
    <x v="0"/>
    <x v="1"/>
    <x v="6"/>
    <s v="Pro 5500M"/>
    <x v="7"/>
    <s v="3072x1920"/>
    <x v="0"/>
    <x v="0"/>
    <n v="203589"/>
    <s v="41_200-205"/>
    <s v="21_200-210"/>
    <x v="2"/>
    <x v="2"/>
    <s v="Q4`19"/>
    <n v="446674266"/>
    <n v="7169731"/>
  </r>
  <r>
    <n v="1026"/>
    <x v="2"/>
    <s v="Asus E402Y"/>
    <x v="3"/>
    <x v="0"/>
    <x v="0"/>
    <x v="13"/>
    <s v="Int"/>
    <x v="2"/>
    <s v="1366x768"/>
    <x v="0"/>
    <x v="1"/>
    <n v="16740"/>
    <s v="04_15-20"/>
    <s v="02_10-20"/>
    <x v="1"/>
    <x v="2"/>
    <s v="Q4`19"/>
    <n v="17175240"/>
    <n v="275686"/>
  </r>
  <r>
    <n v="15"/>
    <x v="2"/>
    <s v="Asus FX504G"/>
    <x v="2"/>
    <x v="0"/>
    <x v="1"/>
    <x v="6"/>
    <s v="GTX1050"/>
    <x v="0"/>
    <s v="1920x1080"/>
    <x v="0"/>
    <x v="0"/>
    <n v="70990"/>
    <s v="15_70-75"/>
    <s v="08_70-80"/>
    <x v="2"/>
    <x v="2"/>
    <s v="Q4`19"/>
    <n v="1064850"/>
    <n v="17092"/>
  </r>
  <r>
    <n v="7335"/>
    <x v="2"/>
    <s v="Asus FX505D"/>
    <x v="2"/>
    <x v="0"/>
    <x v="0"/>
    <x v="7"/>
    <s v="RX560"/>
    <x v="0"/>
    <s v="1920x1080"/>
    <x v="0"/>
    <x v="0"/>
    <n v="63536"/>
    <s v="13_60-65"/>
    <s v="07_60-70"/>
    <x v="6"/>
    <x v="2"/>
    <s v="Q4`19"/>
    <n v="466036560"/>
    <n v="7480523"/>
  </r>
  <r>
    <n v="40"/>
    <x v="2"/>
    <s v="Asus FX505G"/>
    <x v="2"/>
    <x v="0"/>
    <x v="1"/>
    <x v="6"/>
    <s v="GTX1050Ti/GTX1060"/>
    <x v="0"/>
    <s v="1920x1080"/>
    <x v="0"/>
    <x v="0"/>
    <n v="64690"/>
    <s v="13_60-65"/>
    <s v="07_60-70"/>
    <x v="6"/>
    <x v="2"/>
    <s v="Q4`19"/>
    <n v="2587600"/>
    <n v="41535"/>
  </r>
  <r>
    <n v="2492"/>
    <x v="2"/>
    <s v="Asus FX705D"/>
    <x v="2"/>
    <x v="0"/>
    <x v="0"/>
    <x v="7"/>
    <s v="RX560"/>
    <x v="0"/>
    <s v="1920x1080"/>
    <x v="0"/>
    <x v="0"/>
    <n v="78456"/>
    <s v="16_75-80"/>
    <s v="08_70-80"/>
    <x v="2"/>
    <x v="2"/>
    <s v="Q4`19"/>
    <n v="195512352"/>
    <n v="3138240"/>
  </r>
  <r>
    <n v="357"/>
    <x v="2"/>
    <s v="Asus FX705G"/>
    <x v="2"/>
    <x v="0"/>
    <x v="1"/>
    <x v="10"/>
    <s v="GTX1050Ti/GTX1060"/>
    <x v="0"/>
    <s v="1920x1080"/>
    <x v="0"/>
    <x v="0"/>
    <n v="69471"/>
    <s v="14_65-70"/>
    <s v="07_60-70"/>
    <x v="6"/>
    <x v="2"/>
    <s v="Q4`19"/>
    <n v="24801147"/>
    <n v="398092"/>
  </r>
  <r>
    <n v="204"/>
    <x v="2"/>
    <s v="Asus G531G"/>
    <x v="2"/>
    <x v="0"/>
    <x v="1"/>
    <x v="6"/>
    <s v="GTX1660/RTX2060/RTX2070"/>
    <x v="0"/>
    <s v="1920x1080"/>
    <x v="0"/>
    <x v="0"/>
    <n v="121000"/>
    <s v="25_120-125"/>
    <s v="13_120-130"/>
    <x v="2"/>
    <x v="2"/>
    <s v="Q4`19"/>
    <n v="24684000"/>
    <n v="396212"/>
  </r>
  <r>
    <n v="42"/>
    <x v="2"/>
    <s v="Asus G703G"/>
    <x v="2"/>
    <x v="0"/>
    <x v="1"/>
    <x v="6"/>
    <s v="GTX1070/GTX1080"/>
    <x v="1"/>
    <s v="1920x1080"/>
    <x v="0"/>
    <x v="0"/>
    <n v="238890"/>
    <s v="48_235-240"/>
    <s v="24_230-240"/>
    <x v="2"/>
    <x v="2"/>
    <s v="Q4`19"/>
    <n v="10033380"/>
    <n v="161049"/>
  </r>
  <r>
    <n v="449"/>
    <x v="2"/>
    <s v="Asus G731G"/>
    <x v="2"/>
    <x v="0"/>
    <x v="1"/>
    <x v="6"/>
    <s v="GTX1660/RTX2060/RTX2070"/>
    <x v="1"/>
    <s v="1920x1080"/>
    <x v="0"/>
    <x v="0"/>
    <n v="123960"/>
    <s v="25_120-125"/>
    <s v="13_120-130"/>
    <x v="2"/>
    <x v="2"/>
    <s v="Q4`19"/>
    <n v="55658040"/>
    <n v="893387"/>
  </r>
  <r>
    <n v="202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2"/>
    <s v="Q4`19"/>
    <n v="19796000"/>
    <n v="317753"/>
  </r>
  <r>
    <n v="39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2"/>
    <s v="Q4`19"/>
    <n v="3438708"/>
    <n v="55196"/>
  </r>
  <r>
    <n v="142"/>
    <x v="2"/>
    <s v="Asus GL504G"/>
    <x v="2"/>
    <x v="0"/>
    <x v="1"/>
    <x v="6"/>
    <s v="GTX1060"/>
    <x v="0"/>
    <s v="1920x1080"/>
    <x v="0"/>
    <x v="0"/>
    <n v="114990"/>
    <s v="23_110-115"/>
    <s v="12_110-120"/>
    <x v="2"/>
    <x v="2"/>
    <s v="Q4`19"/>
    <n v="16328580"/>
    <n v="262096"/>
  </r>
  <r>
    <n v="425"/>
    <x v="2"/>
    <s v="Asus GL531G"/>
    <x v="2"/>
    <x v="0"/>
    <x v="1"/>
    <x v="6"/>
    <s v="GTX1650"/>
    <x v="0"/>
    <s v="1920x1080"/>
    <x v="0"/>
    <x v="0"/>
    <n v="90900"/>
    <s v="19_90-95"/>
    <s v="10_90-100"/>
    <x v="2"/>
    <x v="2"/>
    <s v="Q4`19"/>
    <n v="38632500"/>
    <n v="620104"/>
  </r>
  <r>
    <n v="39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2"/>
    <s v="Q4`19"/>
    <n v="3658161"/>
    <n v="58718"/>
  </r>
  <r>
    <n v="24"/>
    <x v="2"/>
    <s v="Asus GL704G"/>
    <x v="2"/>
    <x v="0"/>
    <x v="1"/>
    <x v="6"/>
    <s v="GTX1060"/>
    <x v="1"/>
    <s v="1920x1080"/>
    <x v="0"/>
    <x v="0"/>
    <n v="124857"/>
    <s v="25_120-125"/>
    <s v="13_120-130"/>
    <x v="2"/>
    <x v="2"/>
    <s v="Q4`19"/>
    <n v="2996568"/>
    <n v="48099"/>
  </r>
  <r>
    <n v="1306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2"/>
    <s v="Q4`19"/>
    <n v="158417800"/>
    <n v="2542822"/>
  </r>
  <r>
    <n v="13"/>
    <x v="2"/>
    <s v="Asus GM501G"/>
    <x v="2"/>
    <x v="0"/>
    <x v="1"/>
    <x v="6"/>
    <s v="GTX1060/GTX1080"/>
    <x v="0"/>
    <s v="1920x1080"/>
    <x v="0"/>
    <x v="0"/>
    <n v="137288"/>
    <s v="28_135-140"/>
    <s v="14_130-140"/>
    <x v="2"/>
    <x v="2"/>
    <s v="Q4`19"/>
    <n v="1784744"/>
    <n v="28648"/>
  </r>
  <r>
    <n v="153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2"/>
    <s v="Q4`19"/>
    <n v="18054000"/>
    <n v="289791"/>
  </r>
  <r>
    <n v="99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2"/>
    <s v="Q4`19"/>
    <n v="10028700"/>
    <n v="160974"/>
  </r>
  <r>
    <n v="37"/>
    <x v="2"/>
    <s v="Asus GX531G"/>
    <x v="2"/>
    <x v="0"/>
    <x v="1"/>
    <x v="6"/>
    <s v="GTX1060"/>
    <x v="0"/>
    <s v="1920x1080"/>
    <x v="0"/>
    <x v="0"/>
    <n v="150650"/>
    <s v="31_150-155"/>
    <s v="16_150-160"/>
    <x v="2"/>
    <x v="2"/>
    <s v="Q4`19"/>
    <n v="5574050"/>
    <n v="89471"/>
  </r>
  <r>
    <n v="156"/>
    <x v="2"/>
    <s v="Asus GX701G"/>
    <x v="2"/>
    <x v="0"/>
    <x v="1"/>
    <x v="6"/>
    <s v="RTX2060/RTX2070/RTX2080"/>
    <x v="1"/>
    <s v="1920x1080"/>
    <x v="0"/>
    <x v="0"/>
    <n v="175400"/>
    <s v="36_175-180"/>
    <s v="18_170-180"/>
    <x v="2"/>
    <x v="2"/>
    <s v="Q4`19"/>
    <n v="27362400"/>
    <n v="439204"/>
  </r>
  <r>
    <n v="50"/>
    <x v="2"/>
    <s v="Asus Pro P2540F"/>
    <x v="0"/>
    <x v="1"/>
    <x v="1"/>
    <x v="5"/>
    <s v="MX110"/>
    <x v="0"/>
    <s v="1920x1080"/>
    <x v="0"/>
    <x v="0"/>
    <n v="43200"/>
    <s v="09_40-45"/>
    <s v="05_40-50"/>
    <x v="5"/>
    <x v="2"/>
    <s v="Q4`19"/>
    <n v="2160000"/>
    <n v="34671"/>
  </r>
  <r>
    <n v="55"/>
    <x v="2"/>
    <s v="Asus Pro P5440F"/>
    <x v="1"/>
    <x v="1"/>
    <x v="1"/>
    <x v="5"/>
    <s v="Int"/>
    <x v="0"/>
    <s v="1920x1080"/>
    <x v="0"/>
    <x v="0"/>
    <n v="55930"/>
    <s v="12_55-60"/>
    <s v="06_50-60"/>
    <x v="4"/>
    <x v="2"/>
    <s v="Q4`19"/>
    <n v="3076150"/>
    <n v="49376"/>
  </r>
  <r>
    <n v="285"/>
    <x v="2"/>
    <s v="Asus X420F"/>
    <x v="3"/>
    <x v="0"/>
    <x v="1"/>
    <x v="5"/>
    <s v="Int"/>
    <x v="2"/>
    <s v="1920x1080"/>
    <x v="0"/>
    <x v="0"/>
    <n v="36293"/>
    <s v="08_35-40"/>
    <s v="04_30-40"/>
    <x v="3"/>
    <x v="2"/>
    <s v="Q4`19"/>
    <n v="10343505"/>
    <n v="166027"/>
  </r>
  <r>
    <n v="37"/>
    <x v="2"/>
    <s v="Asus X424F"/>
    <x v="3"/>
    <x v="0"/>
    <x v="1"/>
    <x v="5"/>
    <s v="Int"/>
    <x v="2"/>
    <s v="1920x1080"/>
    <x v="0"/>
    <x v="0"/>
    <n v="37500"/>
    <s v="08_35-40"/>
    <s v="04_30-40"/>
    <x v="3"/>
    <x v="2"/>
    <s v="Q4`19"/>
    <n v="1387500"/>
    <n v="22271"/>
  </r>
  <r>
    <n v="1973"/>
    <x v="2"/>
    <s v="Asus X509D"/>
    <x v="0"/>
    <x v="0"/>
    <x v="0"/>
    <x v="7"/>
    <s v="Int/MX230"/>
    <x v="0"/>
    <s v="1920x1080"/>
    <x v="0"/>
    <x v="0"/>
    <n v="28300"/>
    <s v="06_25-30"/>
    <s v="03_20-30"/>
    <x v="0"/>
    <x v="2"/>
    <s v="Q4`19"/>
    <n v="55835900"/>
    <n v="896242"/>
  </r>
  <r>
    <n v="4117"/>
    <x v="2"/>
    <s v="Asus X509F"/>
    <x v="0"/>
    <x v="0"/>
    <x v="1"/>
    <x v="5"/>
    <s v="Int/MX250"/>
    <x v="0"/>
    <s v="1920x1080"/>
    <x v="0"/>
    <x v="0"/>
    <n v="35826"/>
    <s v="08_35-40"/>
    <s v="04_30-40"/>
    <x v="3"/>
    <x v="2"/>
    <s v="Q4`19"/>
    <n v="147495642"/>
    <n v="2367506"/>
  </r>
  <r>
    <n v="37"/>
    <x v="2"/>
    <s v="Asus X510U"/>
    <x v="2"/>
    <x v="0"/>
    <x v="1"/>
    <x v="1"/>
    <s v="GT940"/>
    <x v="0"/>
    <s v="1920x1080"/>
    <x v="0"/>
    <x v="0"/>
    <n v="35990"/>
    <s v="08_35-40"/>
    <s v="04_30-40"/>
    <x v="3"/>
    <x v="2"/>
    <s v="Q4`19"/>
    <n v="1331630"/>
    <n v="21374"/>
  </r>
  <r>
    <n v="99"/>
    <x v="2"/>
    <s v="Asus X521F"/>
    <x v="0"/>
    <x v="0"/>
    <x v="1"/>
    <x v="5"/>
    <s v="MX250"/>
    <x v="0"/>
    <s v="1920x1080"/>
    <x v="0"/>
    <x v="0"/>
    <n v="35930"/>
    <s v="08_35-40"/>
    <s v="04_30-40"/>
    <x v="3"/>
    <x v="2"/>
    <s v="Q4`19"/>
    <n v="3557070"/>
    <n v="57096"/>
  </r>
  <r>
    <n v="930"/>
    <x v="2"/>
    <s v="Asus X540B"/>
    <x v="1"/>
    <x v="0"/>
    <x v="0"/>
    <x v="0"/>
    <s v="Int"/>
    <x v="0"/>
    <s v="1366x768"/>
    <x v="0"/>
    <x v="0"/>
    <n v="26700"/>
    <s v="06_25-30"/>
    <s v="03_20-30"/>
    <x v="0"/>
    <x v="2"/>
    <s v="Q4`19"/>
    <n v="24831000"/>
    <n v="398571"/>
  </r>
  <r>
    <n v="5713"/>
    <x v="2"/>
    <s v="Asus X540M"/>
    <x v="0"/>
    <x v="0"/>
    <x v="1"/>
    <x v="4"/>
    <s v="MX110"/>
    <x v="0"/>
    <s v="1366x768"/>
    <x v="0"/>
    <x v="1"/>
    <n v="20955"/>
    <s v="05_20-25"/>
    <s v="03_20-30"/>
    <x v="0"/>
    <x v="2"/>
    <s v="Q4`19"/>
    <n v="119715915"/>
    <n v="1921604"/>
  </r>
  <r>
    <n v="2065"/>
    <x v="2"/>
    <s v="Asus X540N"/>
    <x v="0"/>
    <x v="0"/>
    <x v="1"/>
    <x v="8"/>
    <s v="GT920"/>
    <x v="0"/>
    <s v="1920x1080"/>
    <x v="0"/>
    <x v="1"/>
    <n v="16999"/>
    <s v="04_15-20"/>
    <s v="02_10-20"/>
    <x v="1"/>
    <x v="2"/>
    <s v="Q4`19"/>
    <n v="35102935"/>
    <n v="563450"/>
  </r>
  <r>
    <n v="77"/>
    <x v="2"/>
    <s v="Asus X540U"/>
    <x v="0"/>
    <x v="0"/>
    <x v="1"/>
    <x v="3"/>
    <s v="MX110"/>
    <x v="0"/>
    <s v="1920x1080"/>
    <x v="0"/>
    <x v="0"/>
    <n v="28925"/>
    <s v="06_25-30"/>
    <s v="03_20-30"/>
    <x v="0"/>
    <x v="2"/>
    <s v="Q4`19"/>
    <n v="2227225"/>
    <n v="35750"/>
  </r>
  <r>
    <n v="583"/>
    <x v="2"/>
    <s v="Asus X541N"/>
    <x v="1"/>
    <x v="0"/>
    <x v="1"/>
    <x v="8"/>
    <s v="Int"/>
    <x v="0"/>
    <s v="1366x768"/>
    <x v="0"/>
    <x v="1"/>
    <n v="17990"/>
    <s v="04_15-20"/>
    <s v="02_10-20"/>
    <x v="1"/>
    <x v="2"/>
    <s v="Q4`19"/>
    <n v="10488170"/>
    <n v="168349"/>
  </r>
  <r>
    <n v="213"/>
    <x v="2"/>
    <s v="Asus X541U"/>
    <x v="0"/>
    <x v="0"/>
    <x v="1"/>
    <x v="3"/>
    <s v="G920"/>
    <x v="0"/>
    <s v="1366x768"/>
    <x v="0"/>
    <x v="0"/>
    <n v="32410"/>
    <s v="07_30-35"/>
    <s v="04_30-40"/>
    <x v="3"/>
    <x v="2"/>
    <s v="Q4`19"/>
    <n v="6903330"/>
    <n v="110808"/>
  </r>
  <r>
    <n v="943"/>
    <x v="2"/>
    <s v="Asus X543B"/>
    <x v="1"/>
    <x v="0"/>
    <x v="0"/>
    <x v="0"/>
    <s v="Int"/>
    <x v="0"/>
    <s v="1920x1080"/>
    <x v="0"/>
    <x v="0"/>
    <n v="17300"/>
    <s v="04_15-20"/>
    <s v="02_10-20"/>
    <x v="1"/>
    <x v="2"/>
    <s v="Q4`19"/>
    <n v="16313900"/>
    <n v="261860"/>
  </r>
  <r>
    <n v="132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2"/>
    <s v="Q4`19"/>
    <n v="4369200"/>
    <n v="70132"/>
  </r>
  <r>
    <n v="4"/>
    <x v="2"/>
    <s v="Asus X564D"/>
    <x v="0"/>
    <x v="0"/>
    <x v="0"/>
    <x v="7"/>
    <s v="R540"/>
    <x v="0"/>
    <s v="1920x1080"/>
    <x v="0"/>
    <x v="0"/>
    <n v="43990"/>
    <s v="09_40-45"/>
    <s v="05_40-50"/>
    <x v="5"/>
    <x v="2"/>
    <s v="Q4`19"/>
    <n v="175960"/>
    <n v="2824"/>
  </r>
  <r>
    <n v="42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2"/>
    <s v="Q4`19"/>
    <n v="1807680"/>
    <n v="29016"/>
  </r>
  <r>
    <n v="86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2"/>
    <s v="Q4`19"/>
    <n v="5953092"/>
    <n v="95555"/>
  </r>
  <r>
    <n v="2"/>
    <x v="2"/>
    <s v="Asus X702U"/>
    <x v="0"/>
    <x v="0"/>
    <x v="1"/>
    <x v="3"/>
    <s v="MX110"/>
    <x v="1"/>
    <s v="1600x900"/>
    <x v="0"/>
    <x v="0"/>
    <n v="28760"/>
    <s v="06_25-30"/>
    <s v="03_20-30"/>
    <x v="0"/>
    <x v="2"/>
    <s v="Q4`19"/>
    <n v="57520"/>
    <n v="923"/>
  </r>
  <r>
    <n v="63"/>
    <x v="2"/>
    <s v="Asus X705M"/>
    <x v="0"/>
    <x v="0"/>
    <x v="1"/>
    <x v="4"/>
    <s v="MX110"/>
    <x v="1"/>
    <s v="1600x900"/>
    <x v="0"/>
    <x v="1"/>
    <n v="32500"/>
    <s v="07_30-35"/>
    <s v="04_30-40"/>
    <x v="3"/>
    <x v="2"/>
    <s v="Q4`19"/>
    <n v="2047500"/>
    <n v="32865"/>
  </r>
  <r>
    <n v="61"/>
    <x v="2"/>
    <s v="Asus X705U"/>
    <x v="0"/>
    <x v="0"/>
    <x v="1"/>
    <x v="3"/>
    <s v="GT920"/>
    <x v="1"/>
    <s v="1600x900"/>
    <x v="0"/>
    <x v="0"/>
    <n v="34500"/>
    <s v="07_30-35"/>
    <s v="04_30-40"/>
    <x v="3"/>
    <x v="2"/>
    <s v="Q4`19"/>
    <n v="2104500"/>
    <n v="33780"/>
  </r>
  <r>
    <n v="7"/>
    <x v="2"/>
    <s v="Asus X751N"/>
    <x v="1"/>
    <x v="0"/>
    <x v="1"/>
    <x v="8"/>
    <s v="Int"/>
    <x v="1"/>
    <s v="1600x900"/>
    <x v="0"/>
    <x v="1"/>
    <n v="32280"/>
    <s v="07_30-35"/>
    <s v="04_30-40"/>
    <x v="3"/>
    <x v="2"/>
    <s v="Q4`19"/>
    <n v="225960"/>
    <n v="3627"/>
  </r>
  <r>
    <n v="7"/>
    <x v="2"/>
    <s v="ProArt StudioBook W700G3"/>
    <x v="5"/>
    <x v="1"/>
    <x v="1"/>
    <x v="6"/>
    <s v="Quadro RTX 3000/5000"/>
    <x v="1"/>
    <s v="1920x1200"/>
    <x v="0"/>
    <x v="0"/>
    <n v="256300"/>
    <s v="52_255-260"/>
    <s v="26_250-260"/>
    <x v="2"/>
    <x v="2"/>
    <s v="Q4`19"/>
    <n v="1794100"/>
    <n v="28798"/>
  </r>
  <r>
    <n v="7"/>
    <x v="2"/>
    <s v="StudioBook Pro W730G"/>
    <x v="5"/>
    <x v="1"/>
    <x v="1"/>
    <x v="6"/>
    <s v="Quadro RTX 5000"/>
    <x v="1"/>
    <s v="1920x1200"/>
    <x v="0"/>
    <x v="0"/>
    <n v="441300"/>
    <s v="89_440-445"/>
    <s v="45_440-450"/>
    <x v="2"/>
    <x v="2"/>
    <s v="Q4`19"/>
    <n v="3089100"/>
    <n v="49584"/>
  </r>
  <r>
    <n v="6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2"/>
    <s v="Q4`19"/>
    <n v="216522"/>
    <n v="3475"/>
  </r>
  <r>
    <n v="208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2"/>
    <s v="Q4`19"/>
    <n v="7935200"/>
    <n v="127371"/>
  </r>
  <r>
    <n v="20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2"/>
    <s v="Q4`19"/>
    <n v="1320920"/>
    <n v="21203"/>
  </r>
  <r>
    <n v="24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2"/>
    <s v="Q4`19"/>
    <n v="996000"/>
    <n v="15987"/>
  </r>
  <r>
    <n v="40"/>
    <x v="2"/>
    <s v="VivoBook Pro N752V"/>
    <x v="2"/>
    <x v="0"/>
    <x v="1"/>
    <x v="3"/>
    <s v="GT950"/>
    <x v="1"/>
    <s v="1920x1080"/>
    <x v="0"/>
    <x v="0"/>
    <n v="58700"/>
    <s v="12_55-60"/>
    <s v="06_50-60"/>
    <x v="4"/>
    <x v="2"/>
    <s v="Q4`19"/>
    <n v="2348000"/>
    <n v="37689"/>
  </r>
  <r>
    <n v="314"/>
    <x v="2"/>
    <s v="VivoBook S330U"/>
    <x v="3"/>
    <x v="0"/>
    <x v="1"/>
    <x v="10"/>
    <s v="MX150"/>
    <x v="4"/>
    <s v="1920x1080"/>
    <x v="0"/>
    <x v="0"/>
    <n v="46994"/>
    <s v="10_45-50"/>
    <s v="05_40-50"/>
    <x v="5"/>
    <x v="2"/>
    <s v="Q4`19"/>
    <n v="14756116"/>
    <n v="236856"/>
  </r>
  <r>
    <n v="254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2"/>
    <s v="Q4`19"/>
    <n v="12738100"/>
    <n v="204464"/>
  </r>
  <r>
    <n v="68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2"/>
    <s v="Q4`19"/>
    <n v="3534776"/>
    <n v="56738"/>
  </r>
  <r>
    <n v="97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2"/>
    <s v="Q4`19"/>
    <n v="6392300"/>
    <n v="102605"/>
  </r>
  <r>
    <n v="222"/>
    <x v="2"/>
    <s v="VivoBook S530F"/>
    <x v="0"/>
    <x v="0"/>
    <x v="1"/>
    <x v="5"/>
    <s v="MX150"/>
    <x v="0"/>
    <s v="1920x1080"/>
    <x v="0"/>
    <x v="0"/>
    <n v="57650"/>
    <s v="12_55-60"/>
    <s v="06_50-60"/>
    <x v="4"/>
    <x v="2"/>
    <s v="Q4`19"/>
    <n v="12798300"/>
    <n v="205430"/>
  </r>
  <r>
    <n v="11"/>
    <x v="2"/>
    <s v="VivoBook S530U"/>
    <x v="0"/>
    <x v="0"/>
    <x v="1"/>
    <x v="10"/>
    <s v="Int/MX130/MX150"/>
    <x v="0"/>
    <s v="1366x1768/1920x1080"/>
    <x v="0"/>
    <x v="0"/>
    <n v="56271"/>
    <s v="12_55-60"/>
    <s v="06_50-60"/>
    <x v="4"/>
    <x v="2"/>
    <s v="Q4`19"/>
    <n v="618981"/>
    <n v="9935"/>
  </r>
  <r>
    <n v="445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2"/>
    <s v="Q4`19"/>
    <n v="35217300"/>
    <n v="565286"/>
  </r>
  <r>
    <n v="1815"/>
    <x v="2"/>
    <s v="VivoBook X412U"/>
    <x v="3"/>
    <x v="0"/>
    <x v="1"/>
    <x v="10"/>
    <s v="MX110"/>
    <x v="2"/>
    <s v="1920x1080"/>
    <x v="0"/>
    <x v="0"/>
    <n v="34100"/>
    <s v="07_30-35"/>
    <s v="04_30-40"/>
    <x v="3"/>
    <x v="2"/>
    <s v="Q4`19"/>
    <n v="61891500"/>
    <n v="993443"/>
  </r>
  <r>
    <n v="136"/>
    <x v="2"/>
    <s v="VivoBook X505Z"/>
    <x v="1"/>
    <x v="0"/>
    <x v="0"/>
    <x v="2"/>
    <s v="Int"/>
    <x v="0"/>
    <s v="1920x1080"/>
    <x v="0"/>
    <x v="0"/>
    <n v="57974"/>
    <s v="12_55-60"/>
    <s v="06_50-60"/>
    <x v="4"/>
    <x v="2"/>
    <s v="Q4`19"/>
    <n v="7884464"/>
    <n v="126556"/>
  </r>
  <r>
    <n v="381"/>
    <x v="2"/>
    <s v="VivoBook X507M"/>
    <x v="1"/>
    <x v="0"/>
    <x v="1"/>
    <x v="4"/>
    <s v="Int"/>
    <x v="0"/>
    <s v="1920x1080"/>
    <x v="0"/>
    <x v="1"/>
    <n v="39980"/>
    <s v="08_35-40"/>
    <s v="04_30-40"/>
    <x v="3"/>
    <x v="2"/>
    <s v="Q4`19"/>
    <n v="15232380"/>
    <n v="244500"/>
  </r>
  <r>
    <n v="118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2"/>
    <s v="Q4`19"/>
    <n v="2880616"/>
    <n v="46238"/>
  </r>
  <r>
    <n v="3255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2"/>
    <s v="Q4`19"/>
    <n v="78087450"/>
    <n v="1253410"/>
  </r>
  <r>
    <n v="2451"/>
    <x v="2"/>
    <s v="VivoBook X512D"/>
    <x v="0"/>
    <x v="0"/>
    <x v="0"/>
    <x v="7"/>
    <s v="RX540"/>
    <x v="0"/>
    <s v="1920x1080"/>
    <x v="0"/>
    <x v="0"/>
    <n v="41900"/>
    <s v="09_40-45"/>
    <s v="05_40-50"/>
    <x v="5"/>
    <x v="2"/>
    <s v="Q4`19"/>
    <n v="102696900"/>
    <n v="1648425"/>
  </r>
  <r>
    <n v="884"/>
    <x v="2"/>
    <s v="VivoBook X512F"/>
    <x v="0"/>
    <x v="0"/>
    <x v="1"/>
    <x v="5"/>
    <s v="MX250"/>
    <x v="0"/>
    <s v="1920x1080"/>
    <x v="0"/>
    <x v="0"/>
    <n v="58990"/>
    <s v="12_55-60"/>
    <s v="06_50-60"/>
    <x v="4"/>
    <x v="2"/>
    <s v="Q4`19"/>
    <n v="52147160"/>
    <n v="837033"/>
  </r>
  <r>
    <n v="728"/>
    <x v="2"/>
    <s v="VivoBook X512U"/>
    <x v="0"/>
    <x v="0"/>
    <x v="1"/>
    <x v="10"/>
    <s v="Int/MX130"/>
    <x v="0"/>
    <s v="1920x1080"/>
    <x v="0"/>
    <x v="0"/>
    <n v="38753"/>
    <s v="08_35-40"/>
    <s v="04_30-40"/>
    <x v="3"/>
    <x v="2"/>
    <s v="Q4`19"/>
    <n v="28212184"/>
    <n v="452844"/>
  </r>
  <r>
    <n v="1081"/>
    <x v="2"/>
    <s v="VivoBook X540U"/>
    <x v="0"/>
    <x v="0"/>
    <x v="1"/>
    <x v="1"/>
    <s v="Int/MX110"/>
    <x v="0"/>
    <s v="1920x1080"/>
    <x v="0"/>
    <x v="0"/>
    <n v="16999"/>
    <s v="04_15-20"/>
    <s v="02_10-20"/>
    <x v="1"/>
    <x v="2"/>
    <s v="Q4`19"/>
    <n v="18375919"/>
    <n v="294959"/>
  </r>
  <r>
    <n v="9"/>
    <x v="2"/>
    <s v="Vivobook X542U"/>
    <x v="0"/>
    <x v="0"/>
    <x v="1"/>
    <x v="10"/>
    <s v="MX130/MX150/GT940"/>
    <x v="0"/>
    <s v="1366x768/1920x1080"/>
    <x v="0"/>
    <x v="0"/>
    <n v="47877"/>
    <s v="10_45-50"/>
    <s v="05_40-50"/>
    <x v="5"/>
    <x v="2"/>
    <s v="Q4`19"/>
    <n v="430893"/>
    <n v="6916"/>
  </r>
  <r>
    <n v="2310"/>
    <x v="2"/>
    <s v="VivoBook X543U"/>
    <x v="0"/>
    <x v="0"/>
    <x v="1"/>
    <x v="1"/>
    <s v="MX110"/>
    <x v="0"/>
    <s v="1920x1080"/>
    <x v="0"/>
    <x v="0"/>
    <n v="29550"/>
    <s v="06_25-30"/>
    <s v="03_20-30"/>
    <x v="0"/>
    <x v="2"/>
    <s v="Q4`19"/>
    <n v="68260500"/>
    <n v="1095674"/>
  </r>
  <r>
    <n v="537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2"/>
    <s v="Q4`19"/>
    <n v="33831000"/>
    <n v="543034"/>
  </r>
  <r>
    <n v="230"/>
    <x v="2"/>
    <s v="VivoBook X705B"/>
    <x v="1"/>
    <x v="0"/>
    <x v="0"/>
    <x v="0"/>
    <s v="Int"/>
    <x v="1"/>
    <s v="1920x1080"/>
    <x v="0"/>
    <x v="0"/>
    <n v="23400"/>
    <s v="05_20-25"/>
    <s v="03_20-30"/>
    <x v="0"/>
    <x v="2"/>
    <s v="Q4`19"/>
    <n v="5382000"/>
    <n v="86388"/>
  </r>
  <r>
    <n v="84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2"/>
    <s v="Q4`19"/>
    <n v="31698774"/>
    <n v="508809"/>
  </r>
  <r>
    <n v="669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2"/>
    <s v="Q4`19"/>
    <n v="39270300"/>
    <n v="630342"/>
  </r>
  <r>
    <n v="200"/>
    <x v="2"/>
    <s v="Zenbook Duo UX481F"/>
    <x v="3"/>
    <x v="0"/>
    <x v="1"/>
    <x v="16"/>
    <s v="MX250"/>
    <x v="2"/>
    <s v="1920x1080+ScreenPad"/>
    <x v="1"/>
    <x v="0"/>
    <n v="92990"/>
    <s v="19_90-95"/>
    <s v="10_90-100"/>
    <x v="2"/>
    <x v="2"/>
    <s v="Q4`19"/>
    <n v="18598000"/>
    <n v="298523"/>
  </r>
  <r>
    <n v="154"/>
    <x v="2"/>
    <s v="Zenbook Duo UX581G"/>
    <x v="2"/>
    <x v="0"/>
    <x v="1"/>
    <x v="6"/>
    <s v="RTX2060"/>
    <x v="0"/>
    <s v="3840x2160+ScreenPad"/>
    <x v="1"/>
    <x v="0"/>
    <n v="207990"/>
    <s v="42_205-210"/>
    <s v="21_200-210"/>
    <x v="2"/>
    <x v="2"/>
    <s v="Q4`19"/>
    <n v="32030460"/>
    <n v="514133"/>
  </r>
  <r>
    <n v="9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2"/>
    <s v="Q4`19"/>
    <n v="556920"/>
    <n v="8939"/>
  </r>
  <r>
    <n v="278"/>
    <x v="2"/>
    <s v="Zenbook Flip UX362F"/>
    <x v="3"/>
    <x v="0"/>
    <x v="1"/>
    <x v="5"/>
    <s v="Int"/>
    <x v="4"/>
    <s v="1920x1080"/>
    <x v="1"/>
    <x v="0"/>
    <n v="72807"/>
    <s v="15_70-75"/>
    <s v="08_70-80"/>
    <x v="2"/>
    <x v="2"/>
    <s v="Q4`19"/>
    <n v="20240346"/>
    <n v="324885"/>
  </r>
  <r>
    <n v="68"/>
    <x v="2"/>
    <s v="Zenbook Flip UX463F"/>
    <x v="3"/>
    <x v="0"/>
    <x v="1"/>
    <x v="5"/>
    <s v="Int"/>
    <x v="2"/>
    <s v="1920x1080"/>
    <x v="1"/>
    <x v="0"/>
    <n v="72300"/>
    <s v="15_70-75"/>
    <s v="08_70-80"/>
    <x v="2"/>
    <x v="2"/>
    <s v="Q4`19"/>
    <n v="4916400"/>
    <n v="78915"/>
  </r>
  <r>
    <n v="17"/>
    <x v="2"/>
    <s v="Zenbook Flip UX562F"/>
    <x v="2"/>
    <x v="0"/>
    <x v="1"/>
    <x v="5"/>
    <s v="GTX1050/GTX1060"/>
    <x v="0"/>
    <s v="1920x1080/3840x2160"/>
    <x v="1"/>
    <x v="0"/>
    <n v="68990"/>
    <s v="14_65-70"/>
    <s v="07_60-70"/>
    <x v="6"/>
    <x v="2"/>
    <s v="Q4`19"/>
    <n v="1172830"/>
    <n v="18826"/>
  </r>
  <r>
    <n v="20"/>
    <x v="2"/>
    <s v="Zenbook Flip UX563F"/>
    <x v="2"/>
    <x v="0"/>
    <x v="1"/>
    <x v="5"/>
    <s v="GTX1050/GTX1060"/>
    <x v="0"/>
    <s v="1920x1080/3840x2160"/>
    <x v="1"/>
    <x v="0"/>
    <n v="71200"/>
    <s v="15_70-75"/>
    <s v="08_70-80"/>
    <x v="2"/>
    <x v="2"/>
    <s v="Q4`19"/>
    <n v="1424000"/>
    <n v="22857"/>
  </r>
  <r>
    <n v="38"/>
    <x v="2"/>
    <s v="Zenbook Pro UX480F"/>
    <x v="3"/>
    <x v="0"/>
    <x v="1"/>
    <x v="5"/>
    <s v="GTX1050"/>
    <x v="2"/>
    <s v="1920x1080"/>
    <x v="0"/>
    <x v="0"/>
    <n v="91990"/>
    <s v="19_90-95"/>
    <s v="10_90-100"/>
    <x v="2"/>
    <x v="2"/>
    <s v="Q4`19"/>
    <n v="3495620"/>
    <n v="56109"/>
  </r>
  <r>
    <n v="9"/>
    <x v="2"/>
    <s v="Zenbook Pro UX580G"/>
    <x v="2"/>
    <x v="0"/>
    <x v="1"/>
    <x v="6"/>
    <s v="GTX1050"/>
    <x v="0"/>
    <s v="1920x1080/3840x2160"/>
    <x v="1"/>
    <x v="0"/>
    <n v="171090"/>
    <s v="35_170-175"/>
    <s v="18_170-180"/>
    <x v="2"/>
    <x v="2"/>
    <s v="Q4`19"/>
    <n v="1539810"/>
    <n v="24716"/>
  </r>
  <r>
    <n v="193"/>
    <x v="2"/>
    <s v="Zenbook UM431D"/>
    <x v="3"/>
    <x v="0"/>
    <x v="0"/>
    <x v="7"/>
    <s v="Int"/>
    <x v="2"/>
    <s v="1920x1080"/>
    <x v="0"/>
    <x v="0"/>
    <n v="63400"/>
    <s v="13_60-65"/>
    <s v="07_60-70"/>
    <x v="6"/>
    <x v="2"/>
    <s v="Q4`19"/>
    <n v="12236200"/>
    <n v="196408"/>
  </r>
  <r>
    <n v="51"/>
    <x v="2"/>
    <s v="Zenbook UX310U"/>
    <x v="3"/>
    <x v="0"/>
    <x v="1"/>
    <x v="1"/>
    <s v="Int/MX130/GT940"/>
    <x v="4"/>
    <s v="1920x1080/3200x1800"/>
    <x v="0"/>
    <x v="0"/>
    <n v="44228"/>
    <s v="09_40-45"/>
    <s v="05_40-50"/>
    <x v="5"/>
    <x v="2"/>
    <s v="Q4`19"/>
    <n v="2255628"/>
    <n v="36206"/>
  </r>
  <r>
    <n v="29"/>
    <x v="2"/>
    <s v="Zenbook UX331F"/>
    <x v="3"/>
    <x v="0"/>
    <x v="1"/>
    <x v="5"/>
    <s v="Int"/>
    <x v="4"/>
    <s v="1920x1080"/>
    <x v="0"/>
    <x v="0"/>
    <n v="79990"/>
    <s v="16_75-80"/>
    <s v="08_70-80"/>
    <x v="2"/>
    <x v="2"/>
    <s v="Q4`19"/>
    <n v="2319710"/>
    <n v="37235"/>
  </r>
  <r>
    <n v="9"/>
    <x v="2"/>
    <s v="Zenbook UX331U"/>
    <x v="3"/>
    <x v="0"/>
    <x v="1"/>
    <x v="10"/>
    <s v="Int/MX150"/>
    <x v="4"/>
    <s v="1920x1080"/>
    <x v="0"/>
    <x v="0"/>
    <n v="73100"/>
    <s v="15_70-75"/>
    <s v="08_70-80"/>
    <x v="2"/>
    <x v="2"/>
    <s v="Q4`19"/>
    <n v="657900"/>
    <n v="10560"/>
  </r>
  <r>
    <n v="1166"/>
    <x v="2"/>
    <s v="Zenbook UX333F"/>
    <x v="3"/>
    <x v="0"/>
    <x v="1"/>
    <x v="5"/>
    <s v="Int"/>
    <x v="4"/>
    <s v="1920x1080"/>
    <x v="0"/>
    <x v="0"/>
    <n v="75760"/>
    <s v="16_75-80"/>
    <s v="08_70-80"/>
    <x v="2"/>
    <x v="2"/>
    <s v="Q4`19"/>
    <n v="88336160"/>
    <n v="1417916"/>
  </r>
  <r>
    <n v="57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2"/>
    <s v="Q4`19"/>
    <n v="6236313"/>
    <n v="100101"/>
  </r>
  <r>
    <n v="9"/>
    <x v="2"/>
    <s v="Zenbook UX391F"/>
    <x v="3"/>
    <x v="0"/>
    <x v="1"/>
    <x v="5"/>
    <s v="Int"/>
    <x v="4"/>
    <s v="1920x1080"/>
    <x v="0"/>
    <x v="0"/>
    <n v="94600"/>
    <s v="19_90-95"/>
    <s v="10_90-100"/>
    <x v="2"/>
    <x v="2"/>
    <s v="Q4`19"/>
    <n v="851400"/>
    <n v="13666"/>
  </r>
  <r>
    <n v="13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2"/>
    <s v="Q4`19"/>
    <n v="1126320"/>
    <n v="18079"/>
  </r>
  <r>
    <n v="305"/>
    <x v="2"/>
    <s v="Zenbook UX410U"/>
    <x v="3"/>
    <x v="0"/>
    <x v="1"/>
    <x v="1"/>
    <s v="GT940"/>
    <x v="2"/>
    <s v="1920x1080"/>
    <x v="0"/>
    <x v="0"/>
    <n v="42600"/>
    <s v="09_40-45"/>
    <s v="05_40-50"/>
    <x v="5"/>
    <x v="2"/>
    <s v="Q4`19"/>
    <n v="12993000"/>
    <n v="208555"/>
  </r>
  <r>
    <n v="344"/>
    <x v="2"/>
    <s v="Zenbook UX431F"/>
    <x v="3"/>
    <x v="0"/>
    <x v="1"/>
    <x v="5"/>
    <s v="Int"/>
    <x v="2"/>
    <s v="1920x1080"/>
    <x v="0"/>
    <x v="0"/>
    <n v="47241"/>
    <s v="10_45-50"/>
    <s v="05_40-50"/>
    <x v="5"/>
    <x v="2"/>
    <s v="Q4`19"/>
    <n v="16250904"/>
    <n v="260849"/>
  </r>
  <r>
    <n v="1006"/>
    <x v="2"/>
    <s v="Zenbook UX433F"/>
    <x v="3"/>
    <x v="0"/>
    <x v="1"/>
    <x v="5"/>
    <s v="MX150"/>
    <x v="2"/>
    <s v="1920x1080"/>
    <x v="0"/>
    <x v="0"/>
    <n v="69170"/>
    <s v="14_65-70"/>
    <s v="07_60-70"/>
    <x v="6"/>
    <x v="2"/>
    <s v="Q4`19"/>
    <n v="69585020"/>
    <n v="1116935"/>
  </r>
  <r>
    <n v="610"/>
    <x v="2"/>
    <s v="Zenbook UX434F"/>
    <x v="3"/>
    <x v="0"/>
    <x v="1"/>
    <x v="16"/>
    <s v="MX250"/>
    <x v="2"/>
    <s v="1920x1080"/>
    <x v="0"/>
    <x v="0"/>
    <n v="82966"/>
    <s v="17_80-85"/>
    <s v="09_80-90"/>
    <x v="2"/>
    <x v="2"/>
    <s v="Q4`19"/>
    <n v="50609260"/>
    <n v="812348"/>
  </r>
  <r>
    <n v="726"/>
    <x v="2"/>
    <s v="Zenbook UX533F"/>
    <x v="2"/>
    <x v="0"/>
    <x v="1"/>
    <x v="5"/>
    <s v="GTX1050"/>
    <x v="0"/>
    <s v="1920x1080"/>
    <x v="0"/>
    <x v="0"/>
    <n v="93948"/>
    <s v="19_90-95"/>
    <s v="10_90-100"/>
    <x v="2"/>
    <x v="2"/>
    <s v="Q4`19"/>
    <n v="68206248"/>
    <n v="1094803"/>
  </r>
  <r>
    <n v="485"/>
    <x v="2"/>
    <s v="Zenbook UX534F"/>
    <x v="2"/>
    <x v="0"/>
    <x v="1"/>
    <x v="5"/>
    <s v="GTX1650"/>
    <x v="0"/>
    <s v="1920x1080"/>
    <x v="0"/>
    <x v="0"/>
    <n v="100739"/>
    <s v="21_100-105"/>
    <s v="11_100-110"/>
    <x v="2"/>
    <x v="2"/>
    <s v="Q4`19"/>
    <n v="48858415"/>
    <n v="784244"/>
  </r>
  <r>
    <n v="2"/>
    <x v="2"/>
    <s v="Zenbook UX561U"/>
    <x v="1"/>
    <x v="0"/>
    <x v="1"/>
    <x v="10"/>
    <s v="Int"/>
    <x v="0"/>
    <s v="1920x1080"/>
    <x v="1"/>
    <x v="0"/>
    <n v="77195"/>
    <s v="16_75-80"/>
    <s v="08_70-80"/>
    <x v="2"/>
    <x v="2"/>
    <s v="Q4`19"/>
    <n v="154390"/>
    <n v="2478"/>
  </r>
  <r>
    <n v="3"/>
    <x v="3"/>
    <s v="Alienware 15 R3/R4 (K)"/>
    <x v="2"/>
    <x v="0"/>
    <x v="1"/>
    <x v="1"/>
    <s v="GTX1060/1070"/>
    <x v="0"/>
    <s v="1920x1080/3840x2160"/>
    <x v="0"/>
    <x v="0"/>
    <n v="119990"/>
    <s v="24_115-120"/>
    <s v="12_110-120"/>
    <x v="2"/>
    <x v="2"/>
    <s v="Q4`19"/>
    <n v="359970"/>
    <n v="5778"/>
  </r>
  <r>
    <n v="13"/>
    <x v="3"/>
    <s v="Alienware 15 R4 (CL)"/>
    <x v="2"/>
    <x v="0"/>
    <x v="1"/>
    <x v="6"/>
    <s v="GTX1050/GTX1050 Ti"/>
    <x v="0"/>
    <s v="1920x1080/3840x2160"/>
    <x v="0"/>
    <x v="0"/>
    <n v="129900"/>
    <s v="26_125-130"/>
    <s v="13_120-130"/>
    <x v="2"/>
    <x v="2"/>
    <s v="Q4`19"/>
    <n v="1688700"/>
    <n v="27106"/>
  </r>
  <r>
    <n v="45"/>
    <x v="3"/>
    <s v="Alienware 17 R5"/>
    <x v="2"/>
    <x v="0"/>
    <x v="1"/>
    <x v="6"/>
    <s v="GTX1070/GTX1080"/>
    <x v="1"/>
    <s v="1920x1080/2560x1440/3840x2160"/>
    <x v="0"/>
    <x v="0"/>
    <n v="149000"/>
    <s v="30_145-150"/>
    <s v="15_140-150"/>
    <x v="2"/>
    <x v="2"/>
    <s v="Q4`19"/>
    <n v="6705000"/>
    <n v="107624"/>
  </r>
  <r>
    <n v="3"/>
    <x v="3"/>
    <s v="Inspiron 3157"/>
    <x v="4"/>
    <x v="0"/>
    <x v="1"/>
    <x v="9"/>
    <s v="Int"/>
    <x v="3"/>
    <s v="1366x768"/>
    <x v="1"/>
    <x v="1"/>
    <n v="19800"/>
    <s v="04_15-20"/>
    <s v="02_10-20"/>
    <x v="1"/>
    <x v="2"/>
    <s v="Q4`19"/>
    <n v="59400"/>
    <n v="953"/>
  </r>
  <r>
    <n v="11"/>
    <x v="3"/>
    <s v="Inspiron 3180"/>
    <x v="4"/>
    <x v="0"/>
    <x v="0"/>
    <x v="0"/>
    <s v="Int"/>
    <x v="3"/>
    <s v="1366x768"/>
    <x v="0"/>
    <x v="0"/>
    <n v="16999"/>
    <s v="04_15-20"/>
    <s v="02_10-20"/>
    <x v="1"/>
    <x v="2"/>
    <s v="Q4`19"/>
    <n v="186989"/>
    <n v="3001"/>
  </r>
  <r>
    <n v="3"/>
    <x v="3"/>
    <s v="Inspiron 3558"/>
    <x v="0"/>
    <x v="0"/>
    <x v="1"/>
    <x v="14"/>
    <s v="G920"/>
    <x v="0"/>
    <s v="1366x768"/>
    <x v="0"/>
    <x v="0"/>
    <n v="26690"/>
    <s v="06_25-30"/>
    <s v="03_20-30"/>
    <x v="0"/>
    <x v="2"/>
    <s v="Q4`19"/>
    <n v="80070"/>
    <n v="1285"/>
  </r>
  <r>
    <n v="3"/>
    <x v="3"/>
    <s v="Inspiron 3567"/>
    <x v="1"/>
    <x v="0"/>
    <x v="1"/>
    <x v="3"/>
    <s v="Int"/>
    <x v="0"/>
    <s v="1366x768"/>
    <x v="0"/>
    <x v="0"/>
    <n v="30580"/>
    <s v="07_30-35"/>
    <s v="04_30-40"/>
    <x v="3"/>
    <x v="2"/>
    <s v="Q4`19"/>
    <n v="91740"/>
    <n v="1473"/>
  </r>
  <r>
    <n v="13"/>
    <x v="3"/>
    <s v="Inspiron 3576"/>
    <x v="2"/>
    <x v="0"/>
    <x v="1"/>
    <x v="1"/>
    <s v="GT940"/>
    <x v="0"/>
    <s v="1920x1080"/>
    <x v="0"/>
    <x v="0"/>
    <n v="31990"/>
    <s v="07_30-35"/>
    <s v="04_30-40"/>
    <x v="3"/>
    <x v="2"/>
    <s v="Q4`19"/>
    <n v="415870"/>
    <n v="6675"/>
  </r>
  <r>
    <n v="8"/>
    <x v="3"/>
    <s v="Inspiron 3576"/>
    <x v="2"/>
    <x v="0"/>
    <x v="1"/>
    <x v="1"/>
    <s v="GT940"/>
    <x v="0"/>
    <s v="1920x1080"/>
    <x v="0"/>
    <x v="0"/>
    <n v="31990"/>
    <s v="07_30-35"/>
    <s v="04_30-40"/>
    <x v="3"/>
    <x v="2"/>
    <s v="Q4`19"/>
    <n v="255920"/>
    <n v="4108"/>
  </r>
  <r>
    <n v="92"/>
    <x v="3"/>
    <s v="Inspiron 3580"/>
    <x v="0"/>
    <x v="0"/>
    <x v="1"/>
    <x v="5"/>
    <n v="250"/>
    <x v="0"/>
    <s v="1920x1080"/>
    <x v="0"/>
    <x v="0"/>
    <n v="36470"/>
    <s v="08_35-40"/>
    <s v="04_30-40"/>
    <x v="3"/>
    <x v="2"/>
    <s v="Q4`19"/>
    <n v="3355240"/>
    <n v="53856"/>
  </r>
  <r>
    <n v="121"/>
    <x v="3"/>
    <s v="Inspiron 3580"/>
    <x v="0"/>
    <x v="0"/>
    <x v="1"/>
    <x v="5"/>
    <n v="250"/>
    <x v="0"/>
    <s v="1920x1080"/>
    <x v="0"/>
    <x v="0"/>
    <n v="36470"/>
    <s v="08_35-40"/>
    <s v="04_30-40"/>
    <x v="3"/>
    <x v="2"/>
    <s v="Q4`19"/>
    <n v="4412870"/>
    <n v="70833"/>
  </r>
  <r>
    <n v="976"/>
    <x v="3"/>
    <s v="Inspiron 3582"/>
    <x v="1"/>
    <x v="0"/>
    <x v="1"/>
    <x v="4"/>
    <s v="Int"/>
    <x v="0"/>
    <s v="1920x1080"/>
    <x v="0"/>
    <x v="1"/>
    <n v="20490"/>
    <s v="05_20-25"/>
    <s v="03_20-30"/>
    <x v="0"/>
    <x v="2"/>
    <s v="Q4`19"/>
    <n v="19998240"/>
    <n v="320999"/>
  </r>
  <r>
    <n v="495"/>
    <x v="3"/>
    <s v="Inspiron 3582"/>
    <x v="1"/>
    <x v="0"/>
    <x v="1"/>
    <x v="4"/>
    <s v="Int"/>
    <x v="0"/>
    <s v="1920x1080"/>
    <x v="0"/>
    <x v="1"/>
    <n v="20490"/>
    <s v="05_20-25"/>
    <s v="03_20-30"/>
    <x v="0"/>
    <x v="2"/>
    <s v="Q4`19"/>
    <n v="10142550"/>
    <n v="162802"/>
  </r>
  <r>
    <n v="405"/>
    <x v="3"/>
    <s v="Inspiron 3583"/>
    <x v="0"/>
    <x v="0"/>
    <x v="1"/>
    <x v="5"/>
    <s v="Int/520"/>
    <x v="0"/>
    <s v="1920x1080"/>
    <x v="0"/>
    <x v="0"/>
    <n v="35230"/>
    <s v="08_35-40"/>
    <s v="04_30-40"/>
    <x v="3"/>
    <x v="2"/>
    <s v="Q4`19"/>
    <n v="14268150"/>
    <n v="229023"/>
  </r>
  <r>
    <n v="268"/>
    <x v="3"/>
    <s v="Inspiron 3583"/>
    <x v="0"/>
    <x v="0"/>
    <x v="1"/>
    <x v="5"/>
    <s v="Int/520"/>
    <x v="0"/>
    <s v="1920x1080"/>
    <x v="0"/>
    <x v="0"/>
    <n v="35230"/>
    <s v="08_35-40"/>
    <s v="04_30-40"/>
    <x v="3"/>
    <x v="2"/>
    <s v="Q4`19"/>
    <n v="9441640"/>
    <n v="151551"/>
  </r>
  <r>
    <n v="195"/>
    <x v="3"/>
    <s v="Inspiron 3584"/>
    <x v="0"/>
    <x v="0"/>
    <x v="1"/>
    <x v="1"/>
    <s v="Int/520"/>
    <x v="0"/>
    <s v="1920x1080"/>
    <x v="0"/>
    <x v="0"/>
    <n v="27800"/>
    <s v="06_25-30"/>
    <s v="03_20-30"/>
    <x v="0"/>
    <x v="2"/>
    <s v="Q4`19"/>
    <n v="5421000"/>
    <n v="87014"/>
  </r>
  <r>
    <n v="353"/>
    <x v="3"/>
    <s v="Inspiron 3584"/>
    <x v="0"/>
    <x v="0"/>
    <x v="1"/>
    <x v="1"/>
    <s v="Int/520"/>
    <x v="0"/>
    <s v="1920x1080"/>
    <x v="0"/>
    <x v="0"/>
    <n v="27800"/>
    <s v="06_25-30"/>
    <s v="03_20-30"/>
    <x v="0"/>
    <x v="2"/>
    <s v="Q4`19"/>
    <n v="9813400"/>
    <n v="157518"/>
  </r>
  <r>
    <n v="242"/>
    <x v="3"/>
    <s v="Inspiron 3585"/>
    <x v="1"/>
    <x v="0"/>
    <x v="0"/>
    <x v="2"/>
    <s v="Int"/>
    <x v="0"/>
    <s v="1920x1080"/>
    <x v="0"/>
    <x v="0"/>
    <n v="30210"/>
    <s v="07_30-35"/>
    <s v="04_30-40"/>
    <x v="3"/>
    <x v="2"/>
    <s v="Q4`19"/>
    <n v="7310820"/>
    <n v="117349"/>
  </r>
  <r>
    <n v="21"/>
    <x v="3"/>
    <s v="Inspiron 3585"/>
    <x v="1"/>
    <x v="0"/>
    <x v="0"/>
    <x v="2"/>
    <s v="Int"/>
    <x v="0"/>
    <s v="1920x1080"/>
    <x v="0"/>
    <x v="0"/>
    <n v="30210"/>
    <s v="07_30-35"/>
    <s v="04_30-40"/>
    <x v="3"/>
    <x v="2"/>
    <s v="Q4`19"/>
    <n v="634410"/>
    <n v="10183"/>
  </r>
  <r>
    <n v="132"/>
    <x v="3"/>
    <s v="Inspiron 3593"/>
    <x v="0"/>
    <x v="0"/>
    <x v="1"/>
    <x v="17"/>
    <s v="MX230"/>
    <x v="0"/>
    <s v="1920x1080"/>
    <x v="0"/>
    <x v="0"/>
    <n v="41711"/>
    <s v="09_40-45"/>
    <s v="05_40-50"/>
    <x v="5"/>
    <x v="2"/>
    <s v="Q4`19"/>
    <n v="5505852"/>
    <n v="88376"/>
  </r>
  <r>
    <n v="37"/>
    <x v="3"/>
    <s v="Inspiron 3593"/>
    <x v="0"/>
    <x v="0"/>
    <x v="1"/>
    <x v="17"/>
    <s v="MX230"/>
    <x v="0"/>
    <s v="1920x1080"/>
    <x v="0"/>
    <x v="0"/>
    <n v="41711"/>
    <s v="09_40-45"/>
    <s v="05_40-50"/>
    <x v="5"/>
    <x v="2"/>
    <s v="Q4`19"/>
    <n v="1543307"/>
    <n v="24772"/>
  </r>
  <r>
    <n v="76"/>
    <x v="3"/>
    <s v="Inspiron 3595"/>
    <x v="1"/>
    <x v="0"/>
    <x v="0"/>
    <x v="0"/>
    <s v="Int"/>
    <x v="0"/>
    <s v="1920x1080"/>
    <x v="0"/>
    <x v="0"/>
    <n v="21600"/>
    <s v="05_20-25"/>
    <s v="03_20-30"/>
    <x v="0"/>
    <x v="2"/>
    <s v="Q4`19"/>
    <n v="1641600"/>
    <n v="26350"/>
  </r>
  <r>
    <n v="87"/>
    <x v="3"/>
    <s v="Inspiron 3595"/>
    <x v="1"/>
    <x v="0"/>
    <x v="0"/>
    <x v="0"/>
    <s v="Int"/>
    <x v="0"/>
    <s v="1920x1080"/>
    <x v="0"/>
    <x v="0"/>
    <n v="21600"/>
    <s v="05_20-25"/>
    <s v="03_20-30"/>
    <x v="0"/>
    <x v="2"/>
    <s v="Q4`19"/>
    <n v="1879200"/>
    <n v="30164"/>
  </r>
  <r>
    <n v="95"/>
    <x v="3"/>
    <s v="Inspiron 3780"/>
    <x v="0"/>
    <x v="0"/>
    <x v="1"/>
    <x v="5"/>
    <n v="520"/>
    <x v="1"/>
    <s v="1920x1080"/>
    <x v="0"/>
    <x v="0"/>
    <n v="51050"/>
    <s v="11_50-55"/>
    <s v="06_50-60"/>
    <x v="4"/>
    <x v="2"/>
    <s v="Q4`19"/>
    <n v="4849750"/>
    <n v="77845"/>
  </r>
  <r>
    <n v="221"/>
    <x v="3"/>
    <s v="Inspiron 3780"/>
    <x v="0"/>
    <x v="0"/>
    <x v="1"/>
    <x v="5"/>
    <n v="520"/>
    <x v="1"/>
    <s v="1920x1080"/>
    <x v="0"/>
    <x v="0"/>
    <n v="51050"/>
    <s v="11_50-55"/>
    <s v="06_50-60"/>
    <x v="4"/>
    <x v="2"/>
    <s v="Q4`19"/>
    <n v="11282050"/>
    <n v="181092"/>
  </r>
  <r>
    <n v="237"/>
    <x v="3"/>
    <s v="Inspiron 3781"/>
    <x v="1"/>
    <x v="0"/>
    <x v="1"/>
    <x v="1"/>
    <s v="Int"/>
    <x v="1"/>
    <s v="1920x1080"/>
    <x v="0"/>
    <x v="0"/>
    <n v="33035"/>
    <s v="07_30-35"/>
    <s v="04_30-40"/>
    <x v="3"/>
    <x v="2"/>
    <s v="Q4`19"/>
    <n v="7829295"/>
    <n v="125671"/>
  </r>
  <r>
    <n v="613"/>
    <x v="3"/>
    <s v="Inspiron 3782"/>
    <x v="1"/>
    <x v="0"/>
    <x v="1"/>
    <x v="4"/>
    <s v="Int"/>
    <x v="1"/>
    <s v="1920x1080"/>
    <x v="0"/>
    <x v="1"/>
    <n v="25380"/>
    <s v="06_25-30"/>
    <s v="03_20-30"/>
    <x v="0"/>
    <x v="2"/>
    <s v="Q4`19"/>
    <n v="15557940"/>
    <n v="249726"/>
  </r>
  <r>
    <n v="1018"/>
    <x v="3"/>
    <s v="Inspiron 3793"/>
    <x v="0"/>
    <x v="0"/>
    <x v="1"/>
    <x v="17"/>
    <s v="Int/MX230/MX250"/>
    <x v="1"/>
    <s v="1920x1080"/>
    <x v="0"/>
    <x v="0"/>
    <n v="57142"/>
    <s v="12_55-60"/>
    <s v="06_50-60"/>
    <x v="4"/>
    <x v="2"/>
    <s v="Q4`19"/>
    <n v="58170556"/>
    <n v="933717"/>
  </r>
  <r>
    <n v="811"/>
    <x v="3"/>
    <s v="Inspiron 3793"/>
    <x v="0"/>
    <x v="0"/>
    <x v="1"/>
    <x v="17"/>
    <s v="Int/MX230/MX250"/>
    <x v="1"/>
    <s v="1920x1080"/>
    <x v="0"/>
    <x v="0"/>
    <n v="57142"/>
    <s v="12_55-60"/>
    <s v="06_50-60"/>
    <x v="4"/>
    <x v="2"/>
    <s v="Q4`19"/>
    <n v="46342162"/>
    <n v="743855"/>
  </r>
  <r>
    <n v="26"/>
    <x v="3"/>
    <s v="Inspiron 5370"/>
    <x v="3"/>
    <x v="0"/>
    <x v="1"/>
    <x v="10"/>
    <s v="Int/530"/>
    <x v="4"/>
    <s v="1920x1080"/>
    <x v="0"/>
    <x v="0"/>
    <n v="41560"/>
    <s v="09_40-45"/>
    <s v="05_40-50"/>
    <x v="5"/>
    <x v="2"/>
    <s v="Q4`19"/>
    <n v="1080560"/>
    <n v="17344"/>
  </r>
  <r>
    <n v="121"/>
    <x v="3"/>
    <s v="Inspiron 5390"/>
    <x v="3"/>
    <x v="0"/>
    <x v="1"/>
    <x v="5"/>
    <s v="MX250"/>
    <x v="4"/>
    <s v="1920x1080"/>
    <x v="0"/>
    <x v="0"/>
    <n v="40710"/>
    <s v="09_40-45"/>
    <s v="05_40-50"/>
    <x v="5"/>
    <x v="2"/>
    <s v="Q4`19"/>
    <n v="4925910"/>
    <n v="79068"/>
  </r>
  <r>
    <n v="82"/>
    <x v="3"/>
    <s v="Inspiron 5390"/>
    <x v="3"/>
    <x v="0"/>
    <x v="1"/>
    <x v="5"/>
    <s v="MX250"/>
    <x v="4"/>
    <s v="1920x1080"/>
    <x v="0"/>
    <x v="0"/>
    <n v="40710"/>
    <s v="09_40-45"/>
    <s v="05_40-50"/>
    <x v="5"/>
    <x v="2"/>
    <s v="Q4`19"/>
    <n v="3338220"/>
    <n v="53583"/>
  </r>
  <r>
    <n v="168"/>
    <x v="3"/>
    <s v="Inspiron 5391"/>
    <x v="3"/>
    <x v="0"/>
    <x v="1"/>
    <x v="16"/>
    <s v="Int"/>
    <x v="4"/>
    <s v="1920x1080"/>
    <x v="0"/>
    <x v="0"/>
    <n v="43372"/>
    <s v="09_40-45"/>
    <s v="05_40-50"/>
    <x v="5"/>
    <x v="2"/>
    <s v="Q4`19"/>
    <n v="7286496"/>
    <n v="116958"/>
  </r>
  <r>
    <n v="82"/>
    <x v="3"/>
    <s v="Inspiron 5391"/>
    <x v="3"/>
    <x v="0"/>
    <x v="1"/>
    <x v="16"/>
    <s v="Int"/>
    <x v="4"/>
    <s v="1920x1080"/>
    <x v="0"/>
    <x v="0"/>
    <n v="43372"/>
    <s v="09_40-45"/>
    <s v="05_40-50"/>
    <x v="5"/>
    <x v="2"/>
    <s v="Q4`19"/>
    <n v="3556504"/>
    <n v="57087"/>
  </r>
  <r>
    <n v="82"/>
    <x v="3"/>
    <s v="Inspiron 5480"/>
    <x v="3"/>
    <x v="0"/>
    <x v="1"/>
    <x v="5"/>
    <s v="MX250"/>
    <x v="4"/>
    <s v="1920x1080"/>
    <x v="0"/>
    <x v="0"/>
    <n v="46240"/>
    <s v="10_45-50"/>
    <s v="05_40-50"/>
    <x v="5"/>
    <x v="2"/>
    <s v="Q4`19"/>
    <n v="3791680"/>
    <n v="60862"/>
  </r>
  <r>
    <n v="29"/>
    <x v="3"/>
    <s v="Inspiron 5480"/>
    <x v="3"/>
    <x v="0"/>
    <x v="1"/>
    <x v="5"/>
    <s v="MX250"/>
    <x v="4"/>
    <s v="1920x1080"/>
    <x v="0"/>
    <x v="0"/>
    <n v="46240"/>
    <s v="10_45-50"/>
    <s v="05_40-50"/>
    <x v="5"/>
    <x v="2"/>
    <s v="Q4`19"/>
    <n v="1340960"/>
    <n v="21524"/>
  </r>
  <r>
    <n v="208"/>
    <x v="3"/>
    <s v="Inspiron 5490"/>
    <x v="3"/>
    <x v="0"/>
    <x v="1"/>
    <x v="16"/>
    <s v="Int/MX230"/>
    <x v="2"/>
    <s v="1920x1080"/>
    <x v="0"/>
    <x v="0"/>
    <n v="45353"/>
    <s v="10_45-50"/>
    <s v="05_40-50"/>
    <x v="5"/>
    <x v="2"/>
    <s v="Q4`19"/>
    <n v="9433424"/>
    <n v="151419"/>
  </r>
  <r>
    <n v="42"/>
    <x v="3"/>
    <s v="Inspiron 5490"/>
    <x v="3"/>
    <x v="0"/>
    <x v="1"/>
    <x v="16"/>
    <s v="Int/MX230"/>
    <x v="2"/>
    <s v="1920x1080"/>
    <x v="0"/>
    <x v="0"/>
    <n v="45353"/>
    <s v="10_45-50"/>
    <s v="05_40-50"/>
    <x v="5"/>
    <x v="2"/>
    <s v="Q4`19"/>
    <n v="1904826"/>
    <n v="30575"/>
  </r>
  <r>
    <n v="124"/>
    <x v="3"/>
    <s v="Inspiron 5491"/>
    <x v="3"/>
    <x v="0"/>
    <x v="1"/>
    <x v="16"/>
    <s v="Int/MX230"/>
    <x v="2"/>
    <s v="1920x1080"/>
    <x v="0"/>
    <x v="0"/>
    <n v="44851"/>
    <s v="09_40-45"/>
    <s v="05_40-50"/>
    <x v="5"/>
    <x v="2"/>
    <s v="Q4`19"/>
    <n v="5561524"/>
    <n v="89270"/>
  </r>
  <r>
    <n v="168"/>
    <x v="3"/>
    <s v="Inspiron 5491"/>
    <x v="3"/>
    <x v="0"/>
    <x v="1"/>
    <x v="16"/>
    <s v="Int/MX230"/>
    <x v="2"/>
    <s v="1920x1080"/>
    <x v="0"/>
    <x v="0"/>
    <n v="44851"/>
    <s v="09_40-45"/>
    <s v="05_40-50"/>
    <x v="5"/>
    <x v="2"/>
    <s v="Q4`19"/>
    <n v="7534968"/>
    <n v="120947"/>
  </r>
  <r>
    <n v="87"/>
    <x v="3"/>
    <s v="Inspiron 5570"/>
    <x v="0"/>
    <x v="0"/>
    <x v="1"/>
    <x v="10"/>
    <n v="530"/>
    <x v="0"/>
    <s v="1920x1080"/>
    <x v="0"/>
    <x v="0"/>
    <n v="39990"/>
    <s v="08_35-40"/>
    <s v="04_30-40"/>
    <x v="3"/>
    <x v="2"/>
    <s v="Q4`19"/>
    <n v="3479130"/>
    <n v="55845"/>
  </r>
  <r>
    <n v="13"/>
    <x v="3"/>
    <s v="Inspiron 5570"/>
    <x v="0"/>
    <x v="0"/>
    <x v="1"/>
    <x v="10"/>
    <n v="530"/>
    <x v="0"/>
    <s v="1920x1080"/>
    <x v="0"/>
    <x v="0"/>
    <n v="39990"/>
    <s v="08_35-40"/>
    <s v="04_30-40"/>
    <x v="3"/>
    <x v="2"/>
    <s v="Q4`19"/>
    <n v="519870"/>
    <n v="8345"/>
  </r>
  <r>
    <n v="37"/>
    <x v="3"/>
    <s v="Inspiron 5584"/>
    <x v="0"/>
    <x v="0"/>
    <x v="1"/>
    <x v="5"/>
    <s v="MX130"/>
    <x v="0"/>
    <s v="1920x1080"/>
    <x v="0"/>
    <x v="0"/>
    <n v="43900"/>
    <s v="09_40-45"/>
    <s v="05_40-50"/>
    <x v="5"/>
    <x v="2"/>
    <s v="Q4`19"/>
    <n v="1624300"/>
    <n v="26072"/>
  </r>
  <r>
    <n v="97"/>
    <x v="3"/>
    <s v="Inspiron 5584"/>
    <x v="0"/>
    <x v="0"/>
    <x v="1"/>
    <x v="5"/>
    <s v="MX130"/>
    <x v="0"/>
    <s v="1920x1080"/>
    <x v="0"/>
    <x v="0"/>
    <n v="43900"/>
    <s v="09_40-45"/>
    <s v="05_40-50"/>
    <x v="5"/>
    <x v="2"/>
    <s v="Q4`19"/>
    <n v="4258300"/>
    <n v="68352"/>
  </r>
  <r>
    <n v="508"/>
    <x v="3"/>
    <s v="Inspiron 5593"/>
    <x v="0"/>
    <x v="0"/>
    <x v="1"/>
    <x v="17"/>
    <s v="MX230"/>
    <x v="0"/>
    <s v="1920x1080"/>
    <x v="0"/>
    <x v="0"/>
    <n v="52239"/>
    <s v="11_50-55"/>
    <s v="06_50-60"/>
    <x v="4"/>
    <x v="2"/>
    <s v="Q4`19"/>
    <n v="26537412"/>
    <n v="425962"/>
  </r>
  <r>
    <n v="142"/>
    <x v="3"/>
    <s v="Inspiron 5593"/>
    <x v="0"/>
    <x v="0"/>
    <x v="1"/>
    <x v="17"/>
    <s v="MX230"/>
    <x v="0"/>
    <s v="1920x1080"/>
    <x v="0"/>
    <x v="0"/>
    <n v="52239"/>
    <s v="11_50-55"/>
    <s v="06_50-60"/>
    <x v="4"/>
    <x v="2"/>
    <s v="Q4`19"/>
    <n v="7417938"/>
    <n v="119068"/>
  </r>
  <r>
    <n v="3"/>
    <x v="3"/>
    <s v="Inspiron 5770"/>
    <x v="0"/>
    <x v="0"/>
    <x v="1"/>
    <x v="10"/>
    <n v="530"/>
    <x v="1"/>
    <s v="1920x1080"/>
    <x v="0"/>
    <x v="0"/>
    <n v="36069"/>
    <s v="08_35-40"/>
    <s v="04_30-40"/>
    <x v="3"/>
    <x v="2"/>
    <s v="Q4`19"/>
    <n v="108207"/>
    <n v="1737"/>
  </r>
  <r>
    <n v="29"/>
    <x v="3"/>
    <s v="Inspiron 5770"/>
    <x v="0"/>
    <x v="0"/>
    <x v="1"/>
    <x v="10"/>
    <n v="530"/>
    <x v="1"/>
    <s v="1920x1080"/>
    <x v="0"/>
    <x v="0"/>
    <n v="36069"/>
    <s v="08_35-40"/>
    <s v="04_30-40"/>
    <x v="3"/>
    <x v="2"/>
    <s v="Q4`19"/>
    <n v="1046001"/>
    <n v="16790"/>
  </r>
  <r>
    <n v="284"/>
    <x v="3"/>
    <s v="Inspiron 7490"/>
    <x v="3"/>
    <x v="0"/>
    <x v="1"/>
    <x v="16"/>
    <s v="Int/MX250"/>
    <x v="2"/>
    <s v="1920x1080"/>
    <x v="0"/>
    <x v="0"/>
    <n v="76124"/>
    <s v="16_75-80"/>
    <s v="08_70-80"/>
    <x v="2"/>
    <x v="2"/>
    <s v="Q4`19"/>
    <n v="21619216"/>
    <n v="347018"/>
  </r>
  <r>
    <n v="5"/>
    <x v="3"/>
    <s v="Inspiron 7567"/>
    <x v="2"/>
    <x v="0"/>
    <x v="1"/>
    <x v="1"/>
    <s v="GTX1050"/>
    <x v="0"/>
    <s v="1920x1080"/>
    <x v="0"/>
    <x v="0"/>
    <n v="65400"/>
    <s v="14_65-70"/>
    <s v="07_60-70"/>
    <x v="6"/>
    <x v="2"/>
    <s v="Q4`19"/>
    <n v="327000"/>
    <n v="5249"/>
  </r>
  <r>
    <n v="2137"/>
    <x v="3"/>
    <s v="Inspiron G3 15-3590"/>
    <x v="2"/>
    <x v="0"/>
    <x v="1"/>
    <x v="6"/>
    <s v="GTX1650/GTX1660"/>
    <x v="0"/>
    <s v="1920x1080"/>
    <x v="0"/>
    <x v="0"/>
    <n v="75185"/>
    <s v="16_75-80"/>
    <s v="08_70-80"/>
    <x v="2"/>
    <x v="2"/>
    <s v="Q4`19"/>
    <n v="160670345"/>
    <n v="2578978"/>
  </r>
  <r>
    <n v="11"/>
    <x v="3"/>
    <s v="Inspiron G3 15-6473"/>
    <x v="2"/>
    <x v="0"/>
    <x v="1"/>
    <x v="6"/>
    <s v="GTX1660"/>
    <x v="0"/>
    <s v="1920x1080"/>
    <x v="0"/>
    <x v="0"/>
    <n v="71200"/>
    <s v="15_70-75"/>
    <s v="08_70-80"/>
    <x v="2"/>
    <x v="2"/>
    <s v="Q4`19"/>
    <n v="783200"/>
    <n v="12571"/>
  </r>
  <r>
    <n v="21"/>
    <x v="3"/>
    <s v="Inspiron G3 15-6480"/>
    <x v="2"/>
    <x v="0"/>
    <x v="1"/>
    <x v="6"/>
    <s v="GTX1660"/>
    <x v="0"/>
    <s v="1920x1080"/>
    <x v="0"/>
    <x v="0"/>
    <n v="71200"/>
    <s v="15_70-75"/>
    <s v="08_70-80"/>
    <x v="2"/>
    <x v="2"/>
    <s v="Q4`19"/>
    <n v="1495200"/>
    <n v="24000"/>
  </r>
  <r>
    <n v="16"/>
    <x v="3"/>
    <s v="Inspiron G3 15-6527"/>
    <x v="2"/>
    <x v="0"/>
    <x v="1"/>
    <x v="6"/>
    <s v="GTX1660"/>
    <x v="0"/>
    <s v="1920x1080"/>
    <x v="0"/>
    <x v="0"/>
    <n v="71100"/>
    <s v="15_70-75"/>
    <s v="08_70-80"/>
    <x v="2"/>
    <x v="2"/>
    <s v="Q4`19"/>
    <n v="1137600"/>
    <n v="18260"/>
  </r>
  <r>
    <n v="16"/>
    <x v="3"/>
    <s v="Inspiron G3 15-6534"/>
    <x v="2"/>
    <x v="0"/>
    <x v="1"/>
    <x v="6"/>
    <s v="GTX1660"/>
    <x v="0"/>
    <s v="1920x1080"/>
    <x v="0"/>
    <x v="0"/>
    <n v="71100"/>
    <s v="15_70-75"/>
    <s v="08_70-80"/>
    <x v="2"/>
    <x v="2"/>
    <s v="Q4`19"/>
    <n v="1137600"/>
    <n v="18260"/>
  </r>
  <r>
    <n v="13"/>
    <x v="3"/>
    <s v="Inspiron G5 15-1635"/>
    <x v="2"/>
    <x v="0"/>
    <x v="1"/>
    <x v="6"/>
    <s v="RTX2060"/>
    <x v="0"/>
    <s v="1920x1080"/>
    <x v="0"/>
    <x v="0"/>
    <n v="95600"/>
    <s v="20_95-100"/>
    <s v="10_90-100"/>
    <x v="2"/>
    <x v="2"/>
    <s v="Q4`19"/>
    <n v="1242800"/>
    <n v="19949"/>
  </r>
  <r>
    <n v="5"/>
    <x v="3"/>
    <s v="Inspiron G5 15-3177"/>
    <x v="2"/>
    <x v="0"/>
    <x v="1"/>
    <x v="6"/>
    <s v="GTX1650"/>
    <x v="0"/>
    <s v="1920x1080"/>
    <x v="0"/>
    <x v="0"/>
    <n v="69800"/>
    <s v="14_65-70"/>
    <s v="07_60-70"/>
    <x v="6"/>
    <x v="2"/>
    <s v="Q4`19"/>
    <n v="349000"/>
    <n v="5602"/>
  </r>
  <r>
    <n v="13"/>
    <x v="3"/>
    <s v="Inspiron G5 15-5587"/>
    <x v="2"/>
    <x v="0"/>
    <x v="1"/>
    <x v="6"/>
    <s v="GTX1050"/>
    <x v="0"/>
    <s v="1920x1080"/>
    <x v="0"/>
    <x v="0"/>
    <n v="60950"/>
    <s v="13_60-65"/>
    <s v="07_60-70"/>
    <x v="6"/>
    <x v="2"/>
    <s v="Q4`19"/>
    <n v="792350"/>
    <n v="12718"/>
  </r>
  <r>
    <n v="1616"/>
    <x v="3"/>
    <s v="Inspiron G5 15-5590"/>
    <x v="2"/>
    <x v="0"/>
    <x v="1"/>
    <x v="6"/>
    <s v="GTX1660/RTX2060/RTX2070"/>
    <x v="0"/>
    <s v="1920x1080"/>
    <x v="0"/>
    <x v="0"/>
    <n v="91590"/>
    <s v="19_90-95"/>
    <s v="10_90-100"/>
    <x v="2"/>
    <x v="2"/>
    <s v="Q4`19"/>
    <n v="148009440"/>
    <n v="2375753"/>
  </r>
  <r>
    <n v="18"/>
    <x v="3"/>
    <s v="Inspiron G5 15-5628"/>
    <x v="2"/>
    <x v="0"/>
    <x v="1"/>
    <x v="6"/>
    <s v="GTX1050"/>
    <x v="0"/>
    <s v="1920x1080"/>
    <x v="0"/>
    <x v="0"/>
    <n v="59700"/>
    <s v="12_55-60"/>
    <s v="06_50-60"/>
    <x v="4"/>
    <x v="2"/>
    <s v="Q4`19"/>
    <n v="1074600"/>
    <n v="17249"/>
  </r>
  <r>
    <n v="24"/>
    <x v="3"/>
    <s v="Inspiron G5 15-5635"/>
    <x v="2"/>
    <x v="0"/>
    <x v="1"/>
    <x v="6"/>
    <s v="GTX1050"/>
    <x v="0"/>
    <s v="1920x1080"/>
    <x v="0"/>
    <x v="0"/>
    <n v="59700"/>
    <s v="12_55-60"/>
    <s v="06_50-60"/>
    <x v="4"/>
    <x v="2"/>
    <s v="Q4`19"/>
    <n v="1432800"/>
    <n v="22998"/>
  </r>
  <r>
    <n v="11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2"/>
    <s v="Q4`19"/>
    <n v="1092300"/>
    <n v="17533"/>
  </r>
  <r>
    <n v="5"/>
    <x v="3"/>
    <s v="Inspiron G5 15-8078"/>
    <x v="2"/>
    <x v="0"/>
    <x v="1"/>
    <x v="6"/>
    <s v="RTX2060"/>
    <x v="0"/>
    <s v="1920x1080"/>
    <x v="0"/>
    <x v="0"/>
    <n v="98700"/>
    <s v="20_95-100"/>
    <s v="10_90-100"/>
    <x v="2"/>
    <x v="2"/>
    <s v="Q4`19"/>
    <n v="493500"/>
    <n v="7921"/>
  </r>
  <r>
    <n v="5"/>
    <x v="3"/>
    <s v="Inspiron G5 15-8080"/>
    <x v="2"/>
    <x v="0"/>
    <x v="1"/>
    <x v="6"/>
    <s v="GTX1650"/>
    <x v="0"/>
    <s v="1920x1080"/>
    <x v="0"/>
    <x v="0"/>
    <n v="71000"/>
    <s v="15_70-75"/>
    <s v="08_70-80"/>
    <x v="2"/>
    <x v="2"/>
    <s v="Q4`19"/>
    <n v="355000"/>
    <n v="5698"/>
  </r>
  <r>
    <n v="18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2"/>
    <s v="Q4`19"/>
    <n v="1179000"/>
    <n v="18925"/>
  </r>
  <r>
    <n v="5"/>
    <x v="3"/>
    <s v="Inspiron G5 15-8127"/>
    <x v="2"/>
    <x v="0"/>
    <x v="1"/>
    <x v="6"/>
    <s v="RXT2060"/>
    <x v="0"/>
    <s v="1920x1080"/>
    <x v="0"/>
    <x v="0"/>
    <n v="98700"/>
    <s v="20_95-100"/>
    <s v="10_90-100"/>
    <x v="2"/>
    <x v="2"/>
    <s v="Q4`19"/>
    <n v="493500"/>
    <n v="7921"/>
  </r>
  <r>
    <n v="16"/>
    <x v="3"/>
    <s v="Inspiron G5 15-8134"/>
    <x v="2"/>
    <x v="0"/>
    <x v="1"/>
    <x v="6"/>
    <s v="RXT2060"/>
    <x v="0"/>
    <s v="1920x1080"/>
    <x v="0"/>
    <x v="0"/>
    <n v="98700"/>
    <s v="20_95-100"/>
    <s v="10_90-100"/>
    <x v="2"/>
    <x v="2"/>
    <s v="Q4`19"/>
    <n v="1579200"/>
    <n v="25348"/>
  </r>
  <r>
    <n v="5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2"/>
    <s v="Q4`19"/>
    <n v="578000"/>
    <n v="9278"/>
  </r>
  <r>
    <n v="5"/>
    <x v="3"/>
    <s v="Inspiron G7 17-1833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570500"/>
    <n v="9157"/>
  </r>
  <r>
    <n v="629"/>
    <x v="3"/>
    <s v="Inspiron G7 17-7790"/>
    <x v="2"/>
    <x v="0"/>
    <x v="1"/>
    <x v="6"/>
    <s v="GTX1660/RTX2070/RTX2080"/>
    <x v="1"/>
    <s v="1920x1080"/>
    <x v="0"/>
    <x v="0"/>
    <n v="104003"/>
    <s v="21_100-105"/>
    <s v="11_100-110"/>
    <x v="2"/>
    <x v="2"/>
    <s v="Q4`19"/>
    <n v="65417887"/>
    <n v="1050046"/>
  </r>
  <r>
    <n v="8"/>
    <x v="3"/>
    <s v="Inspiron G7 17-8196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912800"/>
    <n v="14652"/>
  </r>
  <r>
    <n v="26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2"/>
    <s v="Q4`19"/>
    <n v="2966600"/>
    <n v="47618"/>
  </r>
  <r>
    <n v="18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2"/>
    <s v="Q4`19"/>
    <n v="2421000"/>
    <n v="38860"/>
  </r>
  <r>
    <n v="26"/>
    <x v="3"/>
    <s v="Inspiron G7 17-8238"/>
    <x v="2"/>
    <x v="0"/>
    <x v="1"/>
    <x v="6"/>
    <s v="GTX1660"/>
    <x v="1"/>
    <s v="1920x1080"/>
    <x v="0"/>
    <x v="0"/>
    <n v="104300"/>
    <s v="21_100-105"/>
    <s v="11_100-110"/>
    <x v="2"/>
    <x v="2"/>
    <s v="Q4`19"/>
    <n v="2711800"/>
    <n v="43528"/>
  </r>
  <r>
    <n v="18"/>
    <x v="3"/>
    <s v="Inspiron G7 17-8252"/>
    <x v="2"/>
    <x v="0"/>
    <x v="1"/>
    <x v="6"/>
    <s v="RTX2070"/>
    <x v="1"/>
    <s v="1920x1080"/>
    <x v="0"/>
    <x v="0"/>
    <n v="134500"/>
    <s v="27_130-135"/>
    <s v="14_130-140"/>
    <x v="2"/>
    <x v="2"/>
    <s v="Q4`19"/>
    <n v="2421000"/>
    <n v="38860"/>
  </r>
  <r>
    <n v="45"/>
    <x v="3"/>
    <s v="Latitude 3301"/>
    <x v="3"/>
    <x v="1"/>
    <x v="1"/>
    <x v="5"/>
    <s v="Int"/>
    <x v="4"/>
    <s v="1920x1080"/>
    <x v="0"/>
    <x v="0"/>
    <n v="61150"/>
    <s v="13_60-65"/>
    <s v="07_60-70"/>
    <x v="6"/>
    <x v="2"/>
    <s v="Q4`19"/>
    <n v="2751750"/>
    <n v="44169"/>
  </r>
  <r>
    <n v="111"/>
    <x v="3"/>
    <s v="Latitude 3301"/>
    <x v="3"/>
    <x v="1"/>
    <x v="1"/>
    <x v="5"/>
    <s v="Int"/>
    <x v="4"/>
    <s v="1920x1080"/>
    <x v="0"/>
    <x v="0"/>
    <n v="61150"/>
    <s v="13_60-65"/>
    <s v="07_60-70"/>
    <x v="6"/>
    <x v="2"/>
    <s v="Q4`19"/>
    <n v="6787650"/>
    <n v="108951"/>
  </r>
  <r>
    <n v="513"/>
    <x v="3"/>
    <s v="Latitude 3400"/>
    <x v="3"/>
    <x v="1"/>
    <x v="1"/>
    <x v="5"/>
    <s v="Int"/>
    <x v="2"/>
    <s v="1920x1080"/>
    <x v="0"/>
    <x v="0"/>
    <n v="45106"/>
    <s v="10_45-50"/>
    <s v="05_40-50"/>
    <x v="5"/>
    <x v="2"/>
    <s v="Q4`19"/>
    <n v="23139378"/>
    <n v="371419"/>
  </r>
  <r>
    <n v="245"/>
    <x v="3"/>
    <s v="Latitude 3400"/>
    <x v="3"/>
    <x v="1"/>
    <x v="1"/>
    <x v="5"/>
    <s v="Int"/>
    <x v="2"/>
    <s v="1920x1080"/>
    <x v="0"/>
    <x v="0"/>
    <n v="45106"/>
    <s v="10_45-50"/>
    <s v="05_40-50"/>
    <x v="5"/>
    <x v="2"/>
    <s v="Q4`19"/>
    <n v="11050970"/>
    <n v="177383"/>
  </r>
  <r>
    <n v="179"/>
    <x v="3"/>
    <s v="Latitude 3500"/>
    <x v="1"/>
    <x v="1"/>
    <x v="1"/>
    <x v="5"/>
    <s v="Int"/>
    <x v="0"/>
    <s v="1920x1080"/>
    <x v="0"/>
    <x v="0"/>
    <n v="43945"/>
    <s v="09_40-45"/>
    <s v="05_40-50"/>
    <x v="5"/>
    <x v="2"/>
    <s v="Q4`19"/>
    <n v="7866155"/>
    <n v="126263"/>
  </r>
  <r>
    <n v="158"/>
    <x v="3"/>
    <s v="Latitude 3500"/>
    <x v="1"/>
    <x v="1"/>
    <x v="1"/>
    <x v="5"/>
    <s v="Int"/>
    <x v="0"/>
    <s v="1920x1080"/>
    <x v="0"/>
    <x v="0"/>
    <n v="43945"/>
    <s v="09_40-45"/>
    <s v="05_40-50"/>
    <x v="5"/>
    <x v="2"/>
    <s v="Q4`19"/>
    <n v="6943310"/>
    <n v="111450"/>
  </r>
  <r>
    <n v="21"/>
    <x v="3"/>
    <s v="Latitude 3590"/>
    <x v="0"/>
    <x v="1"/>
    <x v="1"/>
    <x v="10"/>
    <s v="Int/530"/>
    <x v="0"/>
    <s v="1366x768/1920x1080"/>
    <x v="0"/>
    <x v="0"/>
    <n v="44690"/>
    <s v="09_40-45"/>
    <s v="05_40-50"/>
    <x v="5"/>
    <x v="2"/>
    <s v="Q4`19"/>
    <n v="938490"/>
    <n v="15064"/>
  </r>
  <r>
    <n v="3"/>
    <x v="3"/>
    <s v="Latitude 3590"/>
    <x v="0"/>
    <x v="1"/>
    <x v="1"/>
    <x v="10"/>
    <s v="Int/530"/>
    <x v="0"/>
    <s v="1366x768/1920x1080"/>
    <x v="0"/>
    <x v="0"/>
    <n v="44690"/>
    <s v="09_40-45"/>
    <s v="05_40-50"/>
    <x v="5"/>
    <x v="2"/>
    <s v="Q4`19"/>
    <n v="134070"/>
    <n v="2152"/>
  </r>
  <r>
    <n v="16"/>
    <x v="3"/>
    <s v="Latitude 5290"/>
    <x v="4"/>
    <x v="1"/>
    <x v="1"/>
    <x v="10"/>
    <s v="Int"/>
    <x v="5"/>
    <s v="1366x768"/>
    <x v="0"/>
    <x v="0"/>
    <n v="51995"/>
    <s v="11_50-55"/>
    <s v="06_50-60"/>
    <x v="4"/>
    <x v="2"/>
    <s v="Q4`19"/>
    <n v="831920"/>
    <n v="13353"/>
  </r>
  <r>
    <n v="3"/>
    <x v="3"/>
    <s v="Latitude 5290"/>
    <x v="4"/>
    <x v="1"/>
    <x v="1"/>
    <x v="10"/>
    <s v="Int"/>
    <x v="5"/>
    <s v="1366x768"/>
    <x v="0"/>
    <x v="0"/>
    <n v="51995"/>
    <s v="11_50-55"/>
    <s v="06_50-60"/>
    <x v="4"/>
    <x v="2"/>
    <s v="Q4`19"/>
    <n v="155985"/>
    <n v="2504"/>
  </r>
  <r>
    <n v="137"/>
    <x v="3"/>
    <s v="Latitude 5300"/>
    <x v="3"/>
    <x v="1"/>
    <x v="1"/>
    <x v="5"/>
    <s v="Int"/>
    <x v="4"/>
    <s v="1366x768"/>
    <x v="0"/>
    <x v="0"/>
    <n v="70410"/>
    <s v="15_70-75"/>
    <s v="08_70-80"/>
    <x v="2"/>
    <x v="2"/>
    <s v="Q4`19"/>
    <n v="9646170"/>
    <n v="154834"/>
  </r>
  <r>
    <n v="234"/>
    <x v="3"/>
    <s v="Latitude 5300"/>
    <x v="3"/>
    <x v="1"/>
    <x v="1"/>
    <x v="5"/>
    <s v="Int"/>
    <x v="4"/>
    <s v="1366x768"/>
    <x v="0"/>
    <x v="0"/>
    <n v="70410"/>
    <s v="15_70-75"/>
    <s v="08_70-80"/>
    <x v="2"/>
    <x v="2"/>
    <s v="Q4`19"/>
    <n v="16475940"/>
    <n v="264461"/>
  </r>
  <r>
    <n v="282"/>
    <x v="3"/>
    <s v="Latitude 5400"/>
    <x v="3"/>
    <x v="1"/>
    <x v="1"/>
    <x v="5"/>
    <s v="Int"/>
    <x v="2"/>
    <s v="1920x1080"/>
    <x v="0"/>
    <x v="0"/>
    <n v="74680"/>
    <s v="15_70-75"/>
    <s v="08_70-80"/>
    <x v="2"/>
    <x v="2"/>
    <s v="Q4`19"/>
    <n v="21059760"/>
    <n v="338038"/>
  </r>
  <r>
    <n v="1503"/>
    <x v="3"/>
    <s v="Latitude 5400"/>
    <x v="3"/>
    <x v="1"/>
    <x v="1"/>
    <x v="5"/>
    <s v="Int"/>
    <x v="2"/>
    <s v="1920x1080"/>
    <x v="0"/>
    <x v="0"/>
    <n v="74680"/>
    <s v="15_70-75"/>
    <s v="08_70-80"/>
    <x v="2"/>
    <x v="2"/>
    <s v="Q4`19"/>
    <n v="112244040"/>
    <n v="1801670"/>
  </r>
  <r>
    <n v="232"/>
    <x v="3"/>
    <s v="Latitude 5401"/>
    <x v="3"/>
    <x v="1"/>
    <x v="1"/>
    <x v="6"/>
    <s v="Int/MX150"/>
    <x v="2"/>
    <s v="1920x1080"/>
    <x v="0"/>
    <x v="0"/>
    <n v="70800"/>
    <s v="15_70-75"/>
    <s v="08_70-80"/>
    <x v="2"/>
    <x v="2"/>
    <s v="Q4`19"/>
    <n v="16425600"/>
    <n v="263653"/>
  </r>
  <r>
    <n v="255"/>
    <x v="3"/>
    <s v="Latitude 5401"/>
    <x v="3"/>
    <x v="1"/>
    <x v="1"/>
    <x v="6"/>
    <s v="Int/MX150"/>
    <x v="2"/>
    <s v="1920x1080"/>
    <x v="0"/>
    <x v="0"/>
    <n v="70800"/>
    <s v="15_70-75"/>
    <s v="08_70-80"/>
    <x v="2"/>
    <x v="2"/>
    <s v="Q4`19"/>
    <n v="18054000"/>
    <n v="289791"/>
  </r>
  <r>
    <n v="61"/>
    <x v="3"/>
    <s v="Latitude 5490"/>
    <x v="3"/>
    <x v="1"/>
    <x v="1"/>
    <x v="10"/>
    <s v="Int"/>
    <x v="2"/>
    <s v="1366x768/1920x1080"/>
    <x v="0"/>
    <x v="0"/>
    <n v="48980"/>
    <s v="10_45-50"/>
    <s v="05_40-50"/>
    <x v="5"/>
    <x v="2"/>
    <s v="Q4`19"/>
    <n v="2987780"/>
    <n v="47958"/>
  </r>
  <r>
    <n v="84"/>
    <x v="3"/>
    <s v="Latitude 5490"/>
    <x v="3"/>
    <x v="1"/>
    <x v="1"/>
    <x v="10"/>
    <s v="Int"/>
    <x v="2"/>
    <s v="1366x768/1920x1080"/>
    <x v="0"/>
    <x v="0"/>
    <n v="48980"/>
    <s v="10_45-50"/>
    <s v="05_40-50"/>
    <x v="5"/>
    <x v="2"/>
    <s v="Q4`19"/>
    <n v="4114320"/>
    <n v="66040"/>
  </r>
  <r>
    <n v="29"/>
    <x v="3"/>
    <s v="Latitude 5491"/>
    <x v="3"/>
    <x v="1"/>
    <x v="1"/>
    <x v="6"/>
    <s v="Int/MX130"/>
    <x v="2"/>
    <s v="1920x1080"/>
    <x v="0"/>
    <x v="0"/>
    <n v="60100"/>
    <s v="13_60-65"/>
    <s v="07_60-70"/>
    <x v="6"/>
    <x v="2"/>
    <s v="Q4`19"/>
    <n v="1742900"/>
    <n v="27976"/>
  </r>
  <r>
    <n v="79"/>
    <x v="3"/>
    <s v="Latitude 5491"/>
    <x v="3"/>
    <x v="1"/>
    <x v="1"/>
    <x v="6"/>
    <s v="Int/MX130"/>
    <x v="2"/>
    <s v="1920x1080"/>
    <x v="0"/>
    <x v="0"/>
    <n v="60100"/>
    <s v="13_60-65"/>
    <s v="07_60-70"/>
    <x v="6"/>
    <x v="2"/>
    <s v="Q4`19"/>
    <n v="4747900"/>
    <n v="76210"/>
  </r>
  <r>
    <n v="116"/>
    <x v="3"/>
    <s v="Latitude 5500"/>
    <x v="1"/>
    <x v="1"/>
    <x v="1"/>
    <x v="5"/>
    <s v="Int"/>
    <x v="0"/>
    <s v="1920x1080"/>
    <x v="0"/>
    <x v="0"/>
    <n v="70700"/>
    <s v="15_70-75"/>
    <s v="08_70-80"/>
    <x v="2"/>
    <x v="2"/>
    <s v="Q4`19"/>
    <n v="8201200"/>
    <n v="131640"/>
  </r>
  <r>
    <n v="92"/>
    <x v="3"/>
    <s v="Latitude 5500"/>
    <x v="1"/>
    <x v="1"/>
    <x v="1"/>
    <x v="5"/>
    <s v="Int"/>
    <x v="0"/>
    <s v="1920x1080"/>
    <x v="0"/>
    <x v="0"/>
    <n v="70700"/>
    <s v="15_70-75"/>
    <s v="08_70-80"/>
    <x v="2"/>
    <x v="2"/>
    <s v="Q4`19"/>
    <n v="6504400"/>
    <n v="104404"/>
  </r>
  <r>
    <n v="179"/>
    <x v="3"/>
    <s v="Latitude 5501"/>
    <x v="1"/>
    <x v="1"/>
    <x v="1"/>
    <x v="6"/>
    <s v="Int"/>
    <x v="0"/>
    <s v="1920x1080"/>
    <x v="0"/>
    <x v="0"/>
    <n v="75032"/>
    <s v="16_75-80"/>
    <s v="08_70-80"/>
    <x v="2"/>
    <x v="2"/>
    <s v="Q4`19"/>
    <n v="13430728"/>
    <n v="215582"/>
  </r>
  <r>
    <n v="4766"/>
    <x v="3"/>
    <s v="Latitude 5501"/>
    <x v="1"/>
    <x v="1"/>
    <x v="1"/>
    <x v="6"/>
    <s v="Int"/>
    <x v="0"/>
    <s v="1920x1080"/>
    <x v="0"/>
    <x v="0"/>
    <n v="75032"/>
    <s v="16_75-80"/>
    <s v="08_70-80"/>
    <x v="2"/>
    <x v="2"/>
    <s v="Q4`19"/>
    <n v="357602512"/>
    <n v="5740008"/>
  </r>
  <r>
    <n v="158"/>
    <x v="3"/>
    <s v="Latitude 5590"/>
    <x v="1"/>
    <x v="1"/>
    <x v="1"/>
    <x v="10"/>
    <s v="Int"/>
    <x v="0"/>
    <s v="1920x1080"/>
    <x v="0"/>
    <x v="0"/>
    <n v="83410"/>
    <s v="17_80-85"/>
    <s v="09_80-90"/>
    <x v="2"/>
    <x v="2"/>
    <s v="Q4`19"/>
    <n v="13178780"/>
    <n v="211537"/>
  </r>
  <r>
    <n v="34"/>
    <x v="3"/>
    <s v="Latitude 5590"/>
    <x v="1"/>
    <x v="1"/>
    <x v="1"/>
    <x v="10"/>
    <s v="Int"/>
    <x v="0"/>
    <s v="1920x1080"/>
    <x v="0"/>
    <x v="0"/>
    <n v="83410"/>
    <s v="17_80-85"/>
    <s v="09_80-90"/>
    <x v="2"/>
    <x v="2"/>
    <s v="Q4`19"/>
    <n v="2835940"/>
    <n v="45521"/>
  </r>
  <r>
    <n v="18"/>
    <x v="3"/>
    <s v="Latitude 5591"/>
    <x v="0"/>
    <x v="1"/>
    <x v="1"/>
    <x v="6"/>
    <s v="Int/MX130"/>
    <x v="0"/>
    <s v="1920x1080"/>
    <x v="0"/>
    <x v="0"/>
    <n v="95900"/>
    <s v="20_95-100"/>
    <s v="10_90-100"/>
    <x v="2"/>
    <x v="2"/>
    <s v="Q4`19"/>
    <n v="1726200"/>
    <n v="27708"/>
  </r>
  <r>
    <n v="465"/>
    <x v="3"/>
    <s v="Latitude 7300"/>
    <x v="3"/>
    <x v="1"/>
    <x v="1"/>
    <x v="5"/>
    <s v="Int"/>
    <x v="4"/>
    <s v="1920x1080"/>
    <x v="0"/>
    <x v="0"/>
    <n v="79410"/>
    <s v="16_75-80"/>
    <s v="08_70-80"/>
    <x v="2"/>
    <x v="2"/>
    <s v="Q4`19"/>
    <n v="36925650"/>
    <n v="592707"/>
  </r>
  <r>
    <n v="16"/>
    <x v="3"/>
    <s v="Latitude 7390"/>
    <x v="3"/>
    <x v="1"/>
    <x v="1"/>
    <x v="10"/>
    <s v="Int"/>
    <x v="4"/>
    <s v="1920x1080"/>
    <x v="1"/>
    <x v="0"/>
    <n v="90965"/>
    <s v="19_90-95"/>
    <s v="10_90-100"/>
    <x v="2"/>
    <x v="2"/>
    <s v="Q4`19"/>
    <n v="1455440"/>
    <n v="23362"/>
  </r>
  <r>
    <n v="737"/>
    <x v="3"/>
    <s v="Latitude 7390"/>
    <x v="3"/>
    <x v="1"/>
    <x v="1"/>
    <x v="10"/>
    <s v="Int"/>
    <x v="4"/>
    <s v="1920x1080"/>
    <x v="1"/>
    <x v="0"/>
    <n v="90965"/>
    <s v="19_90-95"/>
    <s v="10_90-100"/>
    <x v="2"/>
    <x v="2"/>
    <s v="Q4`19"/>
    <n v="67041205"/>
    <n v="1076103"/>
  </r>
  <r>
    <n v="66"/>
    <x v="3"/>
    <s v="Latitude 7400"/>
    <x v="3"/>
    <x v="1"/>
    <x v="1"/>
    <x v="10"/>
    <s v="Int"/>
    <x v="2"/>
    <s v="1920x1080"/>
    <x v="1"/>
    <x v="0"/>
    <n v="116430"/>
    <s v="24_115-120"/>
    <s v="12_110-120"/>
    <x v="2"/>
    <x v="2"/>
    <s v="Q4`19"/>
    <n v="7684380"/>
    <n v="123345"/>
  </r>
  <r>
    <n v="489"/>
    <x v="3"/>
    <s v="Latitude 7400"/>
    <x v="3"/>
    <x v="1"/>
    <x v="1"/>
    <x v="10"/>
    <s v="Int"/>
    <x v="2"/>
    <s v="1920x1080"/>
    <x v="1"/>
    <x v="0"/>
    <n v="116430"/>
    <s v="24_115-120"/>
    <s v="12_110-120"/>
    <x v="2"/>
    <x v="2"/>
    <s v="Q4`19"/>
    <n v="56934270"/>
    <n v="913873"/>
  </r>
  <r>
    <n v="24"/>
    <x v="3"/>
    <s v="Latitude 7490"/>
    <x v="3"/>
    <x v="1"/>
    <x v="1"/>
    <x v="10"/>
    <n v="0"/>
    <x v="2"/>
    <s v="1920x1080"/>
    <x v="0"/>
    <x v="0"/>
    <n v="73900"/>
    <s v="15_70-75"/>
    <s v="08_70-80"/>
    <x v="2"/>
    <x v="2"/>
    <s v="Q4`19"/>
    <n v="1773600"/>
    <n v="28469"/>
  </r>
  <r>
    <n v="18"/>
    <x v="3"/>
    <s v="Latitude E5420"/>
    <x v="3"/>
    <x v="1"/>
    <x v="1"/>
    <x v="10"/>
    <s v="Int"/>
    <x v="2"/>
    <s v="1920x1080"/>
    <x v="0"/>
    <x v="0"/>
    <n v="128772"/>
    <s v="26_125-130"/>
    <s v="13_120-130"/>
    <x v="2"/>
    <x v="2"/>
    <s v="Q4`19"/>
    <n v="2317896"/>
    <n v="37205"/>
  </r>
  <r>
    <n v="5"/>
    <x v="3"/>
    <s v="Latitude E5424"/>
    <x v="3"/>
    <x v="1"/>
    <x v="1"/>
    <x v="1"/>
    <s v="Int"/>
    <x v="2"/>
    <s v="1920x1080"/>
    <x v="0"/>
    <x v="0"/>
    <n v="150000"/>
    <s v="31_150-155"/>
    <s v="16_150-160"/>
    <x v="2"/>
    <x v="2"/>
    <s v="Q4`19"/>
    <n v="750000"/>
    <n v="12039"/>
  </r>
  <r>
    <n v="26"/>
    <x v="3"/>
    <s v="Latitude E5480"/>
    <x v="3"/>
    <x v="1"/>
    <x v="1"/>
    <x v="1"/>
    <s v="Int/GT930"/>
    <x v="2"/>
    <s v="1366x768/1920x1080"/>
    <x v="0"/>
    <x v="0"/>
    <n v="150000"/>
    <s v="31_150-155"/>
    <s v="16_150-160"/>
    <x v="2"/>
    <x v="2"/>
    <s v="Q4`19"/>
    <n v="3900000"/>
    <n v="62600"/>
  </r>
  <r>
    <n v="11"/>
    <x v="3"/>
    <s v="Latitude E7212"/>
    <x v="4"/>
    <x v="1"/>
    <x v="1"/>
    <x v="1"/>
    <s v="Int"/>
    <x v="3"/>
    <s v="1920x1080"/>
    <x v="1"/>
    <x v="0"/>
    <n v="150000"/>
    <s v="31_150-155"/>
    <s v="16_150-160"/>
    <x v="2"/>
    <x v="2"/>
    <s v="Q4`19"/>
    <n v="1650000"/>
    <n v="26485"/>
  </r>
  <r>
    <n v="5"/>
    <x v="3"/>
    <s v="Latitude E7214"/>
    <x v="4"/>
    <x v="1"/>
    <x v="1"/>
    <x v="3"/>
    <s v="Int"/>
    <x v="3"/>
    <s v="1366x768"/>
    <x v="1"/>
    <x v="0"/>
    <n v="150000"/>
    <s v="31_150-155"/>
    <s v="16_150-160"/>
    <x v="2"/>
    <x v="2"/>
    <s v="Q4`19"/>
    <n v="750000"/>
    <n v="12039"/>
  </r>
  <r>
    <n v="3"/>
    <x v="3"/>
    <s v="Latitude E7424"/>
    <x v="3"/>
    <x v="1"/>
    <x v="1"/>
    <x v="10"/>
    <s v="Int"/>
    <x v="2"/>
    <s v="1920x1080"/>
    <x v="1"/>
    <x v="0"/>
    <n v="304500"/>
    <s v="61_300-305"/>
    <s v="31_300-310"/>
    <x v="2"/>
    <x v="2"/>
    <s v="Q4`19"/>
    <n v="913500"/>
    <n v="14663"/>
  </r>
  <r>
    <n v="3"/>
    <x v="3"/>
    <s v="Precision 3540"/>
    <x v="5"/>
    <x v="1"/>
    <x v="1"/>
    <x v="5"/>
    <s v="Pro WX 2100"/>
    <x v="0"/>
    <s v="1920x1080"/>
    <x v="0"/>
    <x v="0"/>
    <n v="98652"/>
    <s v="20_95-100"/>
    <s v="10_90-100"/>
    <x v="2"/>
    <x v="2"/>
    <s v="Q4`19"/>
    <n v="295956"/>
    <n v="4750"/>
  </r>
  <r>
    <n v="42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2"/>
    <s v="Q4`19"/>
    <n v="4300800"/>
    <n v="69034"/>
  </r>
  <r>
    <n v="3"/>
    <x v="3"/>
    <s v="Precision 5530"/>
    <x v="5"/>
    <x v="1"/>
    <x v="1"/>
    <x v="10"/>
    <s v="Quadro P2000"/>
    <x v="0"/>
    <s v="1920x1080"/>
    <x v="0"/>
    <x v="0"/>
    <n v="165630"/>
    <s v="34_165-170"/>
    <s v="17_160-170"/>
    <x v="2"/>
    <x v="2"/>
    <s v="Q4`19"/>
    <n v="496890"/>
    <n v="7976"/>
  </r>
  <r>
    <n v="3"/>
    <x v="3"/>
    <s v="Precision 5530 Touch"/>
    <x v="5"/>
    <x v="1"/>
    <x v="1"/>
    <x v="10"/>
    <s v="Vega M Gl"/>
    <x v="0"/>
    <s v="1920x1080"/>
    <x v="0"/>
    <x v="0"/>
    <n v="182000"/>
    <s v="37_180-185"/>
    <s v="19_180-190"/>
    <x v="2"/>
    <x v="2"/>
    <s v="Q4`19"/>
    <n v="546000"/>
    <n v="8764"/>
  </r>
  <r>
    <n v="53"/>
    <x v="3"/>
    <s v="Precision 5540"/>
    <x v="5"/>
    <x v="1"/>
    <x v="1"/>
    <x v="6"/>
    <s v="T1000/T2000"/>
    <x v="0"/>
    <s v="1920x1080/3840x2160"/>
    <x v="0"/>
    <x v="0"/>
    <n v="147000"/>
    <s v="30_145-150"/>
    <s v="15_140-150"/>
    <x v="2"/>
    <x v="2"/>
    <s v="Q4`19"/>
    <n v="7791000"/>
    <n v="125056"/>
  </r>
  <r>
    <n v="34"/>
    <x v="3"/>
    <s v="Precision 5540"/>
    <x v="5"/>
    <x v="1"/>
    <x v="1"/>
    <x v="6"/>
    <s v="T1000/T2000"/>
    <x v="0"/>
    <s v="1920x1080/3840x2160"/>
    <x v="0"/>
    <x v="0"/>
    <n v="147000"/>
    <s v="30_145-150"/>
    <s v="15_140-150"/>
    <x v="2"/>
    <x v="2"/>
    <s v="Q4`19"/>
    <n v="4998000"/>
    <n v="80225"/>
  </r>
  <r>
    <n v="8"/>
    <x v="3"/>
    <s v="Precision 7530"/>
    <x v="5"/>
    <x v="1"/>
    <x v="1"/>
    <x v="6"/>
    <s v="P2000"/>
    <x v="0"/>
    <s v="1920x1080"/>
    <x v="0"/>
    <x v="0"/>
    <n v="125990"/>
    <s v="26_125-130"/>
    <s v="13_120-130"/>
    <x v="2"/>
    <x v="2"/>
    <s v="Q4`19"/>
    <n v="1007920"/>
    <n v="16178"/>
  </r>
  <r>
    <n v="8"/>
    <x v="3"/>
    <s v="Precision 7540"/>
    <x v="5"/>
    <x v="1"/>
    <x v="1"/>
    <x v="6"/>
    <s v="T2000/RTX3000"/>
    <x v="0"/>
    <s v="1920x1080/3840x2160"/>
    <x v="0"/>
    <x v="0"/>
    <n v="169800"/>
    <s v="34_165-170"/>
    <s v="17_160-170"/>
    <x v="2"/>
    <x v="2"/>
    <s v="Q4`19"/>
    <n v="1358400"/>
    <n v="21804"/>
  </r>
  <r>
    <n v="71"/>
    <x v="3"/>
    <s v="Precision 7540"/>
    <x v="5"/>
    <x v="1"/>
    <x v="1"/>
    <x v="6"/>
    <s v="T2000/RTX3000"/>
    <x v="0"/>
    <s v="1920x1080/3840x2160"/>
    <x v="0"/>
    <x v="0"/>
    <n v="169800"/>
    <s v="34_165-170"/>
    <s v="17_160-170"/>
    <x v="2"/>
    <x v="2"/>
    <s v="Q4`19"/>
    <n v="12055800"/>
    <n v="193512"/>
  </r>
  <r>
    <n v="21"/>
    <x v="3"/>
    <s v="Precision 7730"/>
    <x v="5"/>
    <x v="1"/>
    <x v="1"/>
    <x v="6"/>
    <n v="0"/>
    <x v="1"/>
    <s v="1920x1080"/>
    <x v="0"/>
    <x v="0"/>
    <n v="202463"/>
    <s v="41_200-205"/>
    <s v="21_200-210"/>
    <x v="2"/>
    <x v="2"/>
    <s v="Q4`19"/>
    <n v="4251723"/>
    <n v="68246"/>
  </r>
  <r>
    <n v="55"/>
    <x v="3"/>
    <s v="Precision 7740"/>
    <x v="5"/>
    <x v="1"/>
    <x v="1"/>
    <x v="6"/>
    <s v="RTX3000/RTX4000"/>
    <x v="1"/>
    <s v="1920x1080"/>
    <x v="0"/>
    <x v="0"/>
    <n v="201390"/>
    <s v="41_200-205"/>
    <s v="21_200-210"/>
    <x v="2"/>
    <x v="2"/>
    <s v="Q4`19"/>
    <n v="11076450"/>
    <n v="177792"/>
  </r>
  <r>
    <n v="71"/>
    <x v="3"/>
    <s v="Vostro 3480"/>
    <x v="3"/>
    <x v="1"/>
    <x v="1"/>
    <x v="5"/>
    <s v="Int"/>
    <x v="2"/>
    <s v="1920x1080"/>
    <x v="0"/>
    <x v="0"/>
    <n v="38790"/>
    <s v="08_35-40"/>
    <s v="04_30-40"/>
    <x v="3"/>
    <x v="2"/>
    <s v="Q4`19"/>
    <n v="2754090"/>
    <n v="44207"/>
  </r>
  <r>
    <n v="42"/>
    <x v="3"/>
    <s v="Vostro 3480"/>
    <x v="3"/>
    <x v="1"/>
    <x v="1"/>
    <x v="5"/>
    <s v="Int"/>
    <x v="2"/>
    <s v="1920x1080"/>
    <x v="0"/>
    <x v="0"/>
    <n v="38790"/>
    <s v="08_35-40"/>
    <s v="04_30-40"/>
    <x v="3"/>
    <x v="2"/>
    <s v="Q4`19"/>
    <n v="1629180"/>
    <n v="26151"/>
  </r>
  <r>
    <n v="171"/>
    <x v="3"/>
    <s v="Vostro 3481"/>
    <x v="3"/>
    <x v="1"/>
    <x v="1"/>
    <x v="1"/>
    <s v="Int"/>
    <x v="2"/>
    <s v="1920x1080"/>
    <x v="0"/>
    <x v="0"/>
    <n v="28390"/>
    <s v="06_25-30"/>
    <s v="03_20-30"/>
    <x v="0"/>
    <x v="2"/>
    <s v="Q4`19"/>
    <n v="4854690"/>
    <n v="77924"/>
  </r>
  <r>
    <n v="408"/>
    <x v="3"/>
    <s v="Vostro 3481"/>
    <x v="3"/>
    <x v="1"/>
    <x v="1"/>
    <x v="1"/>
    <s v="Int"/>
    <x v="2"/>
    <s v="1920x1080"/>
    <x v="0"/>
    <x v="0"/>
    <n v="28390"/>
    <s v="06_25-30"/>
    <s v="03_20-30"/>
    <x v="0"/>
    <x v="2"/>
    <s v="Q4`19"/>
    <n v="11583120"/>
    <n v="185925"/>
  </r>
  <r>
    <n v="542"/>
    <x v="3"/>
    <s v="Vostro 3490"/>
    <x v="3"/>
    <x v="1"/>
    <x v="1"/>
    <x v="16"/>
    <s v="Int"/>
    <x v="2"/>
    <s v="1366x768/1920x1080"/>
    <x v="0"/>
    <x v="0"/>
    <n v="40294"/>
    <s v="09_40-45"/>
    <s v="05_40-50"/>
    <x v="5"/>
    <x v="2"/>
    <s v="Q4`19"/>
    <n v="21839348"/>
    <n v="350551"/>
  </r>
  <r>
    <n v="11"/>
    <x v="3"/>
    <s v="Vostro 3568"/>
    <x v="2"/>
    <x v="1"/>
    <x v="1"/>
    <x v="3"/>
    <n v="0"/>
    <x v="0"/>
    <s v="1366x768"/>
    <x v="0"/>
    <x v="0"/>
    <n v="28990"/>
    <s v="06_25-30"/>
    <s v="03_20-30"/>
    <x v="0"/>
    <x v="2"/>
    <s v="Q4`19"/>
    <n v="318890"/>
    <n v="5119"/>
  </r>
  <r>
    <n v="11"/>
    <x v="3"/>
    <s v="Vostro 3568"/>
    <x v="2"/>
    <x v="1"/>
    <x v="1"/>
    <x v="3"/>
    <n v="0"/>
    <x v="0"/>
    <s v="1366x768"/>
    <x v="0"/>
    <x v="0"/>
    <n v="28990"/>
    <s v="06_25-30"/>
    <s v="03_20-30"/>
    <x v="0"/>
    <x v="2"/>
    <s v="Q4`19"/>
    <n v="318890"/>
    <n v="5119"/>
  </r>
  <r>
    <n v="389"/>
    <x v="3"/>
    <s v="Vostro 3580"/>
    <x v="0"/>
    <x v="1"/>
    <x v="1"/>
    <x v="5"/>
    <s v="Int/520"/>
    <x v="0"/>
    <s v="1920x1080"/>
    <x v="0"/>
    <x v="0"/>
    <n v="41581"/>
    <s v="09_40-45"/>
    <s v="05_40-50"/>
    <x v="5"/>
    <x v="2"/>
    <s v="Q4`19"/>
    <n v="16175009"/>
    <n v="259631"/>
  </r>
  <r>
    <n v="187"/>
    <x v="3"/>
    <s v="Vostro 3580"/>
    <x v="0"/>
    <x v="1"/>
    <x v="1"/>
    <x v="5"/>
    <s v="Int/520"/>
    <x v="0"/>
    <s v="1920x1080"/>
    <x v="0"/>
    <x v="0"/>
    <n v="41581"/>
    <s v="09_40-45"/>
    <s v="05_40-50"/>
    <x v="5"/>
    <x v="2"/>
    <s v="Q4`19"/>
    <n v="7775647"/>
    <n v="124810"/>
  </r>
  <r>
    <n v="76"/>
    <x v="3"/>
    <s v="Vostro 3581"/>
    <x v="1"/>
    <x v="1"/>
    <x v="1"/>
    <x v="1"/>
    <n v="0"/>
    <x v="0"/>
    <s v="1920x1080"/>
    <x v="0"/>
    <x v="0"/>
    <n v="33401"/>
    <s v="07_30-35"/>
    <s v="04_30-40"/>
    <x v="3"/>
    <x v="2"/>
    <s v="Q4`19"/>
    <n v="2538476"/>
    <n v="40746"/>
  </r>
  <r>
    <n v="295"/>
    <x v="3"/>
    <s v="Vostro 3581"/>
    <x v="1"/>
    <x v="1"/>
    <x v="1"/>
    <x v="1"/>
    <n v="0"/>
    <x v="0"/>
    <s v="1920x1080"/>
    <x v="0"/>
    <x v="0"/>
    <n v="33401"/>
    <s v="07_30-35"/>
    <s v="04_30-40"/>
    <x v="3"/>
    <x v="2"/>
    <s v="Q4`19"/>
    <n v="9853295"/>
    <n v="158159"/>
  </r>
  <r>
    <n v="534"/>
    <x v="3"/>
    <s v="Vostro 3583"/>
    <x v="1"/>
    <x v="1"/>
    <x v="1"/>
    <x v="5"/>
    <s v="Int"/>
    <x v="0"/>
    <s v="1920x1080"/>
    <x v="0"/>
    <x v="0"/>
    <n v="38153"/>
    <s v="08_35-40"/>
    <s v="04_30-40"/>
    <x v="3"/>
    <x v="2"/>
    <s v="Q4`19"/>
    <n v="20373702"/>
    <n v="327026"/>
  </r>
  <r>
    <n v="84"/>
    <x v="3"/>
    <s v="Vostro 3583"/>
    <x v="1"/>
    <x v="1"/>
    <x v="1"/>
    <x v="5"/>
    <s v="Int"/>
    <x v="0"/>
    <s v="1920x1080"/>
    <x v="0"/>
    <x v="0"/>
    <n v="38153"/>
    <s v="08_35-40"/>
    <s v="04_30-40"/>
    <x v="3"/>
    <x v="2"/>
    <s v="Q4`19"/>
    <n v="3204852"/>
    <n v="51442"/>
  </r>
  <r>
    <n v="487"/>
    <x v="3"/>
    <s v="Vostro 3584"/>
    <x v="1"/>
    <x v="1"/>
    <x v="1"/>
    <x v="1"/>
    <s v="Int"/>
    <x v="0"/>
    <s v="1920x1080"/>
    <x v="0"/>
    <x v="0"/>
    <n v="32090"/>
    <s v="07_30-35"/>
    <s v="04_30-40"/>
    <x v="3"/>
    <x v="2"/>
    <s v="Q4`19"/>
    <n v="15627830"/>
    <n v="250848"/>
  </r>
  <r>
    <n v="200"/>
    <x v="3"/>
    <s v="Vostro 3584"/>
    <x v="1"/>
    <x v="1"/>
    <x v="1"/>
    <x v="1"/>
    <s v="Int"/>
    <x v="0"/>
    <s v="1920x1080"/>
    <x v="0"/>
    <x v="0"/>
    <n v="32090"/>
    <s v="07_30-35"/>
    <s v="04_30-40"/>
    <x v="3"/>
    <x v="2"/>
    <s v="Q4`19"/>
    <n v="6418000"/>
    <n v="103018"/>
  </r>
  <r>
    <n v="729"/>
    <x v="3"/>
    <s v="Vostro 3590"/>
    <x v="1"/>
    <x v="1"/>
    <x v="1"/>
    <x v="16"/>
    <s v="Int"/>
    <x v="0"/>
    <s v="1920x1080"/>
    <x v="0"/>
    <x v="0"/>
    <n v="40848"/>
    <s v="09_40-45"/>
    <s v="05_40-50"/>
    <x v="5"/>
    <x v="2"/>
    <s v="Q4`19"/>
    <n v="29778192"/>
    <n v="477981"/>
  </r>
  <r>
    <n v="13"/>
    <x v="3"/>
    <s v="Vostro 5370"/>
    <x v="3"/>
    <x v="1"/>
    <x v="1"/>
    <x v="10"/>
    <s v="Int/530"/>
    <x v="4"/>
    <s v="1920x1080"/>
    <x v="0"/>
    <x v="0"/>
    <n v="48498"/>
    <s v="10_45-50"/>
    <s v="05_40-50"/>
    <x v="5"/>
    <x v="2"/>
    <s v="Q4`19"/>
    <n v="630474"/>
    <n v="10120"/>
  </r>
  <r>
    <n v="21"/>
    <x v="3"/>
    <s v="Vostro 5370"/>
    <x v="3"/>
    <x v="1"/>
    <x v="1"/>
    <x v="10"/>
    <s v="Int/530"/>
    <x v="4"/>
    <s v="1920x1080"/>
    <x v="0"/>
    <x v="0"/>
    <n v="48498"/>
    <s v="10_45-50"/>
    <s v="05_40-50"/>
    <x v="5"/>
    <x v="2"/>
    <s v="Q4`19"/>
    <n v="1018458"/>
    <n v="16348"/>
  </r>
  <r>
    <n v="118"/>
    <x v="3"/>
    <s v="Vostro 5390"/>
    <x v="3"/>
    <x v="1"/>
    <x v="1"/>
    <x v="5"/>
    <s v="MX250"/>
    <x v="4"/>
    <s v="1920x1080"/>
    <x v="0"/>
    <x v="0"/>
    <n v="55990"/>
    <s v="12_55-60"/>
    <s v="06_50-60"/>
    <x v="4"/>
    <x v="2"/>
    <s v="Q4`19"/>
    <n v="6606820"/>
    <n v="106048"/>
  </r>
  <r>
    <n v="11"/>
    <x v="3"/>
    <s v="Vostro 5390"/>
    <x v="3"/>
    <x v="1"/>
    <x v="1"/>
    <x v="5"/>
    <s v="MX250"/>
    <x v="4"/>
    <s v="1920x1080"/>
    <x v="0"/>
    <x v="0"/>
    <n v="55990"/>
    <s v="12_55-60"/>
    <s v="06_50-60"/>
    <x v="4"/>
    <x v="2"/>
    <s v="Q4`19"/>
    <n v="615890"/>
    <n v="9886"/>
  </r>
  <r>
    <n v="187"/>
    <x v="3"/>
    <s v="Vostro 5391"/>
    <x v="3"/>
    <x v="1"/>
    <x v="1"/>
    <x v="16"/>
    <s v="Int/MX230"/>
    <x v="4"/>
    <s v="1920x1080"/>
    <x v="0"/>
    <x v="0"/>
    <n v="53271"/>
    <s v="11_50-55"/>
    <s v="06_50-60"/>
    <x v="4"/>
    <x v="2"/>
    <s v="Q4`19"/>
    <n v="9961677"/>
    <n v="159899"/>
  </r>
  <r>
    <n v="111"/>
    <x v="3"/>
    <s v="Vostro 5391"/>
    <x v="3"/>
    <x v="1"/>
    <x v="1"/>
    <x v="16"/>
    <s v="Int/MX230"/>
    <x v="4"/>
    <s v="1920x1080"/>
    <x v="0"/>
    <x v="0"/>
    <n v="53271"/>
    <s v="11_50-55"/>
    <s v="06_50-60"/>
    <x v="4"/>
    <x v="2"/>
    <s v="Q4`19"/>
    <n v="5913081"/>
    <n v="94913"/>
  </r>
  <r>
    <n v="45"/>
    <x v="3"/>
    <s v="Vostro 5481"/>
    <x v="3"/>
    <x v="1"/>
    <x v="1"/>
    <x v="5"/>
    <s v="Int/MX130"/>
    <x v="2"/>
    <s v="1920x1080"/>
    <x v="0"/>
    <x v="0"/>
    <n v="43890"/>
    <s v="09_40-45"/>
    <s v="05_40-50"/>
    <x v="5"/>
    <x v="2"/>
    <s v="Q4`19"/>
    <n v="1975050"/>
    <n v="31702"/>
  </r>
  <r>
    <n v="113"/>
    <x v="3"/>
    <s v="Vostro 5481"/>
    <x v="3"/>
    <x v="1"/>
    <x v="1"/>
    <x v="5"/>
    <s v="Int/MX130"/>
    <x v="2"/>
    <s v="1920x1080"/>
    <x v="0"/>
    <x v="0"/>
    <n v="43890"/>
    <s v="09_40-45"/>
    <s v="05_40-50"/>
    <x v="5"/>
    <x v="2"/>
    <s v="Q4`19"/>
    <n v="4959570"/>
    <n v="79608"/>
  </r>
  <r>
    <n v="118"/>
    <x v="3"/>
    <s v="Vostro 5490"/>
    <x v="3"/>
    <x v="1"/>
    <x v="1"/>
    <x v="16"/>
    <s v="Int/MX230"/>
    <x v="2"/>
    <s v="1920x1080"/>
    <x v="0"/>
    <x v="0"/>
    <n v="43119"/>
    <s v="09_40-45"/>
    <s v="05_40-50"/>
    <x v="5"/>
    <x v="2"/>
    <s v="Q4`19"/>
    <n v="5088042"/>
    <n v="81670"/>
  </r>
  <r>
    <n v="205"/>
    <x v="3"/>
    <s v="Vostro 5490"/>
    <x v="3"/>
    <x v="1"/>
    <x v="1"/>
    <x v="16"/>
    <s v="Int/MX230"/>
    <x v="2"/>
    <s v="1920x1080"/>
    <x v="0"/>
    <x v="0"/>
    <n v="43119"/>
    <s v="09_40-45"/>
    <s v="05_40-50"/>
    <x v="5"/>
    <x v="2"/>
    <s v="Q4`19"/>
    <n v="8839395"/>
    <n v="141884"/>
  </r>
  <r>
    <n v="34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2"/>
    <s v="Q4`19"/>
    <n v="1396380"/>
    <n v="22414"/>
  </r>
  <r>
    <n v="5"/>
    <x v="3"/>
    <s v="Vostro 5568"/>
    <x v="0"/>
    <x v="1"/>
    <x v="1"/>
    <x v="1"/>
    <s v="Int/GT940"/>
    <x v="0"/>
    <s v="1366x768/1920x1080"/>
    <x v="0"/>
    <x v="0"/>
    <n v="41070"/>
    <s v="09_40-45"/>
    <s v="05_40-50"/>
    <x v="5"/>
    <x v="2"/>
    <s v="Q4`19"/>
    <n v="205350"/>
    <n v="3296"/>
  </r>
  <r>
    <n v="411"/>
    <x v="3"/>
    <s v="Vostro 5581"/>
    <x v="0"/>
    <x v="1"/>
    <x v="1"/>
    <x v="5"/>
    <s v="MX130"/>
    <x v="0"/>
    <s v="1920x1080"/>
    <x v="0"/>
    <x v="0"/>
    <n v="41990"/>
    <s v="09_40-45"/>
    <s v="05_40-50"/>
    <x v="5"/>
    <x v="2"/>
    <s v="Q4`19"/>
    <n v="17257890"/>
    <n v="277013"/>
  </r>
  <r>
    <n v="16"/>
    <x v="3"/>
    <s v="Vostro 5581"/>
    <x v="0"/>
    <x v="1"/>
    <x v="1"/>
    <x v="5"/>
    <s v="MX130"/>
    <x v="0"/>
    <s v="1920x1080"/>
    <x v="0"/>
    <x v="0"/>
    <n v="41990"/>
    <s v="09_40-45"/>
    <s v="05_40-50"/>
    <x v="5"/>
    <x v="2"/>
    <s v="Q4`19"/>
    <n v="671840"/>
    <n v="10784"/>
  </r>
  <r>
    <n v="111"/>
    <x v="3"/>
    <s v="Vostro 5590"/>
    <x v="0"/>
    <x v="1"/>
    <x v="1"/>
    <x v="16"/>
    <s v="Int/MX230/MX250"/>
    <x v="0"/>
    <s v="1920x1080"/>
    <x v="0"/>
    <x v="0"/>
    <n v="51786"/>
    <s v="11_50-55"/>
    <s v="06_50-60"/>
    <x v="4"/>
    <x v="2"/>
    <s v="Q4`19"/>
    <n v="5748246"/>
    <n v="92267"/>
  </r>
  <r>
    <n v="479"/>
    <x v="3"/>
    <s v="Vostro 5590"/>
    <x v="0"/>
    <x v="1"/>
    <x v="1"/>
    <x v="16"/>
    <s v="Int/MX230/MX250"/>
    <x v="0"/>
    <s v="1920x1080"/>
    <x v="0"/>
    <x v="0"/>
    <n v="51786"/>
    <s v="11_50-55"/>
    <s v="06_50-60"/>
    <x v="4"/>
    <x v="2"/>
    <s v="Q4`19"/>
    <n v="24805494"/>
    <n v="398162"/>
  </r>
  <r>
    <n v="313"/>
    <x v="3"/>
    <s v="Vostro 7590"/>
    <x v="2"/>
    <x v="1"/>
    <x v="1"/>
    <x v="6"/>
    <s v="GTX1650"/>
    <x v="0"/>
    <s v="1920x1080"/>
    <x v="0"/>
    <x v="0"/>
    <n v="87335"/>
    <s v="18_85-90"/>
    <s v="09_80-90"/>
    <x v="2"/>
    <x v="2"/>
    <s v="Q4`19"/>
    <n v="27335855"/>
    <n v="438778"/>
  </r>
  <r>
    <n v="26"/>
    <x v="3"/>
    <s v="XPS 13 (CNL)"/>
    <x v="3"/>
    <x v="0"/>
    <x v="1"/>
    <x v="16"/>
    <s v="Int"/>
    <x v="4"/>
    <s v="1920x1080/3840x2160"/>
    <x v="1"/>
    <x v="0"/>
    <n v="105388"/>
    <s v="22_105-110"/>
    <s v="11_100-110"/>
    <x v="2"/>
    <x v="2"/>
    <s v="Q4`19"/>
    <n v="2740088"/>
    <n v="43982"/>
  </r>
  <r>
    <n v="347"/>
    <x v="3"/>
    <s v="XPS 13 (IL)"/>
    <x v="3"/>
    <x v="0"/>
    <x v="1"/>
    <x v="17"/>
    <s v="Int"/>
    <x v="4"/>
    <s v="1920x1080/3840x2160"/>
    <x v="1"/>
    <x v="0"/>
    <n v="113990"/>
    <s v="23_110-115"/>
    <s v="12_110-120"/>
    <x v="2"/>
    <x v="2"/>
    <s v="Q4`19"/>
    <n v="39554530"/>
    <n v="634904"/>
  </r>
  <r>
    <n v="45"/>
    <x v="3"/>
    <s v="XPS 13 (KR)"/>
    <x v="3"/>
    <x v="0"/>
    <x v="1"/>
    <x v="10"/>
    <n v="0"/>
    <x v="4"/>
    <s v="1920x1080/3200x1800"/>
    <x v="1"/>
    <x v="0"/>
    <n v="95077"/>
    <s v="20_95-100"/>
    <s v="10_90-100"/>
    <x v="2"/>
    <x v="2"/>
    <s v="Q4`19"/>
    <n v="4278465"/>
    <n v="68675"/>
  </r>
  <r>
    <n v="16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2"/>
    <s v="Q4`19"/>
    <n v="1547360"/>
    <n v="24837"/>
  </r>
  <r>
    <n v="42"/>
    <x v="3"/>
    <s v="XPS 13 (W)"/>
    <x v="3"/>
    <x v="0"/>
    <x v="1"/>
    <x v="5"/>
    <s v="Int"/>
    <x v="4"/>
    <s v="1920x1080/3200x1800"/>
    <x v="1"/>
    <x v="0"/>
    <n v="105880"/>
    <s v="22_105-110"/>
    <s v="11_100-110"/>
    <x v="2"/>
    <x v="2"/>
    <s v="Q4`19"/>
    <n v="4446960"/>
    <n v="71380"/>
  </r>
  <r>
    <n v="482"/>
    <x v="3"/>
    <s v="XPS 15 (CL)"/>
    <x v="2"/>
    <x v="0"/>
    <x v="1"/>
    <x v="6"/>
    <s v="GTX1050"/>
    <x v="0"/>
    <s v="1920x1080/3840x2160"/>
    <x v="0"/>
    <x v="0"/>
    <n v="141760"/>
    <s v="29_140-145"/>
    <s v="15_140-150"/>
    <x v="2"/>
    <x v="2"/>
    <s v="Q4`19"/>
    <n v="68328320"/>
    <n v="1096763"/>
  </r>
  <r>
    <n v="76"/>
    <x v="3"/>
    <s v="XPS 15 (CL) Touch"/>
    <x v="2"/>
    <x v="0"/>
    <x v="1"/>
    <x v="6"/>
    <s v="GTX1050/RX Vega GL"/>
    <x v="0"/>
    <s v="1920x1080/3840x2160"/>
    <x v="1"/>
    <x v="0"/>
    <n v="117290"/>
    <s v="24_115-120"/>
    <s v="12_110-120"/>
    <x v="2"/>
    <x v="2"/>
    <s v="Q4`19"/>
    <n v="8914040"/>
    <n v="143083"/>
  </r>
  <r>
    <n v="10"/>
    <x v="10"/>
    <s v="Citi 1800"/>
    <x v="4"/>
    <x v="0"/>
    <x v="1"/>
    <x v="19"/>
    <s v="Int"/>
    <x v="6"/>
    <s v="1280x800"/>
    <x v="1"/>
    <x v="2"/>
    <n v="9024"/>
    <s v="02_5-10"/>
    <s v="01_0-10"/>
    <x v="1"/>
    <x v="2"/>
    <s v="Q4`19"/>
    <n v="90240"/>
    <n v="1448"/>
  </r>
  <r>
    <n v="15"/>
    <x v="10"/>
    <s v="Citi E200"/>
    <x v="4"/>
    <x v="0"/>
    <x v="1"/>
    <x v="19"/>
    <s v="Int"/>
    <x v="3"/>
    <s v="1366x768"/>
    <x v="0"/>
    <x v="2"/>
    <n v="8451"/>
    <s v="02_5-10"/>
    <s v="01_0-10"/>
    <x v="1"/>
    <x v="2"/>
    <s v="Q4`19"/>
    <n v="126765"/>
    <n v="2035"/>
  </r>
  <r>
    <n v="40"/>
    <x v="10"/>
    <s v="Citi E210"/>
    <x v="4"/>
    <x v="0"/>
    <x v="1"/>
    <x v="19"/>
    <s v="Int"/>
    <x v="3"/>
    <s v="1366x768"/>
    <x v="0"/>
    <x v="2"/>
    <n v="11835"/>
    <s v="03_10-15"/>
    <s v="02_10-20"/>
    <x v="1"/>
    <x v="2"/>
    <s v="Q4`19"/>
    <n v="473400"/>
    <n v="7599"/>
  </r>
  <r>
    <n v="5"/>
    <x v="10"/>
    <s v="Citi E222"/>
    <x v="4"/>
    <x v="0"/>
    <x v="1"/>
    <x v="19"/>
    <s v="Int"/>
    <x v="3"/>
    <s v="1366x768"/>
    <x v="0"/>
    <x v="2"/>
    <n v="12399"/>
    <s v="03_10-15"/>
    <s v="02_10-20"/>
    <x v="1"/>
    <x v="2"/>
    <s v="Q4`19"/>
    <n v="61995"/>
    <n v="995"/>
  </r>
  <r>
    <n v="20"/>
    <x v="10"/>
    <s v="Citi E300"/>
    <x v="3"/>
    <x v="0"/>
    <x v="1"/>
    <x v="19"/>
    <s v="Int"/>
    <x v="4"/>
    <s v="1920x1080"/>
    <x v="0"/>
    <x v="2"/>
    <n v="10998"/>
    <s v="03_10-15"/>
    <s v="02_10-20"/>
    <x v="1"/>
    <x v="2"/>
    <s v="Q4`19"/>
    <n v="219960"/>
    <n v="3531"/>
  </r>
  <r>
    <n v="5"/>
    <x v="10"/>
    <s v="Citi E301"/>
    <x v="3"/>
    <x v="0"/>
    <x v="1"/>
    <x v="19"/>
    <s v="Int"/>
    <x v="4"/>
    <s v="1366x768"/>
    <x v="0"/>
    <x v="2"/>
    <n v="12399"/>
    <s v="03_10-15"/>
    <s v="02_10-20"/>
    <x v="1"/>
    <x v="2"/>
    <s v="Q4`19"/>
    <n v="61995"/>
    <n v="995"/>
  </r>
  <r>
    <n v="5"/>
    <x v="10"/>
    <s v="Citi E302"/>
    <x v="3"/>
    <x v="0"/>
    <x v="1"/>
    <x v="11"/>
    <s v="Int"/>
    <x v="4"/>
    <s v="1366x768"/>
    <x v="0"/>
    <x v="2"/>
    <n v="26790"/>
    <s v="03_10-15"/>
    <s v="02_10-20"/>
    <x v="0"/>
    <x v="2"/>
    <s v="Q4`19"/>
    <n v="133950"/>
    <n v="2150"/>
  </r>
  <r>
    <n v="50"/>
    <x v="10"/>
    <s v="Citi E400"/>
    <x v="3"/>
    <x v="0"/>
    <x v="1"/>
    <x v="19"/>
    <s v="Int"/>
    <x v="2"/>
    <s v="1366x768"/>
    <x v="0"/>
    <x v="2"/>
    <n v="9391"/>
    <s v="02_5-10"/>
    <s v="01_0-10"/>
    <x v="1"/>
    <x v="2"/>
    <s v="Q4`19"/>
    <n v="469550"/>
    <n v="7537"/>
  </r>
  <r>
    <n v="70"/>
    <x v="10"/>
    <s v="Citi E401"/>
    <x v="3"/>
    <x v="0"/>
    <x v="1"/>
    <x v="19"/>
    <s v="Int"/>
    <x v="2"/>
    <s v="1366x768"/>
    <x v="0"/>
    <x v="2"/>
    <n v="9391"/>
    <s v="02_5-10"/>
    <s v="01_0-10"/>
    <x v="1"/>
    <x v="2"/>
    <s v="Q4`19"/>
    <n v="657370"/>
    <n v="10552"/>
  </r>
  <r>
    <n v="70"/>
    <x v="10"/>
    <s v="Citi E403 Pro"/>
    <x v="3"/>
    <x v="0"/>
    <x v="1"/>
    <x v="8"/>
    <s v="Int"/>
    <x v="2"/>
    <s v="1366x768"/>
    <x v="0"/>
    <x v="1"/>
    <n v="15971"/>
    <s v="04_15-20"/>
    <s v="02_10-20"/>
    <x v="1"/>
    <x v="2"/>
    <s v="Q4`19"/>
    <n v="1117970"/>
    <n v="17945"/>
  </r>
  <r>
    <n v="20"/>
    <x v="10"/>
    <s v="Citi E404 Pro"/>
    <x v="3"/>
    <x v="0"/>
    <x v="1"/>
    <x v="8"/>
    <s v="Int"/>
    <x v="2"/>
    <s v="1366x768"/>
    <x v="0"/>
    <x v="1"/>
    <n v="16911"/>
    <s v="04_15-20"/>
    <s v="02_10-20"/>
    <x v="1"/>
    <x v="2"/>
    <s v="Q4`19"/>
    <n v="338220"/>
    <n v="5429"/>
  </r>
  <r>
    <n v="10"/>
    <x v="10"/>
    <s v="Citi E600"/>
    <x v="1"/>
    <x v="0"/>
    <x v="1"/>
    <x v="19"/>
    <s v="Int"/>
    <x v="0"/>
    <s v="1920x1080"/>
    <x v="0"/>
    <x v="2"/>
    <n v="14946"/>
    <s v="04_15-20"/>
    <s v="02_10-20"/>
    <x v="1"/>
    <x v="2"/>
    <s v="Q4`19"/>
    <n v="149460"/>
    <n v="2399"/>
  </r>
  <r>
    <n v="10"/>
    <x v="10"/>
    <s v="Citi E601"/>
    <x v="1"/>
    <x v="0"/>
    <x v="1"/>
    <x v="8"/>
    <s v="Int"/>
    <x v="0"/>
    <s v="1920x1080"/>
    <x v="0"/>
    <x v="1"/>
    <n v="13339"/>
    <s v="03_10-15"/>
    <s v="02_10-20"/>
    <x v="1"/>
    <x v="2"/>
    <s v="Q4`19"/>
    <n v="133390"/>
    <n v="2141"/>
  </r>
  <r>
    <n v="50"/>
    <x v="10"/>
    <s v="Citi E602"/>
    <x v="1"/>
    <x v="0"/>
    <x v="1"/>
    <x v="8"/>
    <s v="Int"/>
    <x v="0"/>
    <s v="1920x1080"/>
    <x v="0"/>
    <x v="1"/>
    <n v="13339"/>
    <s v="03_10-15"/>
    <s v="02_10-20"/>
    <x v="1"/>
    <x v="2"/>
    <s v="Q4`19"/>
    <n v="666950"/>
    <n v="10705"/>
  </r>
  <r>
    <n v="30"/>
    <x v="10"/>
    <s v="Citi E603"/>
    <x v="1"/>
    <x v="0"/>
    <x v="1"/>
    <x v="8"/>
    <s v="Int"/>
    <x v="0"/>
    <s v="1920x1080"/>
    <x v="0"/>
    <x v="1"/>
    <n v="13339"/>
    <s v="03_10-15"/>
    <s v="02_10-20"/>
    <x v="1"/>
    <x v="2"/>
    <s v="Q4`19"/>
    <n v="400170"/>
    <n v="6423"/>
  </r>
  <r>
    <n v="10"/>
    <x v="10"/>
    <s v="EVE 100"/>
    <x v="4"/>
    <x v="0"/>
    <x v="1"/>
    <x v="19"/>
    <s v="Int"/>
    <x v="6"/>
    <s v="1366x768"/>
    <x v="0"/>
    <x v="2"/>
    <n v="10331"/>
    <s v="03_10-15"/>
    <s v="02_10-20"/>
    <x v="1"/>
    <x v="2"/>
    <s v="Q4`19"/>
    <n v="103310"/>
    <n v="1658"/>
  </r>
  <r>
    <n v="30"/>
    <x v="10"/>
    <s v="EVE 101"/>
    <x v="4"/>
    <x v="0"/>
    <x v="1"/>
    <x v="19"/>
    <s v="Int"/>
    <x v="6"/>
    <s v="1280x800"/>
    <x v="0"/>
    <x v="2"/>
    <n v="10990"/>
    <s v="03_10-15"/>
    <s v="02_10-20"/>
    <x v="1"/>
    <x v="2"/>
    <s v="Q4`19"/>
    <n v="329700"/>
    <n v="5292"/>
  </r>
  <r>
    <n v="80"/>
    <x v="10"/>
    <s v="EVE 1401"/>
    <x v="3"/>
    <x v="0"/>
    <x v="1"/>
    <x v="19"/>
    <s v="Int"/>
    <x v="2"/>
    <s v="1366x768"/>
    <x v="0"/>
    <x v="2"/>
    <n v="10340"/>
    <s v="03_10-15"/>
    <s v="02_10-20"/>
    <x v="1"/>
    <x v="2"/>
    <s v="Q4`19"/>
    <n v="827200"/>
    <n v="13278"/>
  </r>
  <r>
    <n v="10"/>
    <x v="10"/>
    <s v="EVE 1402"/>
    <x v="3"/>
    <x v="0"/>
    <x v="1"/>
    <x v="19"/>
    <s v="Int"/>
    <x v="2"/>
    <s v="1366x768"/>
    <x v="0"/>
    <x v="2"/>
    <n v="12220"/>
    <s v="03_10-15"/>
    <s v="02_10-20"/>
    <x v="1"/>
    <x v="2"/>
    <s v="Q4`19"/>
    <n v="122200"/>
    <n v="1961"/>
  </r>
  <r>
    <n v="30"/>
    <x v="10"/>
    <s v="EVE 300"/>
    <x v="3"/>
    <x v="0"/>
    <x v="1"/>
    <x v="19"/>
    <s v="Int"/>
    <x v="4"/>
    <s v="1920x1080"/>
    <x v="0"/>
    <x v="2"/>
    <n v="10519"/>
    <s v="03_10-15"/>
    <s v="02_10-20"/>
    <x v="1"/>
    <x v="2"/>
    <s v="Q4`19"/>
    <n v="315570"/>
    <n v="5065"/>
  </r>
  <r>
    <n v="80"/>
    <x v="10"/>
    <s v="EVE 600"/>
    <x v="1"/>
    <x v="0"/>
    <x v="1"/>
    <x v="19"/>
    <s v="Int"/>
    <x v="0"/>
    <s v="1920x1080"/>
    <x v="0"/>
    <x v="2"/>
    <n v="13630"/>
    <s v="03_10-15"/>
    <s v="02_10-20"/>
    <x v="1"/>
    <x v="2"/>
    <s v="Q4`19"/>
    <n v="1090400"/>
    <n v="17502"/>
  </r>
  <r>
    <n v="70"/>
    <x v="10"/>
    <s v="EVE 604"/>
    <x v="1"/>
    <x v="0"/>
    <x v="1"/>
    <x v="19"/>
    <s v="Int"/>
    <x v="0"/>
    <s v="1920x1080"/>
    <x v="0"/>
    <x v="2"/>
    <n v="13630"/>
    <s v="03_10-15"/>
    <s v="02_10-20"/>
    <x v="1"/>
    <x v="2"/>
    <s v="Q4`19"/>
    <n v="954100"/>
    <n v="15315"/>
  </r>
  <r>
    <n v="30"/>
    <x v="10"/>
    <s v="EVE 605"/>
    <x v="1"/>
    <x v="0"/>
    <x v="1"/>
    <x v="19"/>
    <s v="Int"/>
    <x v="0"/>
    <s v="1920x1080"/>
    <x v="0"/>
    <x v="2"/>
    <n v="13630"/>
    <s v="03_10-15"/>
    <s v="02_10-20"/>
    <x v="1"/>
    <x v="2"/>
    <s v="Q4`19"/>
    <n v="408900"/>
    <n v="6563"/>
  </r>
  <r>
    <n v="3"/>
    <x v="4"/>
    <s v="Chromebook 14 G5"/>
    <x v="3"/>
    <x v="0"/>
    <x v="1"/>
    <x v="8"/>
    <s v="Int"/>
    <x v="2"/>
    <s v="1920x1080"/>
    <x v="0"/>
    <x v="1"/>
    <n v="24300"/>
    <s v="05_20-25"/>
    <s v="03_20-30"/>
    <x v="0"/>
    <x v="2"/>
    <s v="Q4`19"/>
    <n v="72900"/>
    <n v="1170"/>
  </r>
  <r>
    <n v="306"/>
    <x v="4"/>
    <s v="Elite Dragonfly x360 13"/>
    <x v="3"/>
    <x v="1"/>
    <x v="1"/>
    <x v="5"/>
    <s v="Int"/>
    <x v="4"/>
    <s v="1920x1080"/>
    <x v="0"/>
    <x v="0"/>
    <n v="136495"/>
    <s v="28_135-140"/>
    <s v="14_130-140"/>
    <x v="2"/>
    <x v="2"/>
    <s v="Q4`19"/>
    <n v="41767470"/>
    <n v="670425"/>
  </r>
  <r>
    <n v="10"/>
    <x v="4"/>
    <s v="Elitebook 735 G5"/>
    <x v="3"/>
    <x v="1"/>
    <x v="0"/>
    <x v="2"/>
    <s v="Int"/>
    <x v="4"/>
    <s v="1920x1080"/>
    <x v="0"/>
    <x v="0"/>
    <n v="59990"/>
    <s v="12_55-60"/>
    <s v="06_50-60"/>
    <x v="4"/>
    <x v="2"/>
    <s v="Q4`19"/>
    <n v="599900"/>
    <n v="9629"/>
  </r>
  <r>
    <n v="286"/>
    <x v="4"/>
    <s v="Elitebook 735 G6"/>
    <x v="3"/>
    <x v="1"/>
    <x v="0"/>
    <x v="7"/>
    <s v="Int"/>
    <x v="4"/>
    <s v="1920x1080"/>
    <x v="0"/>
    <x v="0"/>
    <n v="68040"/>
    <s v="14_65-70"/>
    <s v="07_60-70"/>
    <x v="6"/>
    <x v="2"/>
    <s v="Q4`19"/>
    <n v="19459440"/>
    <n v="312351"/>
  </r>
  <r>
    <n v="4965"/>
    <x v="4"/>
    <s v="Elitebook 745 G6"/>
    <x v="3"/>
    <x v="1"/>
    <x v="0"/>
    <x v="7"/>
    <s v="Int"/>
    <x v="2"/>
    <s v="1920x1080"/>
    <x v="0"/>
    <x v="0"/>
    <n v="70537"/>
    <s v="15_70-75"/>
    <s v="08_70-80"/>
    <x v="2"/>
    <x v="2"/>
    <s v="Q4`19"/>
    <n v="350216205"/>
    <n v="5621448"/>
  </r>
  <r>
    <n v="212"/>
    <x v="4"/>
    <s v="EliteBook 820 G3"/>
    <x v="4"/>
    <x v="1"/>
    <x v="1"/>
    <x v="3"/>
    <s v="Int"/>
    <x v="5"/>
    <s v="1366x768/1920x1080"/>
    <x v="0"/>
    <x v="0"/>
    <n v="58675"/>
    <s v="12_55-60"/>
    <s v="06_50-60"/>
    <x v="4"/>
    <x v="2"/>
    <s v="Q4`19"/>
    <n v="12439100"/>
    <n v="199665"/>
  </r>
  <r>
    <n v="61"/>
    <x v="4"/>
    <s v="EliteBook 830 G5"/>
    <x v="3"/>
    <x v="1"/>
    <x v="1"/>
    <x v="10"/>
    <s v="Int"/>
    <x v="4"/>
    <s v="1920x1080"/>
    <x v="0"/>
    <x v="0"/>
    <n v="72500"/>
    <s v="15_70-75"/>
    <s v="08_70-80"/>
    <x v="2"/>
    <x v="2"/>
    <s v="Q4`19"/>
    <n v="4422500"/>
    <n v="70987"/>
  </r>
  <r>
    <n v="782"/>
    <x v="4"/>
    <s v="EliteBook 830 G6"/>
    <x v="3"/>
    <x v="1"/>
    <x v="1"/>
    <x v="5"/>
    <s v="Int"/>
    <x v="4"/>
    <s v="1920x1080"/>
    <x v="0"/>
    <x v="0"/>
    <n v="86797"/>
    <s v="18_85-90"/>
    <s v="09_80-90"/>
    <x v="2"/>
    <x v="2"/>
    <s v="Q4`19"/>
    <n v="67875254"/>
    <n v="1089490"/>
  </r>
  <r>
    <n v="7"/>
    <x v="4"/>
    <s v="EliteBook 840 G3"/>
    <x v="3"/>
    <x v="1"/>
    <x v="1"/>
    <x v="3"/>
    <s v="Int"/>
    <x v="2"/>
    <s v="1366x768/1920x1080/2560x1440"/>
    <x v="0"/>
    <x v="0"/>
    <n v="65490"/>
    <s v="14_65-70"/>
    <s v="07_60-70"/>
    <x v="6"/>
    <x v="2"/>
    <s v="Q4`19"/>
    <n v="458430"/>
    <n v="7358"/>
  </r>
  <r>
    <n v="181"/>
    <x v="4"/>
    <s v="EliteBook 840 G5"/>
    <x v="3"/>
    <x v="1"/>
    <x v="1"/>
    <x v="10"/>
    <s v="Int/RX540"/>
    <x v="2"/>
    <s v="1920x1080/3840x2160"/>
    <x v="1"/>
    <x v="0"/>
    <n v="71670"/>
    <s v="15_70-75"/>
    <s v="08_70-80"/>
    <x v="2"/>
    <x v="2"/>
    <s v="Q4`19"/>
    <n v="12972270"/>
    <n v="208223"/>
  </r>
  <r>
    <n v="1290"/>
    <x v="4"/>
    <s v="EliteBook 840 G6"/>
    <x v="3"/>
    <x v="1"/>
    <x v="1"/>
    <x v="5"/>
    <s v="Int"/>
    <x v="2"/>
    <s v="1920x1080"/>
    <x v="0"/>
    <x v="0"/>
    <n v="81924"/>
    <s v="17_80-85"/>
    <s v="09_80-90"/>
    <x v="2"/>
    <x v="2"/>
    <s v="Q4`19"/>
    <n v="105681960"/>
    <n v="1696340"/>
  </r>
  <r>
    <n v="3"/>
    <x v="4"/>
    <s v="EliteBook 850 G5"/>
    <x v="0"/>
    <x v="1"/>
    <x v="1"/>
    <x v="10"/>
    <s v="Int/RX540"/>
    <x v="0"/>
    <s v="1920x1080/3840x2160"/>
    <x v="0"/>
    <x v="0"/>
    <n v="85890"/>
    <s v="18_85-90"/>
    <s v="09_80-90"/>
    <x v="2"/>
    <x v="2"/>
    <s v="Q4`19"/>
    <n v="257670"/>
    <n v="4136"/>
  </r>
  <r>
    <n v="396"/>
    <x v="4"/>
    <s v="EliteBook 850 G6"/>
    <x v="1"/>
    <x v="1"/>
    <x v="1"/>
    <x v="5"/>
    <s v="Int"/>
    <x v="0"/>
    <s v="1920x1080"/>
    <x v="0"/>
    <x v="0"/>
    <n v="80140"/>
    <s v="17_80-85"/>
    <s v="09_80-90"/>
    <x v="2"/>
    <x v="2"/>
    <s v="Q4`19"/>
    <n v="31735440"/>
    <n v="509397"/>
  </r>
  <r>
    <n v="30"/>
    <x v="4"/>
    <s v="Elitebook Folio 1050 G1"/>
    <x v="2"/>
    <x v="1"/>
    <x v="1"/>
    <x v="10"/>
    <s v="GTX1050"/>
    <x v="0"/>
    <s v="1920x1080/3840x2160"/>
    <x v="0"/>
    <x v="0"/>
    <n v="98290"/>
    <s v="20_95-100"/>
    <s v="10_90-100"/>
    <x v="2"/>
    <x v="2"/>
    <s v="Q4`19"/>
    <n v="2948700"/>
    <n v="47331"/>
  </r>
  <r>
    <n v="13"/>
    <x v="4"/>
    <s v="EliteBook x360 1030 G2"/>
    <x v="3"/>
    <x v="1"/>
    <x v="1"/>
    <x v="1"/>
    <s v="Int"/>
    <x v="4"/>
    <s v="1920x1080/3840x2160"/>
    <x v="1"/>
    <x v="0"/>
    <n v="110754"/>
    <s v="23_110-115"/>
    <s v="12_110-120"/>
    <x v="2"/>
    <x v="2"/>
    <s v="Q4`19"/>
    <n v="1439802"/>
    <n v="23111"/>
  </r>
  <r>
    <n v="10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2"/>
    <s v="Q4`19"/>
    <n v="1275130"/>
    <n v="20468"/>
  </r>
  <r>
    <n v="254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2"/>
    <s v="Q4`19"/>
    <n v="32807148"/>
    <n v="526599"/>
  </r>
  <r>
    <n v="5"/>
    <x v="4"/>
    <s v="Elitebook x360 1040 G5"/>
    <x v="3"/>
    <x v="1"/>
    <x v="1"/>
    <x v="10"/>
    <s v="Int"/>
    <x v="2"/>
    <s v="1920x1080/3840x2160"/>
    <x v="1"/>
    <x v="0"/>
    <n v="136810"/>
    <s v="28_135-140"/>
    <s v="14_130-140"/>
    <x v="2"/>
    <x v="2"/>
    <s v="Q4`19"/>
    <n v="684050"/>
    <n v="10980"/>
  </r>
  <r>
    <n v="310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2"/>
    <s v="Q4`19"/>
    <n v="39900720"/>
    <n v="640461"/>
  </r>
  <r>
    <n v="27"/>
    <x v="4"/>
    <s v="EliteBook x360 830 G5"/>
    <x v="3"/>
    <x v="1"/>
    <x v="1"/>
    <x v="10"/>
    <s v="Int"/>
    <x v="4"/>
    <s v="1920x1080"/>
    <x v="1"/>
    <x v="0"/>
    <n v="110070"/>
    <s v="23_110-115"/>
    <s v="12_110-120"/>
    <x v="2"/>
    <x v="2"/>
    <s v="Q4`19"/>
    <n v="2971890"/>
    <n v="47703"/>
  </r>
  <r>
    <n v="215"/>
    <x v="4"/>
    <s v="EliteBook x360 830 G6"/>
    <x v="3"/>
    <x v="1"/>
    <x v="1"/>
    <x v="5"/>
    <s v="Int"/>
    <x v="4"/>
    <s v="1920x1080"/>
    <x v="1"/>
    <x v="0"/>
    <n v="98660"/>
    <s v="20_95-100"/>
    <s v="10_90-100"/>
    <x v="2"/>
    <x v="2"/>
    <s v="Q4`19"/>
    <n v="21211900"/>
    <n v="340480"/>
  </r>
  <r>
    <n v="20"/>
    <x v="4"/>
    <s v="Envy 13-ad000"/>
    <x v="3"/>
    <x v="0"/>
    <x v="1"/>
    <x v="1"/>
    <s v="Int"/>
    <x v="4"/>
    <s v="1920x1080"/>
    <x v="0"/>
    <x v="0"/>
    <n v="55790"/>
    <s v="12_55-60"/>
    <s v="06_50-60"/>
    <x v="4"/>
    <x v="2"/>
    <s v="Q4`19"/>
    <n v="1115800"/>
    <n v="17910"/>
  </r>
  <r>
    <n v="2"/>
    <x v="4"/>
    <s v="Envy 13-ad100"/>
    <x v="3"/>
    <x v="0"/>
    <x v="1"/>
    <x v="10"/>
    <s v="Int"/>
    <x v="4"/>
    <s v="1920x1080"/>
    <x v="0"/>
    <x v="0"/>
    <n v="82653"/>
    <s v="17_80-85"/>
    <s v="09_80-90"/>
    <x v="2"/>
    <x v="2"/>
    <s v="Q4`19"/>
    <n v="165306"/>
    <n v="2653"/>
  </r>
  <r>
    <n v="91"/>
    <x v="4"/>
    <s v="Envy 13-aq0000"/>
    <x v="3"/>
    <x v="0"/>
    <x v="1"/>
    <x v="5"/>
    <s v="MX250"/>
    <x v="4"/>
    <s v="1920x1080/3840x2160"/>
    <x v="0"/>
    <x v="0"/>
    <n v="62430"/>
    <s v="13_60-65"/>
    <s v="07_60-70"/>
    <x v="6"/>
    <x v="2"/>
    <s v="Q4`19"/>
    <n v="5681130"/>
    <n v="91190"/>
  </r>
  <r>
    <n v="29"/>
    <x v="4"/>
    <s v="Envy 17-ce0000"/>
    <x v="0"/>
    <x v="0"/>
    <x v="1"/>
    <x v="5"/>
    <s v="MX250"/>
    <x v="1"/>
    <s v="1920x1080"/>
    <x v="0"/>
    <x v="0"/>
    <n v="76200"/>
    <s v="16_75-80"/>
    <s v="08_70-80"/>
    <x v="2"/>
    <x v="2"/>
    <s v="Q4`19"/>
    <n v="2209800"/>
    <n v="35470"/>
  </r>
  <r>
    <n v="10"/>
    <x v="4"/>
    <s v="Envy x360 13-ag0000"/>
    <x v="3"/>
    <x v="0"/>
    <x v="0"/>
    <x v="2"/>
    <s v="Int"/>
    <x v="4"/>
    <s v="1920x1080"/>
    <x v="1"/>
    <x v="0"/>
    <n v="75760"/>
    <s v="16_75-80"/>
    <s v="08_70-80"/>
    <x v="2"/>
    <x v="2"/>
    <s v="Q4`19"/>
    <n v="757600"/>
    <n v="12161"/>
  </r>
  <r>
    <n v="103"/>
    <x v="4"/>
    <s v="Envy x360 13-ar0000"/>
    <x v="3"/>
    <x v="0"/>
    <x v="0"/>
    <x v="7"/>
    <s v="Int"/>
    <x v="4"/>
    <s v="1920x1080"/>
    <x v="1"/>
    <x v="0"/>
    <n v="59390"/>
    <s v="12_55-60"/>
    <s v="06_50-60"/>
    <x v="4"/>
    <x v="2"/>
    <s v="Q4`19"/>
    <n v="6117170"/>
    <n v="98189"/>
  </r>
  <r>
    <n v="7"/>
    <x v="4"/>
    <s v="Envy x360 15-cp0000"/>
    <x v="1"/>
    <x v="0"/>
    <x v="0"/>
    <x v="2"/>
    <s v="Int"/>
    <x v="0"/>
    <s v="1920x1080"/>
    <x v="1"/>
    <x v="0"/>
    <n v="55990"/>
    <s v="12_55-60"/>
    <s v="06_50-60"/>
    <x v="4"/>
    <x v="2"/>
    <s v="Q4`19"/>
    <n v="391930"/>
    <n v="6291"/>
  </r>
  <r>
    <n v="384"/>
    <x v="4"/>
    <s v="Envy x360 15-dr0000"/>
    <x v="1"/>
    <x v="0"/>
    <x v="1"/>
    <x v="5"/>
    <s v="Int"/>
    <x v="0"/>
    <s v="1920x1080"/>
    <x v="1"/>
    <x v="0"/>
    <n v="67990"/>
    <s v="14_65-70"/>
    <s v="07_60-70"/>
    <x v="6"/>
    <x v="2"/>
    <s v="Q4`19"/>
    <n v="26108160"/>
    <n v="419072"/>
  </r>
  <r>
    <n v="47"/>
    <x v="4"/>
    <s v="Envy x360 15-ds0000"/>
    <x v="1"/>
    <x v="0"/>
    <x v="0"/>
    <x v="7"/>
    <s v="Int"/>
    <x v="0"/>
    <s v="1920x1080"/>
    <x v="1"/>
    <x v="0"/>
    <n v="53300"/>
    <s v="11_50-55"/>
    <s v="06_50-60"/>
    <x v="4"/>
    <x v="2"/>
    <s v="Q4`19"/>
    <n v="2505100"/>
    <n v="40210"/>
  </r>
  <r>
    <n v="594"/>
    <x v="4"/>
    <s v="Essential 240 G7"/>
    <x v="3"/>
    <x v="1"/>
    <x v="1"/>
    <x v="4"/>
    <s v="Int"/>
    <x v="2"/>
    <s v="1366x768"/>
    <x v="0"/>
    <x v="1"/>
    <n v="19200"/>
    <s v="04_15-20"/>
    <s v="02_10-20"/>
    <x v="1"/>
    <x v="2"/>
    <s v="Q4`19"/>
    <n v="11404800"/>
    <n v="183063"/>
  </r>
  <r>
    <n v="300"/>
    <x v="4"/>
    <s v="Essential 240 G7 Core"/>
    <x v="3"/>
    <x v="1"/>
    <x v="1"/>
    <x v="5"/>
    <s v="Int"/>
    <x v="2"/>
    <s v="1920x1080"/>
    <x v="0"/>
    <x v="0"/>
    <n v="34140"/>
    <s v="07_30-35"/>
    <s v="04_30-40"/>
    <x v="3"/>
    <x v="2"/>
    <s v="Q4`19"/>
    <n v="10242000"/>
    <n v="164398"/>
  </r>
  <r>
    <n v="5"/>
    <x v="4"/>
    <s v="Essential 250 G6"/>
    <x v="1"/>
    <x v="1"/>
    <x v="1"/>
    <x v="8"/>
    <s v="Int"/>
    <x v="0"/>
    <s v="1920x1080"/>
    <x v="0"/>
    <x v="1"/>
    <n v="18430"/>
    <s v="04_15-20"/>
    <s v="02_10-20"/>
    <x v="1"/>
    <x v="2"/>
    <s v="Q4`19"/>
    <n v="92150"/>
    <n v="1479"/>
  </r>
  <r>
    <n v="86"/>
    <x v="4"/>
    <s v="Essential 250 G6 Core"/>
    <x v="1"/>
    <x v="1"/>
    <x v="1"/>
    <x v="1"/>
    <s v="Int"/>
    <x v="0"/>
    <s v="1920x1080"/>
    <x v="0"/>
    <x v="0"/>
    <n v="29794"/>
    <s v="06_25-30"/>
    <s v="03_20-30"/>
    <x v="0"/>
    <x v="2"/>
    <s v="Q4`19"/>
    <n v="2562284"/>
    <n v="41128"/>
  </r>
  <r>
    <n v="245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2"/>
    <s v="Q4`19"/>
    <n v="4897550"/>
    <n v="78612"/>
  </r>
  <r>
    <n v="6022"/>
    <x v="4"/>
    <s v="Essential 250 G7 Core"/>
    <x v="1"/>
    <x v="1"/>
    <x v="1"/>
    <x v="5"/>
    <s v="Int"/>
    <x v="0"/>
    <s v="1920x1080"/>
    <x v="0"/>
    <x v="0"/>
    <n v="36110"/>
    <s v="08_35-40"/>
    <s v="04_30-40"/>
    <x v="3"/>
    <x v="2"/>
    <s v="Q4`19"/>
    <n v="217454420"/>
    <n v="3490440"/>
  </r>
  <r>
    <n v="1111"/>
    <x v="4"/>
    <s v="Essential 255 G7"/>
    <x v="1"/>
    <x v="1"/>
    <x v="0"/>
    <x v="2"/>
    <s v="Int"/>
    <x v="0"/>
    <s v="1920x1080"/>
    <x v="0"/>
    <x v="0"/>
    <n v="26951"/>
    <s v="06_25-30"/>
    <s v="03_20-30"/>
    <x v="0"/>
    <x v="2"/>
    <s v="Q4`19"/>
    <n v="29942561"/>
    <n v="480619"/>
  </r>
  <r>
    <n v="32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2"/>
    <s v="Q4`19"/>
    <n v="1112800"/>
    <n v="17862"/>
  </r>
  <r>
    <n v="8"/>
    <x v="4"/>
    <s v="HP 14-bp000"/>
    <x v="3"/>
    <x v="0"/>
    <x v="1"/>
    <x v="9"/>
    <s v="Int"/>
    <x v="2"/>
    <s v="1366x768"/>
    <x v="0"/>
    <x v="1"/>
    <n v="51190"/>
    <s v="11_50-55"/>
    <s v="06_50-60"/>
    <x v="4"/>
    <x v="2"/>
    <s v="Q4`19"/>
    <n v="409520"/>
    <n v="6573"/>
  </r>
  <r>
    <n v="5"/>
    <x v="4"/>
    <s v="HP 14-bs000"/>
    <x v="3"/>
    <x v="0"/>
    <x v="1"/>
    <x v="9"/>
    <s v="Int"/>
    <x v="2"/>
    <s v="1366x768"/>
    <x v="0"/>
    <x v="1"/>
    <n v="12567"/>
    <s v="03_10-15"/>
    <s v="02_10-20"/>
    <x v="1"/>
    <x v="2"/>
    <s v="Q4`19"/>
    <n v="62835"/>
    <n v="1009"/>
  </r>
  <r>
    <n v="2"/>
    <x v="4"/>
    <s v="HP 14-cf0000"/>
    <x v="3"/>
    <x v="0"/>
    <x v="1"/>
    <x v="4"/>
    <s v="Int"/>
    <x v="2"/>
    <s v="1366x768"/>
    <x v="0"/>
    <x v="1"/>
    <n v="47097"/>
    <s v="10_45-50"/>
    <s v="05_40-50"/>
    <x v="5"/>
    <x v="2"/>
    <s v="Q4`19"/>
    <n v="94194"/>
    <n v="1512"/>
  </r>
  <r>
    <n v="17"/>
    <x v="4"/>
    <s v="HP 14-cf0000 Core"/>
    <x v="3"/>
    <x v="0"/>
    <x v="1"/>
    <x v="1"/>
    <n v="530"/>
    <x v="2"/>
    <s v="1366x768/1920x1080"/>
    <x v="0"/>
    <x v="0"/>
    <n v="39985"/>
    <s v="08_35-40"/>
    <s v="04_30-40"/>
    <x v="3"/>
    <x v="2"/>
    <s v="Q4`19"/>
    <n v="679745"/>
    <n v="10911"/>
  </r>
  <r>
    <n v="5"/>
    <x v="4"/>
    <s v="HP 14-cf1000 Core"/>
    <x v="3"/>
    <x v="0"/>
    <x v="1"/>
    <x v="5"/>
    <s v="Int"/>
    <x v="2"/>
    <s v="1920x1080"/>
    <x v="0"/>
    <x v="0"/>
    <n v="44980"/>
    <s v="09_40-45"/>
    <s v="05_40-50"/>
    <x v="5"/>
    <x v="2"/>
    <s v="Q4`19"/>
    <n v="224900"/>
    <n v="3610"/>
  </r>
  <r>
    <n v="2"/>
    <x v="4"/>
    <s v="HP 14-ck0000 Core"/>
    <x v="3"/>
    <x v="0"/>
    <x v="1"/>
    <x v="1"/>
    <s v="Int"/>
    <x v="2"/>
    <s v="1920x1080"/>
    <x v="0"/>
    <x v="0"/>
    <n v="38760"/>
    <s v="08_35-40"/>
    <s v="04_30-40"/>
    <x v="3"/>
    <x v="2"/>
    <s v="Q4`19"/>
    <n v="77520"/>
    <n v="1244"/>
  </r>
  <r>
    <n v="501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2"/>
    <s v="Q4`19"/>
    <n v="15896730"/>
    <n v="255164"/>
  </r>
  <r>
    <n v="312"/>
    <x v="4"/>
    <s v="HP 14-cm1000"/>
    <x v="3"/>
    <x v="0"/>
    <x v="0"/>
    <x v="7"/>
    <s v="Int"/>
    <x v="2"/>
    <s v="1920x1080"/>
    <x v="0"/>
    <x v="0"/>
    <n v="27733"/>
    <s v="06_25-30"/>
    <s v="03_20-30"/>
    <x v="0"/>
    <x v="2"/>
    <s v="Q4`19"/>
    <n v="8652696"/>
    <n v="138888"/>
  </r>
  <r>
    <n v="108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2"/>
    <s v="Q4`19"/>
    <n v="3369600"/>
    <n v="54087"/>
  </r>
  <r>
    <n v="293"/>
    <x v="4"/>
    <s v="HP 14-dk0000 Stoney"/>
    <x v="3"/>
    <x v="0"/>
    <x v="0"/>
    <x v="0"/>
    <s v="Int"/>
    <x v="2"/>
    <s v="1366x768/1920x1080"/>
    <x v="0"/>
    <x v="0"/>
    <n v="26990"/>
    <s v="06_25-30"/>
    <s v="03_20-30"/>
    <x v="0"/>
    <x v="2"/>
    <s v="Q4`19"/>
    <n v="7908070"/>
    <n v="126935"/>
  </r>
  <r>
    <n v="217"/>
    <x v="4"/>
    <s v="HP 14s-dq0000"/>
    <x v="3"/>
    <x v="0"/>
    <x v="1"/>
    <x v="5"/>
    <s v="Int"/>
    <x v="2"/>
    <s v="1366x768/1920x1080"/>
    <x v="0"/>
    <x v="0"/>
    <n v="28990"/>
    <s v="06_25-30"/>
    <s v="03_20-30"/>
    <x v="0"/>
    <x v="2"/>
    <s v="Q4`19"/>
    <n v="6290830"/>
    <n v="100976"/>
  </r>
  <r>
    <n v="90"/>
    <x v="4"/>
    <s v="HP 14s-dq1000"/>
    <x v="3"/>
    <x v="0"/>
    <x v="1"/>
    <x v="17"/>
    <s v="Int"/>
    <x v="2"/>
    <s v="1366x768/1920x1080"/>
    <x v="0"/>
    <x v="0"/>
    <n v="46421"/>
    <s v="10_45-50"/>
    <s v="05_40-50"/>
    <x v="5"/>
    <x v="2"/>
    <s v="Q4`19"/>
    <n v="4177890"/>
    <n v="67061"/>
  </r>
  <r>
    <n v="516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2"/>
    <s v="Q4`19"/>
    <n v="10425780"/>
    <n v="167348"/>
  </r>
  <r>
    <n v="2805"/>
    <x v="4"/>
    <s v="HP 15-bs100 Core"/>
    <x v="0"/>
    <x v="0"/>
    <x v="1"/>
    <x v="10"/>
    <s v="520/530"/>
    <x v="0"/>
    <s v="1920x1080"/>
    <x v="0"/>
    <x v="0"/>
    <n v="22103"/>
    <s v="05_20-25"/>
    <s v="03_20-30"/>
    <x v="0"/>
    <x v="2"/>
    <s v="Q4`19"/>
    <n v="61998915"/>
    <n v="995167"/>
  </r>
  <r>
    <n v="17"/>
    <x v="4"/>
    <s v="HP 15-bw000"/>
    <x v="0"/>
    <x v="0"/>
    <x v="0"/>
    <x v="15"/>
    <s v="Int M520/530"/>
    <x v="0"/>
    <s v="1366x768/1920x1080"/>
    <x v="0"/>
    <x v="0"/>
    <n v="27990"/>
    <s v="06_25-30"/>
    <s v="03_20-30"/>
    <x v="0"/>
    <x v="2"/>
    <s v="Q4`19"/>
    <n v="475830"/>
    <n v="7638"/>
  </r>
  <r>
    <n v="8"/>
    <x v="4"/>
    <s v="HP 15-bw000 Stoney"/>
    <x v="1"/>
    <x v="0"/>
    <x v="0"/>
    <x v="0"/>
    <s v="Int"/>
    <x v="0"/>
    <s v="1366x768"/>
    <x v="0"/>
    <x v="0"/>
    <n v="22500"/>
    <s v="05_20-25"/>
    <s v="03_20-30"/>
    <x v="0"/>
    <x v="2"/>
    <s v="Q4`19"/>
    <n v="180000"/>
    <n v="2889"/>
  </r>
  <r>
    <n v="34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2"/>
    <s v="Q4`19"/>
    <n v="777002"/>
    <n v="12472"/>
  </r>
  <r>
    <n v="916"/>
    <x v="4"/>
    <s v="HP 15-da0000 Core"/>
    <x v="0"/>
    <x v="0"/>
    <x v="1"/>
    <x v="10"/>
    <s v="MX110/MX130"/>
    <x v="0"/>
    <s v="1920x0180"/>
    <x v="0"/>
    <x v="0"/>
    <n v="31990"/>
    <s v="07_30-35"/>
    <s v="04_30-40"/>
    <x v="3"/>
    <x v="2"/>
    <s v="Q4`19"/>
    <n v="29302840"/>
    <n v="470351"/>
  </r>
  <r>
    <n v="593"/>
    <x v="4"/>
    <s v="HP 15-da1000 Core"/>
    <x v="0"/>
    <x v="0"/>
    <x v="1"/>
    <x v="5"/>
    <s v="Int/MX110/MX130"/>
    <x v="0"/>
    <s v="1920x0180"/>
    <x v="0"/>
    <x v="0"/>
    <n v="43115"/>
    <s v="09_40-45"/>
    <s v="05_40-50"/>
    <x v="5"/>
    <x v="2"/>
    <s v="Q4`19"/>
    <n v="25567195"/>
    <n v="410388"/>
  </r>
  <r>
    <n v="181"/>
    <x v="4"/>
    <s v="HP 15-db0000"/>
    <x v="1"/>
    <x v="0"/>
    <x v="0"/>
    <x v="2"/>
    <s v="Int"/>
    <x v="0"/>
    <s v="1366x768/1920x1080"/>
    <x v="0"/>
    <x v="0"/>
    <n v="24791"/>
    <s v="05_20-25"/>
    <s v="03_20-30"/>
    <x v="0"/>
    <x v="2"/>
    <s v="Q4`19"/>
    <n v="4487171"/>
    <n v="72025"/>
  </r>
  <r>
    <n v="1112"/>
    <x v="4"/>
    <s v="HP 15-db0000 Stoney"/>
    <x v="1"/>
    <x v="0"/>
    <x v="0"/>
    <x v="0"/>
    <s v="Int"/>
    <x v="0"/>
    <s v="1366x768/1920x1080"/>
    <x v="0"/>
    <x v="0"/>
    <n v="25719"/>
    <s v="06_25-30"/>
    <s v="03_20-30"/>
    <x v="0"/>
    <x v="2"/>
    <s v="Q4`19"/>
    <n v="28599528"/>
    <n v="459061"/>
  </r>
  <r>
    <n v="2057"/>
    <x v="4"/>
    <s v="HP 15-db1000"/>
    <x v="1"/>
    <x v="0"/>
    <x v="0"/>
    <x v="7"/>
    <s v="Int"/>
    <x v="0"/>
    <s v="1366x768/1920x1080"/>
    <x v="0"/>
    <x v="0"/>
    <n v="28600"/>
    <s v="06_25-30"/>
    <s v="03_20-30"/>
    <x v="0"/>
    <x v="2"/>
    <s v="Q4`19"/>
    <n v="58830200"/>
    <n v="944305"/>
  </r>
  <r>
    <n v="714"/>
    <x v="4"/>
    <s v="HP 15-dw0000 Core"/>
    <x v="0"/>
    <x v="0"/>
    <x v="1"/>
    <x v="5"/>
    <s v="int/MX130"/>
    <x v="0"/>
    <s v="1366x768/1920x1080"/>
    <x v="0"/>
    <x v="0"/>
    <n v="36485"/>
    <s v="08_35-40"/>
    <s v="04_30-40"/>
    <x v="3"/>
    <x v="2"/>
    <s v="Q4`19"/>
    <n v="26050290"/>
    <n v="418143"/>
  </r>
  <r>
    <n v="2861"/>
    <x v="4"/>
    <s v="HP 15-ra000"/>
    <x v="1"/>
    <x v="0"/>
    <x v="1"/>
    <x v="9"/>
    <s v="Int"/>
    <x v="0"/>
    <s v="1366x768"/>
    <x v="0"/>
    <x v="1"/>
    <n v="16890"/>
    <s v="04_15-20"/>
    <s v="02_10-20"/>
    <x v="1"/>
    <x v="2"/>
    <s v="Q4`19"/>
    <n v="48322290"/>
    <n v="775639"/>
  </r>
  <r>
    <n v="386"/>
    <x v="4"/>
    <s v="HP 15-ra100 Core"/>
    <x v="1"/>
    <x v="0"/>
    <x v="1"/>
    <x v="10"/>
    <s v="Int"/>
    <x v="0"/>
    <s v="1366x768/1920x1080"/>
    <x v="0"/>
    <x v="0"/>
    <n v="21430"/>
    <s v="05_20-25"/>
    <s v="03_20-30"/>
    <x v="0"/>
    <x v="2"/>
    <s v="Q4`19"/>
    <n v="8271980"/>
    <n v="132777"/>
  </r>
  <r>
    <n v="5983"/>
    <x v="4"/>
    <s v="HP 15-rb000 Stoney"/>
    <x v="1"/>
    <x v="0"/>
    <x v="0"/>
    <x v="0"/>
    <s v="Int"/>
    <x v="0"/>
    <s v="1366x768"/>
    <x v="0"/>
    <x v="0"/>
    <n v="17668"/>
    <s v="04_15-20"/>
    <s v="02_10-20"/>
    <x v="1"/>
    <x v="2"/>
    <s v="Q4`19"/>
    <n v="105707644"/>
    <n v="1696752"/>
  </r>
  <r>
    <n v="88"/>
    <x v="4"/>
    <s v="HP 15s-eq0000"/>
    <x v="1"/>
    <x v="0"/>
    <x v="0"/>
    <x v="7"/>
    <s v="Int"/>
    <x v="0"/>
    <s v="1920x1080"/>
    <x v="0"/>
    <x v="0"/>
    <n v="29900"/>
    <s v="06_25-30"/>
    <s v="03_20-30"/>
    <x v="0"/>
    <x v="2"/>
    <s v="Q4`19"/>
    <n v="2631200"/>
    <n v="42234"/>
  </r>
  <r>
    <n v="98"/>
    <x v="4"/>
    <s v="HP 15s-fq0000"/>
    <x v="1"/>
    <x v="0"/>
    <x v="1"/>
    <x v="5"/>
    <n v="0"/>
    <x v="0"/>
    <s v="1366x768/1920x1080"/>
    <x v="0"/>
    <x v="0"/>
    <n v="30514"/>
    <s v="07_30-35"/>
    <s v="04_30-40"/>
    <x v="3"/>
    <x v="2"/>
    <s v="Q4`19"/>
    <n v="2990372"/>
    <n v="48000"/>
  </r>
  <r>
    <n v="85"/>
    <x v="4"/>
    <s v="HP 15s-fq1000"/>
    <x v="1"/>
    <x v="0"/>
    <x v="1"/>
    <x v="17"/>
    <n v="0"/>
    <x v="0"/>
    <s v="1366x768/1920x1080"/>
    <x v="0"/>
    <x v="0"/>
    <n v="42986"/>
    <s v="09_40-45"/>
    <s v="05_40-50"/>
    <x v="5"/>
    <x v="2"/>
    <s v="Q4`19"/>
    <n v="3653810"/>
    <n v="58649"/>
  </r>
  <r>
    <n v="2"/>
    <x v="4"/>
    <s v="HP 17-by0000"/>
    <x v="0"/>
    <x v="0"/>
    <x v="1"/>
    <x v="4"/>
    <s v="Int/520"/>
    <x v="1"/>
    <s v="1600x900"/>
    <x v="0"/>
    <x v="1"/>
    <n v="21503"/>
    <s v="05_20-25"/>
    <s v="03_20-30"/>
    <x v="0"/>
    <x v="2"/>
    <s v="Q4`19"/>
    <n v="43006"/>
    <n v="690"/>
  </r>
  <r>
    <n v="315"/>
    <x v="4"/>
    <s v="HP 17-by0000 Core"/>
    <x v="0"/>
    <x v="0"/>
    <x v="1"/>
    <x v="1"/>
    <s v="Int/520"/>
    <x v="1"/>
    <s v="1600x900"/>
    <x v="0"/>
    <x v="0"/>
    <n v="29950"/>
    <s v="06_25-30"/>
    <s v="03_20-30"/>
    <x v="0"/>
    <x v="2"/>
    <s v="Q4`19"/>
    <n v="9434250"/>
    <n v="151433"/>
  </r>
  <r>
    <n v="227"/>
    <x v="4"/>
    <s v="HP 17-by1000 Core"/>
    <x v="0"/>
    <x v="0"/>
    <x v="1"/>
    <x v="5"/>
    <n v="530"/>
    <x v="1"/>
    <s v="1600x900/1920x1080"/>
    <x v="0"/>
    <x v="0"/>
    <n v="48339"/>
    <s v="10_45-50"/>
    <s v="05_40-50"/>
    <x v="5"/>
    <x v="2"/>
    <s v="Q4`19"/>
    <n v="10972953"/>
    <n v="176131"/>
  </r>
  <r>
    <n v="85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2"/>
    <s v="Q4`19"/>
    <n v="2468655"/>
    <n v="39625"/>
  </r>
  <r>
    <n v="699"/>
    <x v="4"/>
    <s v="HP 17-ca1000"/>
    <x v="1"/>
    <x v="0"/>
    <x v="0"/>
    <x v="7"/>
    <s v="Int"/>
    <x v="1"/>
    <s v="1600x900"/>
    <x v="0"/>
    <x v="0"/>
    <n v="30925"/>
    <s v="07_30-35"/>
    <s v="04_30-40"/>
    <x v="3"/>
    <x v="2"/>
    <s v="Q4`19"/>
    <n v="21616575"/>
    <n v="346976"/>
  </r>
  <r>
    <n v="156"/>
    <x v="4"/>
    <s v="HP 17-ca1000 Stoney"/>
    <x v="1"/>
    <x v="0"/>
    <x v="0"/>
    <x v="0"/>
    <s v="Int"/>
    <x v="1"/>
    <s v="1600x900"/>
    <x v="0"/>
    <x v="0"/>
    <n v="26700"/>
    <s v="06_25-30"/>
    <s v="03_20-30"/>
    <x v="0"/>
    <x v="2"/>
    <s v="Q4`19"/>
    <n v="4165200"/>
    <n v="66857"/>
  </r>
  <r>
    <n v="12"/>
    <x v="4"/>
    <s v="Omen 15-ce000"/>
    <x v="2"/>
    <x v="0"/>
    <x v="1"/>
    <x v="1"/>
    <s v="GTX1050"/>
    <x v="0"/>
    <s v="1920x1080"/>
    <x v="0"/>
    <x v="0"/>
    <n v="80495"/>
    <s v="17_80-85"/>
    <s v="09_80-90"/>
    <x v="2"/>
    <x v="2"/>
    <s v="Q4`19"/>
    <n v="965940"/>
    <n v="15505"/>
  </r>
  <r>
    <n v="22"/>
    <x v="4"/>
    <s v="Omen 15-dc0000"/>
    <x v="2"/>
    <x v="0"/>
    <x v="1"/>
    <x v="6"/>
    <s v="GTX1050/GTX1070"/>
    <x v="0"/>
    <s v="1920x1080"/>
    <x v="0"/>
    <x v="0"/>
    <n v="83990"/>
    <s v="17_80-85"/>
    <s v="09_80-90"/>
    <x v="2"/>
    <x v="2"/>
    <s v="Q4`19"/>
    <n v="1847780"/>
    <n v="29659"/>
  </r>
  <r>
    <n v="135"/>
    <x v="4"/>
    <s v="Omen 15-dc1000"/>
    <x v="2"/>
    <x v="0"/>
    <x v="1"/>
    <x v="6"/>
    <s v="RTX2070"/>
    <x v="0"/>
    <s v="1920x1080"/>
    <x v="0"/>
    <x v="0"/>
    <n v="86470"/>
    <s v="18_85-90"/>
    <s v="09_80-90"/>
    <x v="2"/>
    <x v="2"/>
    <s v="Q4`19"/>
    <n v="11673450"/>
    <n v="187375"/>
  </r>
  <r>
    <n v="3"/>
    <x v="4"/>
    <s v="Omen 15-dg0000"/>
    <x v="2"/>
    <x v="0"/>
    <x v="1"/>
    <x v="6"/>
    <s v="RTX2080"/>
    <x v="0"/>
    <s v="1920x1080"/>
    <x v="0"/>
    <x v="0"/>
    <n v="244990"/>
    <s v="49_240-245"/>
    <s v="25_240-250"/>
    <x v="2"/>
    <x v="2"/>
    <s v="Q4`19"/>
    <n v="734970"/>
    <n v="11797"/>
  </r>
  <r>
    <n v="34"/>
    <x v="4"/>
    <s v="Omen 15-dh0000"/>
    <x v="2"/>
    <x v="0"/>
    <x v="1"/>
    <x v="6"/>
    <s v="GTX1660/RTX2060/RTX2070"/>
    <x v="0"/>
    <s v="1920x1080"/>
    <x v="0"/>
    <x v="0"/>
    <n v="119110"/>
    <s v="24_115-120"/>
    <s v="12_110-120"/>
    <x v="2"/>
    <x v="2"/>
    <s v="Q4`19"/>
    <n v="4049740"/>
    <n v="65004"/>
  </r>
  <r>
    <n v="8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2"/>
    <s v="Q4`19"/>
    <n v="639768"/>
    <n v="10269"/>
  </r>
  <r>
    <n v="5"/>
    <x v="4"/>
    <s v="Omen 17-an100"/>
    <x v="2"/>
    <x v="0"/>
    <x v="1"/>
    <x v="6"/>
    <s v="GTX1050/1060/1070"/>
    <x v="1"/>
    <s v="1920x1080"/>
    <x v="0"/>
    <x v="0"/>
    <n v="95840"/>
    <s v="20_95-100"/>
    <s v="10_90-100"/>
    <x v="2"/>
    <x v="2"/>
    <s v="Q4`19"/>
    <n v="479200"/>
    <n v="7692"/>
  </r>
  <r>
    <n v="25"/>
    <x v="4"/>
    <s v="Omen 17-cb0000"/>
    <x v="2"/>
    <x v="0"/>
    <x v="1"/>
    <x v="6"/>
    <s v="GTX1660/RTX2060/RTX2070"/>
    <x v="1"/>
    <s v="1920x1080"/>
    <x v="0"/>
    <x v="0"/>
    <n v="103490"/>
    <s v="21_100-105"/>
    <s v="11_100-110"/>
    <x v="2"/>
    <x v="2"/>
    <s v="Q4`19"/>
    <n v="2587250"/>
    <n v="41529"/>
  </r>
  <r>
    <n v="37"/>
    <x v="4"/>
    <s v="Pavilion 13-an0000"/>
    <x v="3"/>
    <x v="0"/>
    <x v="1"/>
    <x v="5"/>
    <s v="Int"/>
    <x v="4"/>
    <s v="1920x1080"/>
    <x v="0"/>
    <x v="0"/>
    <n v="60390"/>
    <s v="13_60-65"/>
    <s v="07_60-70"/>
    <x v="6"/>
    <x v="2"/>
    <s v="Q4`19"/>
    <n v="2234430"/>
    <n v="35866"/>
  </r>
  <r>
    <n v="149"/>
    <x v="4"/>
    <s v="Pavilion 13-an1000"/>
    <x v="3"/>
    <x v="0"/>
    <x v="1"/>
    <x v="17"/>
    <s v="Int"/>
    <x v="4"/>
    <s v="1920x1080"/>
    <x v="0"/>
    <x v="0"/>
    <n v="56407"/>
    <s v="12_55-60"/>
    <s v="06_50-60"/>
    <x v="4"/>
    <x v="2"/>
    <s v="Q4`19"/>
    <n v="8404643"/>
    <n v="134906"/>
  </r>
  <r>
    <n v="34"/>
    <x v="4"/>
    <s v="Pavilion 14-ce0000"/>
    <x v="3"/>
    <x v="0"/>
    <x v="1"/>
    <x v="5"/>
    <s v="Int/MX150"/>
    <x v="2"/>
    <s v="1920x1080"/>
    <x v="0"/>
    <x v="0"/>
    <n v="36985"/>
    <s v="08_35-40"/>
    <s v="04_30-40"/>
    <x v="3"/>
    <x v="2"/>
    <s v="Q4`19"/>
    <n v="1257490"/>
    <n v="20184"/>
  </r>
  <r>
    <n v="25"/>
    <x v="4"/>
    <s v="Pavilion 14-ce1000"/>
    <x v="3"/>
    <x v="0"/>
    <x v="1"/>
    <x v="5"/>
    <s v="Int/MX150"/>
    <x v="2"/>
    <s v="1920x1080"/>
    <x v="0"/>
    <x v="0"/>
    <n v="45499"/>
    <s v="10_45-50"/>
    <s v="05_40-50"/>
    <x v="5"/>
    <x v="2"/>
    <s v="Q4`19"/>
    <n v="1137475"/>
    <n v="18258"/>
  </r>
  <r>
    <n v="135"/>
    <x v="4"/>
    <s v="Pavilion 14-ce2000"/>
    <x v="3"/>
    <x v="0"/>
    <x v="1"/>
    <x v="5"/>
    <s v="Int/MX130"/>
    <x v="2"/>
    <s v="1920x1080"/>
    <x v="0"/>
    <x v="0"/>
    <n v="37500"/>
    <s v="08_35-40"/>
    <s v="04_30-40"/>
    <x v="3"/>
    <x v="2"/>
    <s v="Q4`19"/>
    <n v="5062500"/>
    <n v="81260"/>
  </r>
  <r>
    <n v="181"/>
    <x v="4"/>
    <s v="Pavilion 14-ce3000"/>
    <x v="3"/>
    <x v="0"/>
    <x v="1"/>
    <x v="17"/>
    <s v="Int/MX250"/>
    <x v="2"/>
    <s v="1920x1080"/>
    <x v="0"/>
    <x v="0"/>
    <n v="49227"/>
    <s v="10_45-50"/>
    <s v="05_40-50"/>
    <x v="5"/>
    <x v="2"/>
    <s v="Q4`19"/>
    <n v="8910087"/>
    <n v="143019"/>
  </r>
  <r>
    <n v="24"/>
    <x v="4"/>
    <s v="Pavilion 15-bc400"/>
    <x v="2"/>
    <x v="0"/>
    <x v="1"/>
    <x v="10"/>
    <s v="GTX1050"/>
    <x v="0"/>
    <s v="1920x1080"/>
    <x v="0"/>
    <x v="0"/>
    <n v="60900"/>
    <s v="13_60-65"/>
    <s v="07_60-70"/>
    <x v="6"/>
    <x v="2"/>
    <s v="Q4`19"/>
    <n v="1461600"/>
    <n v="23461"/>
  </r>
  <r>
    <n v="78"/>
    <x v="4"/>
    <s v="Pavilion 15-bc500"/>
    <x v="2"/>
    <x v="0"/>
    <x v="1"/>
    <x v="6"/>
    <s v="GTX1050"/>
    <x v="0"/>
    <s v="1920x1080"/>
    <x v="0"/>
    <x v="0"/>
    <n v="61545"/>
    <s v="13_60-65"/>
    <s v="07_60-70"/>
    <x v="6"/>
    <x v="2"/>
    <s v="Q4`19"/>
    <n v="4800510"/>
    <n v="77055"/>
  </r>
  <r>
    <n v="15"/>
    <x v="4"/>
    <s v="Pavilion 15-ck000"/>
    <x v="1"/>
    <x v="0"/>
    <x v="1"/>
    <x v="10"/>
    <s v="Int"/>
    <x v="0"/>
    <s v="1920x1080"/>
    <x v="0"/>
    <x v="0"/>
    <n v="66710"/>
    <s v="14_65-70"/>
    <s v="07_60-70"/>
    <x v="6"/>
    <x v="2"/>
    <s v="Q4`19"/>
    <n v="1000650"/>
    <n v="16062"/>
  </r>
  <r>
    <n v="27"/>
    <x v="4"/>
    <s v="Pavilion 15-cs0000"/>
    <x v="0"/>
    <x v="0"/>
    <x v="1"/>
    <x v="10"/>
    <s v="Int/MX150"/>
    <x v="0"/>
    <s v="1920x1080"/>
    <x v="0"/>
    <x v="0"/>
    <n v="42990"/>
    <s v="09_40-45"/>
    <s v="05_40-50"/>
    <x v="5"/>
    <x v="2"/>
    <s v="Q4`19"/>
    <n v="1160730"/>
    <n v="18631"/>
  </r>
  <r>
    <n v="102"/>
    <x v="4"/>
    <s v="Pavilion 15-cs2000"/>
    <x v="0"/>
    <x v="0"/>
    <x v="1"/>
    <x v="5"/>
    <s v="Int/MX130/MX250/GTX1050"/>
    <x v="0"/>
    <s v="1920x1080"/>
    <x v="0"/>
    <x v="0"/>
    <n v="40155"/>
    <s v="09_40-45"/>
    <s v="05_40-50"/>
    <x v="5"/>
    <x v="2"/>
    <s v="Q4`19"/>
    <n v="4095810"/>
    <n v="65743"/>
  </r>
  <r>
    <n v="186"/>
    <x v="4"/>
    <s v="Pavilion 15-cs3000"/>
    <x v="0"/>
    <x v="0"/>
    <x v="1"/>
    <x v="17"/>
    <s v="Int/MX250"/>
    <x v="0"/>
    <s v="1920x1080"/>
    <x v="0"/>
    <x v="0"/>
    <n v="44491"/>
    <s v="09_40-45"/>
    <s v="05_40-50"/>
    <x v="5"/>
    <x v="2"/>
    <s v="Q4`19"/>
    <n v="8275326"/>
    <n v="132830"/>
  </r>
  <r>
    <n v="234"/>
    <x v="4"/>
    <s v="Pavilion 15-cw1000"/>
    <x v="1"/>
    <x v="0"/>
    <x v="0"/>
    <x v="7"/>
    <s v="Int"/>
    <x v="0"/>
    <s v="1920x1080"/>
    <x v="0"/>
    <x v="0"/>
    <n v="46243"/>
    <s v="10_45-50"/>
    <s v="05_40-50"/>
    <x v="5"/>
    <x v="2"/>
    <s v="Q4`19"/>
    <n v="10820862"/>
    <n v="173690"/>
  </r>
  <r>
    <n v="51"/>
    <x v="4"/>
    <s v="Pavilion 15-dk0000"/>
    <x v="2"/>
    <x v="0"/>
    <x v="1"/>
    <x v="6"/>
    <s v="GTX1660"/>
    <x v="0"/>
    <s v="1920x1080"/>
    <x v="0"/>
    <x v="0"/>
    <n v="70290"/>
    <s v="15_70-75"/>
    <s v="08_70-80"/>
    <x v="2"/>
    <x v="2"/>
    <s v="Q4`19"/>
    <n v="3584790"/>
    <n v="57541"/>
  </r>
  <r>
    <n v="29"/>
    <x v="4"/>
    <s v="Pavilion 15-dp0000"/>
    <x v="2"/>
    <x v="0"/>
    <x v="1"/>
    <x v="6"/>
    <s v="GTX1060"/>
    <x v="0"/>
    <s v="1920x1080"/>
    <x v="0"/>
    <x v="0"/>
    <n v="66500"/>
    <s v="14_65-70"/>
    <s v="07_60-70"/>
    <x v="6"/>
    <x v="2"/>
    <s v="Q4`19"/>
    <n v="1928500"/>
    <n v="30955"/>
  </r>
  <r>
    <n v="188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2"/>
    <s v="Q4`19"/>
    <n v="13404400"/>
    <n v="215159"/>
  </r>
  <r>
    <n v="7"/>
    <x v="4"/>
    <s v="Pavilion 17-ab300"/>
    <x v="2"/>
    <x v="0"/>
    <x v="1"/>
    <x v="1"/>
    <s v="GTX1050"/>
    <x v="1"/>
    <s v="1920x1080"/>
    <x v="0"/>
    <x v="0"/>
    <n v="61490"/>
    <s v="13_60-65"/>
    <s v="07_60-70"/>
    <x v="6"/>
    <x v="2"/>
    <s v="Q4`19"/>
    <n v="430430"/>
    <n v="6909"/>
  </r>
  <r>
    <n v="90"/>
    <x v="4"/>
    <s v="Pavilion 17-cd0000"/>
    <x v="2"/>
    <x v="0"/>
    <x v="1"/>
    <x v="6"/>
    <s v="GTX1050/GTX1650/GTX1660"/>
    <x v="1"/>
    <s v="1920x1080"/>
    <x v="0"/>
    <x v="0"/>
    <n v="69313"/>
    <s v="14_65-70"/>
    <s v="07_60-70"/>
    <x v="6"/>
    <x v="2"/>
    <s v="Q4`19"/>
    <n v="6238170"/>
    <n v="100131"/>
  </r>
  <r>
    <n v="2"/>
    <x v="4"/>
    <s v="Pavilion x360 14-ba000"/>
    <x v="3"/>
    <x v="0"/>
    <x v="1"/>
    <x v="1"/>
    <s v="Int"/>
    <x v="2"/>
    <s v="1920x1080"/>
    <x v="1"/>
    <x v="0"/>
    <n v="59200"/>
    <s v="12_55-60"/>
    <s v="06_50-60"/>
    <x v="4"/>
    <x v="2"/>
    <s v="Q4`19"/>
    <n v="118400"/>
    <n v="1900"/>
  </r>
  <r>
    <n v="10"/>
    <x v="4"/>
    <s v="Pavilion x360 14-ba100"/>
    <x v="3"/>
    <x v="0"/>
    <x v="1"/>
    <x v="10"/>
    <s v="GT940"/>
    <x v="2"/>
    <s v="1920x1080"/>
    <x v="1"/>
    <x v="0"/>
    <n v="55570"/>
    <s v="12_55-60"/>
    <s v="06_50-60"/>
    <x v="4"/>
    <x v="2"/>
    <s v="Q4`19"/>
    <n v="555700"/>
    <n v="8920"/>
  </r>
  <r>
    <n v="7"/>
    <x v="4"/>
    <s v="Pavilion x360 14-cd1000"/>
    <x v="3"/>
    <x v="0"/>
    <x v="1"/>
    <x v="5"/>
    <s v="Int/MX130"/>
    <x v="2"/>
    <s v="1920x1080"/>
    <x v="1"/>
    <x v="0"/>
    <n v="59545"/>
    <s v="12_55-60"/>
    <s v="06_50-60"/>
    <x v="4"/>
    <x v="2"/>
    <s v="Q4`19"/>
    <n v="416815"/>
    <n v="6690"/>
  </r>
  <r>
    <n v="154"/>
    <x v="4"/>
    <s v="Pavilion x360 14-dh0000"/>
    <x v="3"/>
    <x v="0"/>
    <x v="1"/>
    <x v="5"/>
    <s v="Int"/>
    <x v="2"/>
    <s v="1920x1080"/>
    <x v="1"/>
    <x v="0"/>
    <n v="51620"/>
    <s v="11_50-55"/>
    <s v="06_50-60"/>
    <x v="4"/>
    <x v="2"/>
    <s v="Q4`19"/>
    <n v="7949480"/>
    <n v="127600"/>
  </r>
  <r>
    <n v="147"/>
    <x v="4"/>
    <s v="Pavilion x360 15-dq0000"/>
    <x v="1"/>
    <x v="0"/>
    <x v="1"/>
    <x v="5"/>
    <s v="Int"/>
    <x v="0"/>
    <s v="1920x1080"/>
    <x v="1"/>
    <x v="0"/>
    <n v="54065"/>
    <s v="11_50-55"/>
    <s v="06_50-60"/>
    <x v="4"/>
    <x v="2"/>
    <s v="Q4`19"/>
    <n v="7947555"/>
    <n v="127569"/>
  </r>
  <r>
    <n v="7"/>
    <x v="4"/>
    <s v="ProBook 430 G5"/>
    <x v="3"/>
    <x v="1"/>
    <x v="1"/>
    <x v="10"/>
    <s v="Int"/>
    <x v="4"/>
    <s v="1366x768/1920x1080"/>
    <x v="0"/>
    <x v="0"/>
    <n v="48339"/>
    <s v="10_45-50"/>
    <s v="05_40-50"/>
    <x v="5"/>
    <x v="2"/>
    <s v="Q4`19"/>
    <n v="338373"/>
    <n v="5431"/>
  </r>
  <r>
    <n v="3811"/>
    <x v="4"/>
    <s v="ProBook 430 G6"/>
    <x v="3"/>
    <x v="1"/>
    <x v="1"/>
    <x v="5"/>
    <s v="Int"/>
    <x v="4"/>
    <s v="1920x1080"/>
    <x v="0"/>
    <x v="0"/>
    <n v="50368"/>
    <s v="11_50-55"/>
    <s v="06_50-60"/>
    <x v="4"/>
    <x v="2"/>
    <s v="Q4`19"/>
    <n v="191952448"/>
    <n v="3081099"/>
  </r>
  <r>
    <n v="2"/>
    <x v="4"/>
    <s v="ProBook 440 G5"/>
    <x v="3"/>
    <x v="1"/>
    <x v="1"/>
    <x v="10"/>
    <s v="Int"/>
    <x v="2"/>
    <s v="1366x768/1920x1080"/>
    <x v="0"/>
    <x v="0"/>
    <n v="50978"/>
    <s v="11_50-55"/>
    <s v="06_50-60"/>
    <x v="4"/>
    <x v="2"/>
    <s v="Q4`19"/>
    <n v="101956"/>
    <n v="1637"/>
  </r>
  <r>
    <n v="3394"/>
    <x v="4"/>
    <s v="ProBook 440 G6"/>
    <x v="3"/>
    <x v="1"/>
    <x v="1"/>
    <x v="5"/>
    <s v="Int"/>
    <x v="2"/>
    <s v="1366x768/1920x1080"/>
    <x v="0"/>
    <x v="0"/>
    <n v="51651"/>
    <s v="11_50-55"/>
    <s v="06_50-60"/>
    <x v="4"/>
    <x v="2"/>
    <s v="Q4`19"/>
    <n v="175303494"/>
    <n v="2813860"/>
  </r>
  <r>
    <n v="149"/>
    <x v="4"/>
    <s v="ProBook 445 G6"/>
    <x v="3"/>
    <x v="1"/>
    <x v="0"/>
    <x v="2"/>
    <s v="Int"/>
    <x v="2"/>
    <s v="1366x768/1920x1080"/>
    <x v="0"/>
    <x v="0"/>
    <n v="48255"/>
    <s v="10_45-50"/>
    <s v="05_40-50"/>
    <x v="5"/>
    <x v="2"/>
    <s v="Q4`19"/>
    <n v="7189995"/>
    <n v="115409"/>
  </r>
  <r>
    <n v="51"/>
    <x v="4"/>
    <s v="ProBook 445R G6"/>
    <x v="3"/>
    <x v="1"/>
    <x v="0"/>
    <x v="7"/>
    <s v="Int"/>
    <x v="2"/>
    <s v="1920x1080"/>
    <x v="0"/>
    <x v="0"/>
    <n v="41510"/>
    <s v="09_40-45"/>
    <s v="05_40-50"/>
    <x v="5"/>
    <x v="2"/>
    <s v="Q4`19"/>
    <n v="2117010"/>
    <n v="33981"/>
  </r>
  <r>
    <n v="2"/>
    <x v="4"/>
    <s v="ProBook 450 G5"/>
    <x v="0"/>
    <x v="1"/>
    <x v="1"/>
    <x v="1"/>
    <s v="Int/GT930"/>
    <x v="0"/>
    <s v="1366x768/1920x1080"/>
    <x v="0"/>
    <x v="0"/>
    <n v="49650"/>
    <s v="10_45-50"/>
    <s v="05_40-50"/>
    <x v="5"/>
    <x v="2"/>
    <s v="Q4`19"/>
    <n v="99300"/>
    <n v="1594"/>
  </r>
  <r>
    <n v="3826"/>
    <x v="4"/>
    <s v="ProBook 450 G6"/>
    <x v="0"/>
    <x v="1"/>
    <x v="1"/>
    <x v="10"/>
    <s v="GT930"/>
    <x v="0"/>
    <s v="1366x768/1920x1080"/>
    <x v="0"/>
    <x v="0"/>
    <n v="54510"/>
    <s v="11_50-55"/>
    <s v="06_50-60"/>
    <x v="4"/>
    <x v="2"/>
    <s v="Q4`19"/>
    <n v="208555260"/>
    <n v="3347596"/>
  </r>
  <r>
    <n v="73"/>
    <x v="4"/>
    <s v="ProBook 455 G6"/>
    <x v="1"/>
    <x v="1"/>
    <x v="0"/>
    <x v="2"/>
    <s v="Int"/>
    <x v="0"/>
    <s v="1920x1080"/>
    <x v="0"/>
    <x v="0"/>
    <n v="45220"/>
    <s v="10_45-50"/>
    <s v="05_40-50"/>
    <x v="5"/>
    <x v="2"/>
    <s v="Q4`19"/>
    <n v="3301060"/>
    <n v="52987"/>
  </r>
  <r>
    <n v="171"/>
    <x v="4"/>
    <s v="ProBook 455R G6"/>
    <x v="1"/>
    <x v="1"/>
    <x v="0"/>
    <x v="7"/>
    <s v="Int"/>
    <x v="0"/>
    <s v="1920x1080"/>
    <x v="0"/>
    <x v="0"/>
    <n v="38950"/>
    <s v="08_35-40"/>
    <s v="04_30-40"/>
    <x v="3"/>
    <x v="2"/>
    <s v="Q4`19"/>
    <n v="6660450"/>
    <n v="106909"/>
  </r>
  <r>
    <n v="274"/>
    <x v="4"/>
    <s v="ProBook 470 G5"/>
    <x v="0"/>
    <x v="1"/>
    <x v="1"/>
    <x v="1"/>
    <s v="GT930"/>
    <x v="1"/>
    <s v="1920x1080"/>
    <x v="0"/>
    <x v="0"/>
    <n v="68385"/>
    <s v="14_65-70"/>
    <s v="07_60-70"/>
    <x v="6"/>
    <x v="2"/>
    <s v="Q4`19"/>
    <n v="18737490"/>
    <n v="300762"/>
  </r>
  <r>
    <n v="188"/>
    <x v="4"/>
    <s v="ProBook 640 G5"/>
    <x v="3"/>
    <x v="1"/>
    <x v="1"/>
    <x v="5"/>
    <s v="Int"/>
    <x v="2"/>
    <s v="1920x1080"/>
    <x v="0"/>
    <x v="0"/>
    <n v="67516"/>
    <s v="14_65-70"/>
    <s v="07_60-70"/>
    <x v="6"/>
    <x v="2"/>
    <s v="Q4`19"/>
    <n v="12693008"/>
    <n v="203740"/>
  </r>
  <r>
    <n v="17"/>
    <x v="4"/>
    <s v="ProBook 645 G4"/>
    <x v="3"/>
    <x v="1"/>
    <x v="0"/>
    <x v="2"/>
    <s v="Int"/>
    <x v="2"/>
    <s v="1920x1080"/>
    <x v="0"/>
    <x v="0"/>
    <n v="49344"/>
    <s v="10_45-50"/>
    <s v="05_40-50"/>
    <x v="5"/>
    <x v="2"/>
    <s v="Q4`19"/>
    <n v="838848"/>
    <n v="13465"/>
  </r>
  <r>
    <n v="2"/>
    <x v="4"/>
    <s v="ProBook 650 G4"/>
    <x v="1"/>
    <x v="1"/>
    <x v="1"/>
    <x v="10"/>
    <s v="Int"/>
    <x v="0"/>
    <s v="1366x768/1920x1080"/>
    <x v="0"/>
    <x v="0"/>
    <n v="91050"/>
    <s v="19_90-95"/>
    <s v="10_90-100"/>
    <x v="2"/>
    <x v="2"/>
    <s v="Q4`19"/>
    <n v="182100"/>
    <n v="2923"/>
  </r>
  <r>
    <n v="181"/>
    <x v="4"/>
    <s v="ProBook 650 G5"/>
    <x v="1"/>
    <x v="1"/>
    <x v="1"/>
    <x v="5"/>
    <s v="Int"/>
    <x v="0"/>
    <s v="1920x1080"/>
    <x v="0"/>
    <x v="0"/>
    <n v="59021"/>
    <s v="12_55-60"/>
    <s v="06_50-60"/>
    <x v="4"/>
    <x v="2"/>
    <s v="Q4`19"/>
    <n v="10682801"/>
    <n v="171474"/>
  </r>
  <r>
    <n v="3826"/>
    <x v="4"/>
    <s v="Probook x360 11 G3"/>
    <x v="4"/>
    <x v="1"/>
    <x v="1"/>
    <x v="4"/>
    <s v="Int"/>
    <x v="3"/>
    <n v="0"/>
    <x v="1"/>
    <x v="1"/>
    <n v="28500"/>
    <s v="06_25-30"/>
    <s v="03_20-30"/>
    <x v="0"/>
    <x v="2"/>
    <s v="Q4`19"/>
    <n v="109041000"/>
    <n v="1750257"/>
  </r>
  <r>
    <n v="22"/>
    <x v="4"/>
    <s v="ProBook x360 440 G1"/>
    <x v="3"/>
    <x v="1"/>
    <x v="1"/>
    <x v="10"/>
    <s v="Int"/>
    <x v="2"/>
    <s v="1920x1080"/>
    <x v="1"/>
    <x v="0"/>
    <n v="67760"/>
    <s v="14_65-70"/>
    <s v="07_60-70"/>
    <x v="6"/>
    <x v="2"/>
    <s v="Q4`19"/>
    <n v="1490720"/>
    <n v="23928"/>
  </r>
  <r>
    <n v="8"/>
    <x v="4"/>
    <s v="Spectre 13-af000"/>
    <x v="3"/>
    <x v="0"/>
    <x v="1"/>
    <x v="10"/>
    <s v="Int"/>
    <x v="4"/>
    <s v="1920x1080/3840x2160"/>
    <x v="1"/>
    <x v="0"/>
    <n v="101195"/>
    <s v="21_100-105"/>
    <s v="11_100-110"/>
    <x v="2"/>
    <x v="2"/>
    <s v="Q4`19"/>
    <n v="809560"/>
    <n v="12995"/>
  </r>
  <r>
    <n v="59"/>
    <x v="4"/>
    <s v="Spectre Folio 13-ak0000"/>
    <x v="3"/>
    <x v="0"/>
    <x v="1"/>
    <x v="12"/>
    <s v="Int"/>
    <x v="4"/>
    <s v="1920x1080"/>
    <x v="1"/>
    <x v="2"/>
    <n v="159990"/>
    <s v="32_155-160"/>
    <s v="16_150-160"/>
    <x v="2"/>
    <x v="2"/>
    <s v="Q4`19"/>
    <n v="9439410"/>
    <n v="151515"/>
  </r>
  <r>
    <n v="20"/>
    <x v="4"/>
    <s v="Spectre x360 13-ae000"/>
    <x v="3"/>
    <x v="0"/>
    <x v="1"/>
    <x v="10"/>
    <s v="Int"/>
    <x v="4"/>
    <s v="1920x1080"/>
    <x v="1"/>
    <x v="0"/>
    <n v="95665"/>
    <s v="20_95-100"/>
    <s v="10_90-100"/>
    <x v="2"/>
    <x v="2"/>
    <s v="Q4`19"/>
    <n v="1913300"/>
    <n v="30711"/>
  </r>
  <r>
    <n v="32"/>
    <x v="4"/>
    <s v="Spectre x360 13-ap0000"/>
    <x v="3"/>
    <x v="0"/>
    <x v="1"/>
    <x v="5"/>
    <s v="Int"/>
    <x v="4"/>
    <s v="1920x1080"/>
    <x v="1"/>
    <x v="0"/>
    <n v="89990"/>
    <s v="18_85-90"/>
    <s v="09_80-90"/>
    <x v="2"/>
    <x v="2"/>
    <s v="Q4`19"/>
    <n v="2879680"/>
    <n v="46223"/>
  </r>
  <r>
    <n v="85"/>
    <x v="4"/>
    <s v="Spectre x360 13-aw0000"/>
    <x v="3"/>
    <x v="0"/>
    <x v="1"/>
    <x v="16"/>
    <s v="Int"/>
    <x v="4"/>
    <s v="1920x1080"/>
    <x v="1"/>
    <x v="0"/>
    <n v="84500"/>
    <s v="17_80-85"/>
    <s v="09_80-90"/>
    <x v="2"/>
    <x v="2"/>
    <s v="Q4`19"/>
    <n v="7182500"/>
    <n v="115289"/>
  </r>
  <r>
    <n v="27"/>
    <x v="4"/>
    <s v="Spectre x360 15-df0000"/>
    <x v="2"/>
    <x v="0"/>
    <x v="1"/>
    <x v="6"/>
    <s v="GTX1050"/>
    <x v="0"/>
    <s v="1920x1080/3840x2160"/>
    <x v="1"/>
    <x v="0"/>
    <n v="142985"/>
    <s v="29_140-145"/>
    <s v="15_140-150"/>
    <x v="2"/>
    <x v="2"/>
    <s v="Q4`19"/>
    <n v="3860595"/>
    <n v="61968"/>
  </r>
  <r>
    <n v="323"/>
    <x v="4"/>
    <s v="Stream 11-aj0000"/>
    <x v="4"/>
    <x v="0"/>
    <x v="1"/>
    <x v="4"/>
    <s v="Int"/>
    <x v="3"/>
    <s v="1366x768"/>
    <x v="0"/>
    <x v="1"/>
    <n v="17596"/>
    <s v="04_15-20"/>
    <s v="02_10-20"/>
    <x v="1"/>
    <x v="2"/>
    <s v="Q4`19"/>
    <n v="5683508"/>
    <n v="91228"/>
  </r>
  <r>
    <n v="17"/>
    <x v="4"/>
    <s v="ZBook 14u G6"/>
    <x v="5"/>
    <x v="1"/>
    <x v="1"/>
    <x v="5"/>
    <s v="Pro WX3200"/>
    <x v="2"/>
    <s v="1920x1080"/>
    <x v="0"/>
    <x v="0"/>
    <n v="77330"/>
    <s v="16_75-80"/>
    <s v="08_70-80"/>
    <x v="2"/>
    <x v="2"/>
    <s v="Q4`19"/>
    <n v="1314610"/>
    <n v="21101"/>
  </r>
  <r>
    <n v="17"/>
    <x v="4"/>
    <s v="ZBook 15 G6"/>
    <x v="5"/>
    <x v="1"/>
    <x v="1"/>
    <x v="6"/>
    <s v="Int/T1000"/>
    <x v="0"/>
    <s v="1920x1080/3840x2160"/>
    <x v="0"/>
    <x v="0"/>
    <n v="176950"/>
    <s v="36_175-180"/>
    <s v="18_170-180"/>
    <x v="2"/>
    <x v="2"/>
    <s v="Q4`19"/>
    <n v="3008150"/>
    <n v="48285"/>
  </r>
  <r>
    <n v="8"/>
    <x v="4"/>
    <s v="ZBook 15 Studio G5"/>
    <x v="5"/>
    <x v="1"/>
    <x v="1"/>
    <x v="6"/>
    <s v="Quadro P1000/P2000"/>
    <x v="0"/>
    <s v="1920x1080"/>
    <x v="0"/>
    <x v="0"/>
    <n v="149693"/>
    <s v="30_145-150"/>
    <s v="15_140-150"/>
    <x v="2"/>
    <x v="2"/>
    <s v="Q4`19"/>
    <n v="1197544"/>
    <n v="19222"/>
  </r>
  <r>
    <n v="2"/>
    <x v="4"/>
    <s v="ZBook 15u G5"/>
    <x v="5"/>
    <x v="1"/>
    <x v="1"/>
    <x v="10"/>
    <s v="Pro W3100"/>
    <x v="0"/>
    <s v="1920x1080"/>
    <x v="0"/>
    <x v="0"/>
    <n v="111990"/>
    <s v="23_110-115"/>
    <s v="12_110-120"/>
    <x v="2"/>
    <x v="2"/>
    <s v="Q4`19"/>
    <n v="223980"/>
    <n v="3595"/>
  </r>
  <r>
    <n v="44"/>
    <x v="4"/>
    <s v="ZBook 15u G6"/>
    <x v="5"/>
    <x v="1"/>
    <x v="1"/>
    <x v="5"/>
    <s v="Pro WX3200"/>
    <x v="0"/>
    <s v="1920x1080"/>
    <x v="0"/>
    <x v="0"/>
    <n v="93990"/>
    <s v="19_90-95"/>
    <s v="10_90-100"/>
    <x v="2"/>
    <x v="2"/>
    <s v="Q4`19"/>
    <n v="4135560"/>
    <n v="66381"/>
  </r>
  <r>
    <n v="27"/>
    <x v="4"/>
    <s v="ZBook 15v G5"/>
    <x v="5"/>
    <x v="1"/>
    <x v="1"/>
    <x v="6"/>
    <s v="Quadro P600"/>
    <x v="0"/>
    <s v="1920x1080"/>
    <x v="0"/>
    <x v="0"/>
    <n v="107295"/>
    <s v="22_105-110"/>
    <s v="11_100-110"/>
    <x v="2"/>
    <x v="2"/>
    <s v="Q4`19"/>
    <n v="2896965"/>
    <n v="46500"/>
  </r>
  <r>
    <n v="14"/>
    <x v="4"/>
    <s v="ZBook 17 G5"/>
    <x v="5"/>
    <x v="1"/>
    <x v="1"/>
    <x v="6"/>
    <s v="Quadro P2000/P3200"/>
    <x v="1"/>
    <s v="1920x1080"/>
    <x v="0"/>
    <x v="0"/>
    <n v="219712"/>
    <s v="44_215-220"/>
    <s v="22_210-220"/>
    <x v="2"/>
    <x v="2"/>
    <s v="Q4`19"/>
    <n v="3075968"/>
    <n v="49373"/>
  </r>
  <r>
    <n v="29"/>
    <x v="4"/>
    <s v="ZBook 17 G6"/>
    <x v="5"/>
    <x v="1"/>
    <x v="1"/>
    <x v="6"/>
    <s v="RTX3000"/>
    <x v="1"/>
    <s v="1920x1080"/>
    <x v="0"/>
    <x v="0"/>
    <n v="186200"/>
    <s v="38_185-190"/>
    <s v="19_180-190"/>
    <x v="2"/>
    <x v="2"/>
    <s v="Q4`19"/>
    <n v="5399800"/>
    <n v="86674"/>
  </r>
  <r>
    <n v="14"/>
    <x v="4"/>
    <s v="ZBook x360 15 Studio G5"/>
    <x v="5"/>
    <x v="1"/>
    <x v="1"/>
    <x v="6"/>
    <s v="Quadro P2000"/>
    <x v="0"/>
    <s v="1920x1080/3840x2160"/>
    <x v="1"/>
    <x v="0"/>
    <n v="187929"/>
    <s v="38_185-190"/>
    <s v="19_180-190"/>
    <x v="2"/>
    <x v="2"/>
    <s v="Q4`19"/>
    <n v="2631006"/>
    <n v="42231"/>
  </r>
  <r>
    <n v="650"/>
    <x v="7"/>
    <s v="Irbis NB103"/>
    <x v="4"/>
    <x v="0"/>
    <x v="1"/>
    <x v="20"/>
    <s v="Int"/>
    <x v="6"/>
    <s v="1024x600"/>
    <x v="0"/>
    <x v="2"/>
    <n v="9990"/>
    <s v="02_5-10"/>
    <s v="01_0-10"/>
    <x v="1"/>
    <x v="2"/>
    <s v="Q4`19"/>
    <n v="6493500"/>
    <n v="104230"/>
  </r>
  <r>
    <n v="170"/>
    <x v="7"/>
    <s v="Irbis NB125"/>
    <x v="4"/>
    <x v="0"/>
    <x v="1"/>
    <x v="8"/>
    <s v="Int"/>
    <x v="5"/>
    <s v="1920x1080"/>
    <x v="0"/>
    <x v="1"/>
    <n v="12994"/>
    <s v="03_10-15"/>
    <s v="02_10-20"/>
    <x v="1"/>
    <x v="2"/>
    <s v="Q4`19"/>
    <n v="2208980"/>
    <n v="35457"/>
  </r>
  <r>
    <n v="180"/>
    <x v="7"/>
    <s v="Irbis NB133"/>
    <x v="3"/>
    <x v="0"/>
    <x v="1"/>
    <x v="8"/>
    <s v="Int"/>
    <x v="2"/>
    <s v="1920x1080"/>
    <x v="0"/>
    <x v="1"/>
    <n v="14034"/>
    <s v="03_10-15"/>
    <s v="02_10-20"/>
    <x v="1"/>
    <x v="2"/>
    <s v="Q4`19"/>
    <n v="2526120"/>
    <n v="40548"/>
  </r>
  <r>
    <n v="540"/>
    <x v="7"/>
    <s v="Irbis NB140"/>
    <x v="3"/>
    <x v="0"/>
    <x v="1"/>
    <x v="8"/>
    <s v="Int"/>
    <x v="2"/>
    <s v="1920x1080"/>
    <x v="0"/>
    <x v="1"/>
    <n v="14500"/>
    <s v="03_10-15"/>
    <s v="02_10-20"/>
    <x v="1"/>
    <x v="2"/>
    <s v="Q4`19"/>
    <n v="7830000"/>
    <n v="125682"/>
  </r>
  <r>
    <n v="105"/>
    <x v="7"/>
    <s v="Irbis NB153"/>
    <x v="3"/>
    <x v="0"/>
    <x v="1"/>
    <x v="8"/>
    <s v="Int"/>
    <x v="4"/>
    <s v="1920x1080"/>
    <x v="0"/>
    <x v="1"/>
    <n v="13895"/>
    <s v="03_10-15"/>
    <s v="02_10-20"/>
    <x v="1"/>
    <x v="2"/>
    <s v="Q4`19"/>
    <n v="1458975"/>
    <n v="23419"/>
  </r>
  <r>
    <n v="75"/>
    <x v="7"/>
    <s v="Irbis NB245"/>
    <x v="3"/>
    <x v="0"/>
    <x v="1"/>
    <x v="8"/>
    <s v="Int"/>
    <x v="2"/>
    <s v="1920x1080"/>
    <x v="0"/>
    <x v="1"/>
    <n v="14173.71428571429"/>
    <s v="03_10-15"/>
    <s v="02_10-20"/>
    <x v="1"/>
    <x v="2"/>
    <s v="Q4`19"/>
    <n v="1063028.5714285718"/>
    <n v="17063"/>
  </r>
  <r>
    <n v="8"/>
    <x v="5"/>
    <s v="IdeaPad 330-14AST"/>
    <x v="3"/>
    <x v="0"/>
    <x v="0"/>
    <x v="0"/>
    <s v="Int"/>
    <x v="2"/>
    <s v="1920x1080"/>
    <x v="0"/>
    <x v="0"/>
    <n v="21855"/>
    <s v="05_20-25"/>
    <s v="03_20-30"/>
    <x v="0"/>
    <x v="2"/>
    <s v="Q4`19"/>
    <n v="174840"/>
    <n v="2806"/>
  </r>
  <r>
    <n v="38"/>
    <x v="5"/>
    <s v="IdeaPad 330-15ARR"/>
    <x v="1"/>
    <x v="0"/>
    <x v="0"/>
    <x v="2"/>
    <s v="Int"/>
    <x v="0"/>
    <s v="1920x1080"/>
    <x v="0"/>
    <x v="0"/>
    <n v="23960"/>
    <s v="05_20-25"/>
    <s v="03_20-30"/>
    <x v="0"/>
    <x v="2"/>
    <s v="Q4`19"/>
    <n v="910480"/>
    <n v="14614"/>
  </r>
  <r>
    <n v="480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2"/>
    <s v="Q4`19"/>
    <n v="8208000"/>
    <n v="131750"/>
  </r>
  <r>
    <n v="12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2"/>
    <s v="Q4`19"/>
    <n v="705720"/>
    <n v="11328"/>
  </r>
  <r>
    <n v="153"/>
    <x v="5"/>
    <s v="IdeaPad 330-15IGM"/>
    <x v="0"/>
    <x v="0"/>
    <x v="1"/>
    <x v="4"/>
    <n v="530"/>
    <x v="0"/>
    <s v="1920x1080"/>
    <x v="0"/>
    <x v="1"/>
    <n v="17140"/>
    <s v="04_15-20"/>
    <s v="02_10-20"/>
    <x v="1"/>
    <x v="2"/>
    <s v="Q4`19"/>
    <n v="2622420"/>
    <n v="42093"/>
  </r>
  <r>
    <n v="1522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2"/>
    <s v="Q4`19"/>
    <n v="45358644"/>
    <n v="728068"/>
  </r>
  <r>
    <n v="450"/>
    <x v="5"/>
    <s v="IdeaPad 330-15IKBR"/>
    <x v="0"/>
    <x v="0"/>
    <x v="1"/>
    <x v="10"/>
    <s v="MX150"/>
    <x v="0"/>
    <s v="1366x768/1920x1080"/>
    <x v="0"/>
    <x v="0"/>
    <n v="34790"/>
    <s v="07_30-35"/>
    <s v="04_30-40"/>
    <x v="3"/>
    <x v="2"/>
    <s v="Q4`19"/>
    <n v="15655500"/>
    <n v="251292"/>
  </r>
  <r>
    <n v="74"/>
    <x v="5"/>
    <s v="IdeaPad 330-17AST"/>
    <x v="1"/>
    <x v="0"/>
    <x v="0"/>
    <x v="0"/>
    <s v="Int"/>
    <x v="1"/>
    <s v="1600x900"/>
    <x v="0"/>
    <x v="0"/>
    <n v="24990"/>
    <s v="05_20-25"/>
    <s v="03_20-30"/>
    <x v="0"/>
    <x v="2"/>
    <s v="Q4`19"/>
    <n v="1849260"/>
    <n v="29683"/>
  </r>
  <r>
    <n v="8"/>
    <x v="5"/>
    <s v="IdeaPad 330-17ICH"/>
    <x v="2"/>
    <x v="0"/>
    <x v="1"/>
    <x v="6"/>
    <s v="GTX1050"/>
    <x v="1"/>
    <s v="1920x1080"/>
    <x v="0"/>
    <x v="0"/>
    <n v="70862"/>
    <s v="15_70-75"/>
    <s v="08_70-80"/>
    <x v="2"/>
    <x v="2"/>
    <s v="Q4`19"/>
    <n v="566896"/>
    <n v="9099"/>
  </r>
  <r>
    <n v="23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2"/>
    <s v="Q4`19"/>
    <n v="11056985"/>
    <n v="177480"/>
  </r>
  <r>
    <n v="86"/>
    <x v="5"/>
    <s v="IdeaPad 330s-14AST"/>
    <x v="3"/>
    <x v="0"/>
    <x v="0"/>
    <x v="0"/>
    <s v="Int"/>
    <x v="2"/>
    <s v="1920x1080"/>
    <x v="0"/>
    <x v="0"/>
    <n v="29230"/>
    <s v="06_25-30"/>
    <s v="03_20-30"/>
    <x v="0"/>
    <x v="2"/>
    <s v="Q4`19"/>
    <n v="2513780"/>
    <n v="40350"/>
  </r>
  <r>
    <n v="547"/>
    <x v="5"/>
    <s v="IdeaPad 330s-14IKB"/>
    <x v="3"/>
    <x v="0"/>
    <x v="1"/>
    <x v="10"/>
    <s v="Int"/>
    <x v="2"/>
    <s v="1920x1080"/>
    <x v="0"/>
    <x v="0"/>
    <n v="40600"/>
    <s v="09_40-45"/>
    <s v="05_40-50"/>
    <x v="5"/>
    <x v="2"/>
    <s v="Q4`19"/>
    <n v="22208200"/>
    <n v="356472"/>
  </r>
  <r>
    <n v="56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2"/>
    <s v="Q4`19"/>
    <n v="2591400"/>
    <n v="41596"/>
  </r>
  <r>
    <n v="2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2"/>
    <s v="Q4`19"/>
    <n v="540958"/>
    <n v="8683"/>
  </r>
  <r>
    <n v="430"/>
    <x v="5"/>
    <s v="IdeaPad 330s-15IKB"/>
    <x v="0"/>
    <x v="0"/>
    <x v="1"/>
    <x v="10"/>
    <n v="540"/>
    <x v="0"/>
    <s v="1920x1080"/>
    <x v="0"/>
    <x v="0"/>
    <n v="40778"/>
    <s v="09_40-45"/>
    <s v="05_40-50"/>
    <x v="5"/>
    <x v="2"/>
    <s v="Q4`19"/>
    <n v="17534540"/>
    <n v="281453"/>
  </r>
  <r>
    <n v="12"/>
    <x v="5"/>
    <s v="IdeaPad 530s-14ARR"/>
    <x v="3"/>
    <x v="0"/>
    <x v="0"/>
    <x v="2"/>
    <s v="Int"/>
    <x v="2"/>
    <s v="1920x1080"/>
    <x v="0"/>
    <x v="0"/>
    <n v="41425"/>
    <s v="09_40-45"/>
    <s v="05_40-50"/>
    <x v="5"/>
    <x v="2"/>
    <s v="Q4`19"/>
    <n v="497100"/>
    <n v="7979"/>
  </r>
  <r>
    <n v="107"/>
    <x v="5"/>
    <s v="IdeaPad 530s-14IKB"/>
    <x v="0"/>
    <x v="0"/>
    <x v="1"/>
    <x v="10"/>
    <s v="Int/MX150"/>
    <x v="0"/>
    <s v="1920x1080/3200x1800"/>
    <x v="0"/>
    <x v="0"/>
    <n v="50990"/>
    <s v="11_50-55"/>
    <s v="06_50-60"/>
    <x v="4"/>
    <x v="2"/>
    <s v="Q4`19"/>
    <n v="5455930"/>
    <n v="87575"/>
  </r>
  <r>
    <n v="4"/>
    <x v="5"/>
    <s v="IdeaPad 530s-15IKB"/>
    <x v="0"/>
    <x v="0"/>
    <x v="1"/>
    <x v="10"/>
    <s v="Int/MX150"/>
    <x v="0"/>
    <s v="1920x1080"/>
    <x v="0"/>
    <x v="0"/>
    <n v="51220"/>
    <s v="11_50-55"/>
    <s v="06_50-60"/>
    <x v="4"/>
    <x v="2"/>
    <s v="Q4`19"/>
    <n v="204880"/>
    <n v="3289"/>
  </r>
  <r>
    <n v="66"/>
    <x v="5"/>
    <s v="IdeaPad 720s-13A"/>
    <x v="3"/>
    <x v="0"/>
    <x v="0"/>
    <x v="2"/>
    <s v="Int"/>
    <x v="4"/>
    <s v="1920x1080/3840x2160"/>
    <x v="0"/>
    <x v="0"/>
    <n v="51684"/>
    <s v="11_50-55"/>
    <s v="06_50-60"/>
    <x v="4"/>
    <x v="2"/>
    <s v="Q4`19"/>
    <n v="3411144"/>
    <n v="54754"/>
  </r>
  <r>
    <n v="1027"/>
    <x v="5"/>
    <s v="IdeaPad C340-14API"/>
    <x v="3"/>
    <x v="0"/>
    <x v="0"/>
    <x v="7"/>
    <s v="Int"/>
    <x v="2"/>
    <s v="1920x1080"/>
    <x v="1"/>
    <x v="0"/>
    <n v="36700"/>
    <s v="08_35-40"/>
    <s v="04_30-40"/>
    <x v="3"/>
    <x v="2"/>
    <s v="Q4`19"/>
    <n v="37690900"/>
    <n v="604990"/>
  </r>
  <r>
    <n v="3105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2"/>
    <s v="Q4`19"/>
    <n v="152523810"/>
    <n v="2448215"/>
  </r>
  <r>
    <n v="94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2"/>
    <s v="Q4`19"/>
    <n v="4888000"/>
    <n v="78459"/>
  </r>
  <r>
    <n v="30"/>
    <x v="5"/>
    <s v="IdeaPad D330-10IGM"/>
    <x v="4"/>
    <x v="0"/>
    <x v="1"/>
    <x v="4"/>
    <s v="Int"/>
    <x v="6"/>
    <s v="1920x1200"/>
    <x v="1"/>
    <x v="1"/>
    <n v="35990"/>
    <s v="08_35-40"/>
    <s v="04_30-40"/>
    <x v="3"/>
    <x v="2"/>
    <s v="Q4`19"/>
    <n v="1079700"/>
    <n v="17331"/>
  </r>
  <r>
    <n v="6450"/>
    <x v="5"/>
    <s v="IdeaPad L340-15API"/>
    <x v="1"/>
    <x v="0"/>
    <x v="0"/>
    <x v="7"/>
    <s v="Int"/>
    <x v="0"/>
    <s v="1920x1080"/>
    <x v="0"/>
    <x v="0"/>
    <n v="26730"/>
    <s v="06_25-30"/>
    <s v="03_20-30"/>
    <x v="0"/>
    <x v="2"/>
    <s v="Q4`19"/>
    <n v="172408500"/>
    <n v="2767392"/>
  </r>
  <r>
    <n v="792"/>
    <x v="5"/>
    <s v="IdeaPad L340-15IRH"/>
    <x v="2"/>
    <x v="0"/>
    <x v="1"/>
    <x v="6"/>
    <s v="GTX1050/GTX1650"/>
    <x v="0"/>
    <s v="1920x1080"/>
    <x v="0"/>
    <x v="0"/>
    <n v="61940"/>
    <s v="13_60-65"/>
    <s v="07_60-70"/>
    <x v="6"/>
    <x v="2"/>
    <s v="Q4`19"/>
    <n v="49056480"/>
    <n v="787423"/>
  </r>
  <r>
    <n v="11942"/>
    <x v="5"/>
    <s v="IdeaPad L340-15IWL"/>
    <x v="1"/>
    <x v="0"/>
    <x v="1"/>
    <x v="5"/>
    <s v="Int"/>
    <x v="0"/>
    <s v="1920x1080"/>
    <x v="0"/>
    <x v="0"/>
    <n v="23750"/>
    <s v="05_20-25"/>
    <s v="03_20-30"/>
    <x v="0"/>
    <x v="2"/>
    <s v="Q4`19"/>
    <n v="283622500"/>
    <n v="4552528"/>
  </r>
  <r>
    <n v="56"/>
    <x v="5"/>
    <s v="IdeaPad L340-17API"/>
    <x v="1"/>
    <x v="0"/>
    <x v="0"/>
    <x v="7"/>
    <s v="Int"/>
    <x v="1"/>
    <s v="1920x1080"/>
    <x v="0"/>
    <x v="0"/>
    <n v="35756"/>
    <s v="08_35-40"/>
    <s v="04_30-40"/>
    <x v="3"/>
    <x v="2"/>
    <s v="Q4`19"/>
    <n v="2002336"/>
    <n v="32140"/>
  </r>
  <r>
    <n v="1393"/>
    <x v="5"/>
    <s v="IdeaPad L340-17IRH"/>
    <x v="2"/>
    <x v="0"/>
    <x v="1"/>
    <x v="6"/>
    <s v="GTX1050/GTX1650"/>
    <x v="1"/>
    <s v="1920x1080"/>
    <x v="0"/>
    <x v="0"/>
    <n v="72170"/>
    <s v="15_70-75"/>
    <s v="08_70-80"/>
    <x v="2"/>
    <x v="2"/>
    <s v="Q4`19"/>
    <n v="100532810"/>
    <n v="1613689"/>
  </r>
  <r>
    <n v="1280"/>
    <x v="5"/>
    <s v="IdeaPad L340-17IWL"/>
    <x v="1"/>
    <x v="0"/>
    <x v="1"/>
    <x v="5"/>
    <s v="Int"/>
    <x v="1"/>
    <s v="1920x1080"/>
    <x v="0"/>
    <x v="0"/>
    <n v="40304"/>
    <s v="09_40-45"/>
    <s v="05_40-50"/>
    <x v="5"/>
    <x v="2"/>
    <s v="Q4`19"/>
    <n v="51589120"/>
    <n v="828076"/>
  </r>
  <r>
    <n v="1604"/>
    <x v="5"/>
    <s v="IdeaPad S340-14API"/>
    <x v="3"/>
    <x v="0"/>
    <x v="0"/>
    <x v="7"/>
    <s v="Int"/>
    <x v="2"/>
    <s v="1920x1080"/>
    <x v="0"/>
    <x v="0"/>
    <n v="31029"/>
    <s v="07_30-35"/>
    <s v="04_30-40"/>
    <x v="3"/>
    <x v="2"/>
    <s v="Q4`19"/>
    <n v="49770516"/>
    <n v="798885"/>
  </r>
  <r>
    <n v="52"/>
    <x v="5"/>
    <s v="IdeaPad S340-14IIL"/>
    <x v="3"/>
    <x v="0"/>
    <x v="1"/>
    <x v="17"/>
    <s v="Int"/>
    <x v="2"/>
    <s v="1920x1080"/>
    <x v="0"/>
    <x v="0"/>
    <n v="40100"/>
    <s v="09_40-45"/>
    <s v="05_40-50"/>
    <x v="5"/>
    <x v="2"/>
    <s v="Q4`19"/>
    <n v="2085200"/>
    <n v="33470"/>
  </r>
  <r>
    <n v="858"/>
    <x v="5"/>
    <s v="IdeaPad S340-14IWL"/>
    <x v="3"/>
    <x v="0"/>
    <x v="1"/>
    <x v="5"/>
    <s v="Int"/>
    <x v="2"/>
    <s v="1920x1080"/>
    <x v="0"/>
    <x v="0"/>
    <n v="28690"/>
    <s v="06_25-30"/>
    <s v="03_20-30"/>
    <x v="0"/>
    <x v="2"/>
    <s v="Q4`19"/>
    <n v="24616020"/>
    <n v="395121"/>
  </r>
  <r>
    <n v="1156"/>
    <x v="5"/>
    <s v="IdeaPad S340-15API"/>
    <x v="1"/>
    <x v="0"/>
    <x v="0"/>
    <x v="7"/>
    <s v="Int"/>
    <x v="0"/>
    <s v="1920x1080"/>
    <x v="0"/>
    <x v="0"/>
    <n v="38490"/>
    <s v="08_35-40"/>
    <s v="04_30-40"/>
    <x v="3"/>
    <x v="2"/>
    <s v="Q4`19"/>
    <n v="44494440"/>
    <n v="714196"/>
  </r>
  <r>
    <n v="165"/>
    <x v="5"/>
    <s v="IdeaPad S340-15IIL"/>
    <x v="1"/>
    <x v="0"/>
    <x v="1"/>
    <x v="17"/>
    <s v="Int"/>
    <x v="0"/>
    <s v="1920x1080"/>
    <x v="0"/>
    <x v="0"/>
    <n v="41000"/>
    <s v="09_40-45"/>
    <s v="05_40-50"/>
    <x v="5"/>
    <x v="2"/>
    <s v="Q4`19"/>
    <n v="6765000"/>
    <n v="108587"/>
  </r>
  <r>
    <n v="822"/>
    <x v="5"/>
    <s v="IdeaPad S340-15IWL"/>
    <x v="1"/>
    <x v="0"/>
    <x v="1"/>
    <x v="5"/>
    <s v="Int"/>
    <x v="0"/>
    <s v="1920x1080"/>
    <x v="0"/>
    <x v="0"/>
    <n v="38388"/>
    <s v="08_35-40"/>
    <s v="04_30-40"/>
    <x v="3"/>
    <x v="2"/>
    <s v="Q4`19"/>
    <n v="31554936"/>
    <n v="506500"/>
  </r>
  <r>
    <n v="64"/>
    <x v="5"/>
    <s v="IdeaPad S530-13IWL"/>
    <x v="3"/>
    <x v="0"/>
    <x v="1"/>
    <x v="5"/>
    <s v="Int"/>
    <x v="4"/>
    <s v="1920x1080"/>
    <x v="0"/>
    <x v="0"/>
    <n v="58500"/>
    <s v="12_55-60"/>
    <s v="06_50-60"/>
    <x v="4"/>
    <x v="2"/>
    <s v="Q4`19"/>
    <n v="3744000"/>
    <n v="60096"/>
  </r>
  <r>
    <n v="6"/>
    <x v="5"/>
    <s v="IdeaPad S540-13API"/>
    <x v="3"/>
    <x v="0"/>
    <x v="0"/>
    <x v="7"/>
    <s v="Int"/>
    <x v="4"/>
    <s v="1920x1080"/>
    <x v="0"/>
    <x v="0"/>
    <n v="55300"/>
    <s v="12_55-60"/>
    <s v="06_50-60"/>
    <x v="4"/>
    <x v="2"/>
    <s v="Q4`19"/>
    <n v="331800"/>
    <n v="5326"/>
  </r>
  <r>
    <n v="46"/>
    <x v="5"/>
    <s v="IdeaPad S540-13IML"/>
    <x v="3"/>
    <x v="0"/>
    <x v="1"/>
    <x v="16"/>
    <s v="Int"/>
    <x v="4"/>
    <s v="1920x1080"/>
    <x v="0"/>
    <x v="0"/>
    <n v="65436"/>
    <s v="14_65-70"/>
    <s v="07_60-70"/>
    <x v="6"/>
    <x v="2"/>
    <s v="Q4`19"/>
    <n v="3010056"/>
    <n v="48316"/>
  </r>
  <r>
    <n v="271"/>
    <x v="5"/>
    <s v="IdeaPad S540-14API"/>
    <x v="3"/>
    <x v="0"/>
    <x v="0"/>
    <x v="7"/>
    <s v="Int"/>
    <x v="2"/>
    <s v="1920x1080"/>
    <x v="0"/>
    <x v="0"/>
    <n v="52580"/>
    <s v="11_50-55"/>
    <s v="06_50-60"/>
    <x v="4"/>
    <x v="2"/>
    <s v="Q4`19"/>
    <n v="14249180"/>
    <n v="228719"/>
  </r>
  <r>
    <n v="44"/>
    <x v="5"/>
    <s v="IdeaPad S540-14IML"/>
    <x v="3"/>
    <x v="0"/>
    <x v="1"/>
    <x v="16"/>
    <s v="Int"/>
    <x v="2"/>
    <s v="1920x1080"/>
    <x v="0"/>
    <x v="0"/>
    <n v="59800"/>
    <s v="12_55-60"/>
    <s v="06_50-60"/>
    <x v="4"/>
    <x v="2"/>
    <s v="Q4`19"/>
    <n v="2631200"/>
    <n v="42234"/>
  </r>
  <r>
    <n v="245"/>
    <x v="5"/>
    <s v="IdeaPad S540-14IWL"/>
    <x v="3"/>
    <x v="0"/>
    <x v="1"/>
    <x v="5"/>
    <s v="Int"/>
    <x v="2"/>
    <s v="1920x1080"/>
    <x v="0"/>
    <x v="0"/>
    <n v="57130"/>
    <s v="12_55-60"/>
    <s v="06_50-60"/>
    <x v="4"/>
    <x v="2"/>
    <s v="Q4`19"/>
    <n v="13996850"/>
    <n v="224669"/>
  </r>
  <r>
    <n v="48"/>
    <x v="5"/>
    <s v="IdeaPad S540-15IML"/>
    <x v="1"/>
    <x v="0"/>
    <x v="1"/>
    <x v="16"/>
    <s v="Int"/>
    <x v="0"/>
    <s v="1920x1080"/>
    <x v="0"/>
    <x v="0"/>
    <n v="67400"/>
    <s v="14_65-70"/>
    <s v="07_60-70"/>
    <x v="6"/>
    <x v="2"/>
    <s v="Q4`19"/>
    <n v="3235200"/>
    <n v="51929"/>
  </r>
  <r>
    <n v="157"/>
    <x v="5"/>
    <s v="IdeaPad S540-15IWL"/>
    <x v="1"/>
    <x v="0"/>
    <x v="1"/>
    <x v="5"/>
    <s v="Int"/>
    <x v="0"/>
    <s v="1920x1080"/>
    <x v="0"/>
    <x v="0"/>
    <n v="65915"/>
    <s v="14_65-70"/>
    <s v="07_60-70"/>
    <x v="6"/>
    <x v="2"/>
    <s v="Q4`19"/>
    <n v="10348655"/>
    <n v="166110"/>
  </r>
  <r>
    <n v="239"/>
    <x v="5"/>
    <s v="IdeaPad V130-14IKB"/>
    <x v="3"/>
    <x v="1"/>
    <x v="1"/>
    <x v="1"/>
    <s v="Int"/>
    <x v="2"/>
    <s v="1366x768"/>
    <x v="0"/>
    <x v="0"/>
    <n v="30375"/>
    <s v="07_30-35"/>
    <s v="04_30-40"/>
    <x v="3"/>
    <x v="2"/>
    <s v="Q4`19"/>
    <n v="7259625"/>
    <n v="116527"/>
  </r>
  <r>
    <n v="1292"/>
    <x v="5"/>
    <s v="IdeaPad V130-15IGM"/>
    <x v="1"/>
    <x v="1"/>
    <x v="1"/>
    <x v="4"/>
    <s v="Int"/>
    <x v="0"/>
    <s v="1366x768"/>
    <x v="0"/>
    <x v="1"/>
    <n v="25590"/>
    <s v="06_25-30"/>
    <s v="03_20-30"/>
    <x v="0"/>
    <x v="2"/>
    <s v="Q4`19"/>
    <n v="33062280"/>
    <n v="530695"/>
  </r>
  <r>
    <n v="5602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2"/>
    <s v="Q4`19"/>
    <n v="152486440"/>
    <n v="2447615"/>
  </r>
  <r>
    <n v="1045"/>
    <x v="5"/>
    <s v="IdeaPad V145-15API"/>
    <x v="1"/>
    <x v="1"/>
    <x v="0"/>
    <x v="7"/>
    <s v="Int"/>
    <x v="0"/>
    <s v="1920x1080"/>
    <x v="0"/>
    <x v="0"/>
    <n v="23400"/>
    <s v="05_20-25"/>
    <s v="03_20-30"/>
    <x v="0"/>
    <x v="2"/>
    <s v="Q4`19"/>
    <n v="24453000"/>
    <n v="392504"/>
  </r>
  <r>
    <n v="716"/>
    <x v="5"/>
    <s v="IdeaPad V145-15AST"/>
    <x v="1"/>
    <x v="1"/>
    <x v="0"/>
    <x v="0"/>
    <s v="Int"/>
    <x v="0"/>
    <s v="1920x1080"/>
    <x v="0"/>
    <x v="0"/>
    <n v="17250"/>
    <s v="04_15-20"/>
    <s v="02_10-20"/>
    <x v="1"/>
    <x v="2"/>
    <s v="Q4`19"/>
    <n v="12351000"/>
    <n v="198250"/>
  </r>
  <r>
    <n v="70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2"/>
    <s v="Q4`19"/>
    <n v="2662100"/>
    <n v="42730"/>
  </r>
  <r>
    <n v="301"/>
    <x v="5"/>
    <s v="IdeaPad V155-15API"/>
    <x v="1"/>
    <x v="1"/>
    <x v="0"/>
    <x v="7"/>
    <s v="Int"/>
    <x v="0"/>
    <s v="1920x1080"/>
    <x v="0"/>
    <x v="0"/>
    <n v="29350"/>
    <s v="06_25-30"/>
    <s v="03_20-30"/>
    <x v="0"/>
    <x v="2"/>
    <s v="Q4`19"/>
    <n v="8834350"/>
    <n v="141803"/>
  </r>
  <r>
    <n v="452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2"/>
    <s v="Q4`19"/>
    <n v="19454984"/>
    <n v="312279"/>
  </r>
  <r>
    <n v="78"/>
    <x v="5"/>
    <s v="IdeaPad V320-17"/>
    <x v="1"/>
    <x v="1"/>
    <x v="1"/>
    <x v="1"/>
    <s v="Int"/>
    <x v="1"/>
    <s v="1920x1080"/>
    <x v="0"/>
    <x v="0"/>
    <n v="44393"/>
    <s v="09_40-45"/>
    <s v="05_40-50"/>
    <x v="5"/>
    <x v="2"/>
    <s v="Q4`19"/>
    <n v="3462654"/>
    <n v="55580"/>
  </r>
  <r>
    <n v="2"/>
    <x v="5"/>
    <s v="IdeaPad V320-17IKBR"/>
    <x v="0"/>
    <x v="1"/>
    <x v="1"/>
    <x v="10"/>
    <s v="MX150"/>
    <x v="1"/>
    <s v="1920x1080"/>
    <x v="0"/>
    <x v="0"/>
    <n v="36880"/>
    <s v="08_35-40"/>
    <s v="04_30-40"/>
    <x v="3"/>
    <x v="2"/>
    <s v="Q4`19"/>
    <n v="73760"/>
    <n v="1184"/>
  </r>
  <r>
    <n v="8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2"/>
    <s v="Q4`19"/>
    <n v="343600"/>
    <n v="5515"/>
  </r>
  <r>
    <n v="301"/>
    <x v="5"/>
    <s v="IdeaPad V330-14IKB"/>
    <x v="3"/>
    <x v="1"/>
    <x v="1"/>
    <x v="10"/>
    <s v="Int"/>
    <x v="2"/>
    <s v="1920x1080"/>
    <x v="0"/>
    <x v="0"/>
    <n v="42375"/>
    <s v="09_40-45"/>
    <s v="05_40-50"/>
    <x v="5"/>
    <x v="2"/>
    <s v="Q4`19"/>
    <n v="12754875"/>
    <n v="204733"/>
  </r>
  <r>
    <n v="830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2"/>
    <s v="Q4`19"/>
    <n v="31807260"/>
    <n v="510550"/>
  </r>
  <r>
    <n v="876"/>
    <x v="5"/>
    <s v="IdeaPad V330-15IKBR"/>
    <x v="0"/>
    <x v="1"/>
    <x v="1"/>
    <x v="10"/>
    <s v="Int/530"/>
    <x v="0"/>
    <s v="1920x1080"/>
    <x v="0"/>
    <x v="0"/>
    <n v="49210"/>
    <s v="10_45-50"/>
    <s v="05_40-50"/>
    <x v="5"/>
    <x v="2"/>
    <s v="Q4`19"/>
    <n v="43107960"/>
    <n v="691942"/>
  </r>
  <r>
    <n v="701"/>
    <x v="5"/>
    <s v="IdeaPad V340-17IWL"/>
    <x v="1"/>
    <x v="1"/>
    <x v="1"/>
    <x v="5"/>
    <s v="Int"/>
    <x v="1"/>
    <s v="1920x1080"/>
    <x v="0"/>
    <x v="0"/>
    <n v="56588"/>
    <s v="12_55-60"/>
    <s v="06_50-60"/>
    <x v="4"/>
    <x v="2"/>
    <s v="Q4`19"/>
    <n v="39668188"/>
    <n v="636729"/>
  </r>
  <r>
    <n v="346"/>
    <x v="5"/>
    <s v="Legion Y530-15ICH"/>
    <x v="2"/>
    <x v="0"/>
    <x v="1"/>
    <x v="6"/>
    <s v="GTX1050/GTX1050 Ti"/>
    <x v="0"/>
    <s v="1920x1080"/>
    <x v="0"/>
    <x v="0"/>
    <n v="79900"/>
    <s v="16_75-80"/>
    <s v="08_70-80"/>
    <x v="2"/>
    <x v="2"/>
    <s v="Q4`19"/>
    <n v="27645400"/>
    <n v="443746"/>
  </r>
  <r>
    <n v="661"/>
    <x v="5"/>
    <s v="Legion Y540-15IRH"/>
    <x v="2"/>
    <x v="0"/>
    <x v="1"/>
    <x v="6"/>
    <s v="GTX1660"/>
    <x v="0"/>
    <s v="1920x1080"/>
    <x v="0"/>
    <x v="0"/>
    <n v="84790"/>
    <s v="17_80-85"/>
    <s v="09_80-90"/>
    <x v="2"/>
    <x v="2"/>
    <s v="Q4`19"/>
    <n v="56046190"/>
    <n v="899618"/>
  </r>
  <r>
    <n v="4"/>
    <x v="5"/>
    <s v="Legion Y540-17IRH"/>
    <x v="2"/>
    <x v="0"/>
    <x v="1"/>
    <x v="6"/>
    <s v="GTX1650/GTX1660/RTX2060"/>
    <x v="1"/>
    <n v="0"/>
    <x v="0"/>
    <x v="0"/>
    <n v="79900"/>
    <s v="16_75-80"/>
    <s v="08_70-80"/>
    <x v="2"/>
    <x v="2"/>
    <s v="Q4`19"/>
    <n v="319600"/>
    <n v="5130"/>
  </r>
  <r>
    <n v="20"/>
    <x v="5"/>
    <s v="Legion Y740-15ICHG"/>
    <x v="2"/>
    <x v="0"/>
    <x v="1"/>
    <x v="6"/>
    <s v="RTX2060/RTX2070"/>
    <x v="0"/>
    <s v="1920x1080"/>
    <x v="0"/>
    <x v="0"/>
    <n v="146095"/>
    <s v="30_145-150"/>
    <s v="15_140-150"/>
    <x v="2"/>
    <x v="2"/>
    <s v="Q4`19"/>
    <n v="2921900"/>
    <n v="46900"/>
  </r>
  <r>
    <n v="2"/>
    <x v="5"/>
    <s v="Legion Y740-17ICHG"/>
    <x v="2"/>
    <x v="0"/>
    <x v="1"/>
    <x v="6"/>
    <s v="RTX2060/RTX2070"/>
    <x v="1"/>
    <s v="1920x1080"/>
    <x v="0"/>
    <x v="0"/>
    <n v="177645"/>
    <s v="36_175-180"/>
    <s v="18_170-180"/>
    <x v="2"/>
    <x v="2"/>
    <s v="Q4`19"/>
    <n v="355290"/>
    <n v="5703"/>
  </r>
  <r>
    <n v="864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2"/>
    <s v="Q4`19"/>
    <n v="52704000"/>
    <n v="845971"/>
  </r>
  <r>
    <n v="302"/>
    <x v="5"/>
    <s v="Thinkbook 15-IML"/>
    <x v="1"/>
    <x v="1"/>
    <x v="1"/>
    <x v="16"/>
    <s v="Int"/>
    <x v="0"/>
    <s v="1920x1080"/>
    <x v="0"/>
    <x v="0"/>
    <n v="40298"/>
    <s v="09_40-45"/>
    <s v="05_40-50"/>
    <x v="5"/>
    <x v="2"/>
    <s v="Q4`19"/>
    <n v="12169996"/>
    <n v="195345"/>
  </r>
  <r>
    <n v="54"/>
    <x v="5"/>
    <s v="ThinkPad A275"/>
    <x v="4"/>
    <x v="1"/>
    <x v="0"/>
    <x v="15"/>
    <s v="Int"/>
    <x v="5"/>
    <s v="1366x768/1920x1080"/>
    <x v="0"/>
    <x v="0"/>
    <n v="40910"/>
    <s v="09_40-45"/>
    <s v="05_40-50"/>
    <x v="5"/>
    <x v="2"/>
    <s v="Q4`19"/>
    <n v="2209140"/>
    <n v="35460"/>
  </r>
  <r>
    <n v="2"/>
    <x v="5"/>
    <s v="ThinkPad A285"/>
    <x v="4"/>
    <x v="1"/>
    <x v="0"/>
    <x v="2"/>
    <s v="Int"/>
    <x v="5"/>
    <s v="1920x1080"/>
    <x v="0"/>
    <x v="0"/>
    <n v="58900"/>
    <s v="12_55-60"/>
    <s v="06_50-60"/>
    <x v="4"/>
    <x v="2"/>
    <s v="Q4`19"/>
    <n v="117800"/>
    <n v="1891"/>
  </r>
  <r>
    <n v="52"/>
    <x v="5"/>
    <s v="ThinkPad A485"/>
    <x v="3"/>
    <x v="1"/>
    <x v="0"/>
    <x v="2"/>
    <s v="Int"/>
    <x v="2"/>
    <s v="1920x1080"/>
    <x v="0"/>
    <x v="0"/>
    <n v="60540"/>
    <s v="13_60-65"/>
    <s v="07_60-70"/>
    <x v="6"/>
    <x v="2"/>
    <s v="Q4`19"/>
    <n v="3148080"/>
    <n v="50531"/>
  </r>
  <r>
    <n v="46"/>
    <x v="5"/>
    <s v="ThinkPad E14-IML"/>
    <x v="1"/>
    <x v="1"/>
    <x v="1"/>
    <x v="16"/>
    <s v="Int"/>
    <x v="0"/>
    <s v="1920x1080"/>
    <x v="0"/>
    <x v="0"/>
    <n v="76902"/>
    <s v="16_75-80"/>
    <s v="08_70-80"/>
    <x v="2"/>
    <x v="2"/>
    <s v="Q4`19"/>
    <n v="3537492"/>
    <n v="56782"/>
  </r>
  <r>
    <n v="50"/>
    <x v="5"/>
    <s v="ThinkPad E15-IML"/>
    <x v="1"/>
    <x v="1"/>
    <x v="1"/>
    <x v="16"/>
    <s v="Int"/>
    <x v="0"/>
    <s v="1920x1080"/>
    <x v="0"/>
    <x v="0"/>
    <n v="79806"/>
    <s v="16_75-80"/>
    <s v="08_70-80"/>
    <x v="2"/>
    <x v="2"/>
    <s v="Q4`19"/>
    <n v="3990300"/>
    <n v="64050"/>
  </r>
  <r>
    <n v="1495"/>
    <x v="5"/>
    <s v="ThinkPad Edge E490"/>
    <x v="3"/>
    <x v="1"/>
    <x v="1"/>
    <x v="5"/>
    <s v="Int/RX550"/>
    <x v="2"/>
    <s v="1920x1080"/>
    <x v="0"/>
    <x v="0"/>
    <n v="58700"/>
    <s v="12_55-60"/>
    <s v="06_50-60"/>
    <x v="4"/>
    <x v="2"/>
    <s v="Q4`19"/>
    <n v="87756500"/>
    <n v="1408612"/>
  </r>
  <r>
    <n v="10"/>
    <x v="5"/>
    <s v="ThinkPad Edge E495"/>
    <x v="3"/>
    <x v="1"/>
    <x v="0"/>
    <x v="7"/>
    <s v="Int"/>
    <x v="2"/>
    <s v="1920x1080"/>
    <x v="0"/>
    <x v="0"/>
    <n v="61215"/>
    <s v="13_60-65"/>
    <s v="07_60-70"/>
    <x v="6"/>
    <x v="2"/>
    <s v="Q4`19"/>
    <n v="612150"/>
    <n v="9826"/>
  </r>
  <r>
    <n v="1461"/>
    <x v="5"/>
    <s v="ThinkPad Edge E590"/>
    <x v="0"/>
    <x v="1"/>
    <x v="1"/>
    <x v="5"/>
    <s v="Int/RX550"/>
    <x v="0"/>
    <s v="1920x1080"/>
    <x v="0"/>
    <x v="0"/>
    <n v="69762"/>
    <s v="14_65-70"/>
    <s v="07_60-70"/>
    <x v="6"/>
    <x v="2"/>
    <s v="Q4`19"/>
    <n v="101922282"/>
    <n v="1635992"/>
  </r>
  <r>
    <n v="139"/>
    <x v="5"/>
    <s v="ThinkPad Edge E595"/>
    <x v="1"/>
    <x v="1"/>
    <x v="0"/>
    <x v="7"/>
    <s v="Int"/>
    <x v="0"/>
    <s v="1920x1080"/>
    <x v="0"/>
    <x v="0"/>
    <n v="66300"/>
    <s v="14_65-70"/>
    <s v="07_60-70"/>
    <x v="6"/>
    <x v="2"/>
    <s v="Q4`19"/>
    <n v="9215700"/>
    <n v="147925"/>
  </r>
  <r>
    <n v="183"/>
    <x v="5"/>
    <s v="ThinkPad L13"/>
    <x v="3"/>
    <x v="1"/>
    <x v="1"/>
    <x v="16"/>
    <s v="Int"/>
    <x v="4"/>
    <s v="1920x1080"/>
    <x v="0"/>
    <x v="0"/>
    <n v="66552"/>
    <s v="14_65-70"/>
    <s v="07_60-70"/>
    <x v="6"/>
    <x v="2"/>
    <s v="Q4`19"/>
    <n v="12179016"/>
    <n v="195490"/>
  </r>
  <r>
    <n v="125"/>
    <x v="5"/>
    <s v="ThinkPad L13 Yoga"/>
    <x v="3"/>
    <x v="1"/>
    <x v="1"/>
    <x v="16"/>
    <s v="Int"/>
    <x v="4"/>
    <s v="1920x1080"/>
    <x v="1"/>
    <x v="0"/>
    <n v="68220"/>
    <s v="14_65-70"/>
    <s v="07_60-70"/>
    <x v="6"/>
    <x v="2"/>
    <s v="Q4`19"/>
    <n v="8527500"/>
    <n v="136878"/>
  </r>
  <r>
    <n v="814"/>
    <x v="5"/>
    <s v="ThinkPad L390"/>
    <x v="3"/>
    <x v="1"/>
    <x v="1"/>
    <x v="5"/>
    <s v="Int"/>
    <x v="4"/>
    <s v="1920x1080"/>
    <x v="0"/>
    <x v="0"/>
    <n v="63050"/>
    <s v="13_60-65"/>
    <s v="07_60-70"/>
    <x v="6"/>
    <x v="2"/>
    <s v="Q4`19"/>
    <n v="51322700"/>
    <n v="823799"/>
  </r>
  <r>
    <n v="121"/>
    <x v="5"/>
    <s v="ThinkPad L390 Yoga"/>
    <x v="3"/>
    <x v="1"/>
    <x v="1"/>
    <x v="5"/>
    <s v="Int"/>
    <x v="4"/>
    <s v="1920x1080"/>
    <x v="1"/>
    <x v="0"/>
    <n v="67900"/>
    <s v="14_65-70"/>
    <s v="07_60-70"/>
    <x v="6"/>
    <x v="2"/>
    <s v="Q4`19"/>
    <n v="8215900"/>
    <n v="131876"/>
  </r>
  <r>
    <n v="22"/>
    <x v="5"/>
    <s v="ThinkPad L480"/>
    <x v="3"/>
    <x v="1"/>
    <x v="1"/>
    <x v="10"/>
    <s v="Int"/>
    <x v="2"/>
    <s v="1366x768/1920x1080"/>
    <x v="0"/>
    <x v="0"/>
    <n v="64590"/>
    <s v="13_60-65"/>
    <s v="07_60-70"/>
    <x v="6"/>
    <x v="2"/>
    <s v="Q4`19"/>
    <n v="1420980"/>
    <n v="22809"/>
  </r>
  <r>
    <n v="440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2"/>
    <s v="Q4`19"/>
    <n v="42037600"/>
    <n v="674761"/>
  </r>
  <r>
    <n v="2"/>
    <x v="5"/>
    <s v="ThinkPad L570"/>
    <x v="1"/>
    <x v="1"/>
    <x v="1"/>
    <x v="1"/>
    <s v="Int"/>
    <x v="0"/>
    <s v="1366x768/1920x1080"/>
    <x v="0"/>
    <x v="0"/>
    <n v="56190"/>
    <s v="12_55-60"/>
    <s v="06_50-60"/>
    <x v="4"/>
    <x v="2"/>
    <s v="Q4`19"/>
    <n v="112380"/>
    <n v="1804"/>
  </r>
  <r>
    <n v="141"/>
    <x v="5"/>
    <s v="ThinkPad L580"/>
    <x v="1"/>
    <x v="1"/>
    <x v="1"/>
    <x v="10"/>
    <s v="Int"/>
    <x v="0"/>
    <s v="1366x768"/>
    <x v="0"/>
    <x v="0"/>
    <n v="69500"/>
    <s v="14_65-70"/>
    <s v="07_60-70"/>
    <x v="6"/>
    <x v="2"/>
    <s v="Q4`19"/>
    <n v="9799500"/>
    <n v="157295"/>
  </r>
  <r>
    <n v="28"/>
    <x v="5"/>
    <s v="ThinkPad L590"/>
    <x v="1"/>
    <x v="1"/>
    <x v="1"/>
    <x v="5"/>
    <s v="Int"/>
    <x v="0"/>
    <s v="1920x1080"/>
    <x v="0"/>
    <x v="0"/>
    <n v="65700"/>
    <s v="14_65-70"/>
    <s v="07_60-70"/>
    <x v="6"/>
    <x v="2"/>
    <s v="Q4`19"/>
    <n v="1839600"/>
    <n v="29528"/>
  </r>
  <r>
    <n v="42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2"/>
    <s v="Q4`19"/>
    <n v="7560000"/>
    <n v="121348"/>
  </r>
  <r>
    <n v="4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2"/>
    <s v="Q4`19"/>
    <n v="5564160"/>
    <n v="89312"/>
  </r>
  <r>
    <n v="12"/>
    <x v="5"/>
    <s v="ThinkPad P51"/>
    <x v="5"/>
    <x v="1"/>
    <x v="1"/>
    <x v="1"/>
    <s v="Quadro M520/M1200/M2200"/>
    <x v="0"/>
    <s v="1920x1080/2560x1440/3840x2160"/>
    <x v="0"/>
    <x v="0"/>
    <n v="157520"/>
    <s v="32_155-160"/>
    <s v="16_150-160"/>
    <x v="2"/>
    <x v="2"/>
    <s v="Q4`19"/>
    <n v="1890240"/>
    <n v="30341"/>
  </r>
  <r>
    <n v="2"/>
    <x v="5"/>
    <s v="ThinkPad P52"/>
    <x v="5"/>
    <x v="1"/>
    <x v="1"/>
    <x v="6"/>
    <s v="Quadro P1000/p2000"/>
    <x v="0"/>
    <s v="1920x1080/3840x2160"/>
    <x v="0"/>
    <x v="0"/>
    <n v="182180"/>
    <s v="37_180-185"/>
    <s v="19_180-190"/>
    <x v="2"/>
    <x v="2"/>
    <s v="Q4`19"/>
    <n v="364360"/>
    <n v="5848"/>
  </r>
  <r>
    <n v="10"/>
    <x v="5"/>
    <s v="ThinkPad P52s"/>
    <x v="5"/>
    <x v="1"/>
    <x v="1"/>
    <x v="10"/>
    <s v="Quadro P500"/>
    <x v="0"/>
    <s v="1920x1080/2560x1440/3840x2160"/>
    <x v="0"/>
    <x v="0"/>
    <n v="101000"/>
    <s v="21_100-105"/>
    <s v="11_100-110"/>
    <x v="2"/>
    <x v="2"/>
    <s v="Q4`19"/>
    <n v="1010000"/>
    <n v="16212"/>
  </r>
  <r>
    <n v="54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2"/>
    <s v="Q4`19"/>
    <n v="5376186"/>
    <n v="86295"/>
  </r>
  <r>
    <n v="52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2"/>
    <s v="Q4`19"/>
    <n v="9360000"/>
    <n v="150241"/>
  </r>
  <r>
    <n v="2"/>
    <x v="5"/>
    <s v="ThinkPad P72"/>
    <x v="5"/>
    <x v="1"/>
    <x v="1"/>
    <x v="6"/>
    <s v="Quadro P3200"/>
    <x v="1"/>
    <s v="1920x1080/2560x1440/3840x2160"/>
    <x v="0"/>
    <x v="0"/>
    <n v="126990"/>
    <s v="26_125-130"/>
    <s v="13_120-130"/>
    <x v="2"/>
    <x v="2"/>
    <s v="Q4`19"/>
    <n v="253980"/>
    <n v="4077"/>
  </r>
  <r>
    <n v="38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2"/>
    <s v="Q4`19"/>
    <n v="5130000"/>
    <n v="82343"/>
  </r>
  <r>
    <n v="277"/>
    <x v="5"/>
    <s v="ThinkPad T480"/>
    <x v="3"/>
    <x v="1"/>
    <x v="1"/>
    <x v="10"/>
    <s v="Int"/>
    <x v="2"/>
    <s v="1920x1080"/>
    <x v="0"/>
    <x v="0"/>
    <n v="93815"/>
    <s v="19_90-95"/>
    <s v="10_90-100"/>
    <x v="2"/>
    <x v="2"/>
    <s v="Q4`19"/>
    <n v="25986755"/>
    <n v="417123"/>
  </r>
  <r>
    <n v="340"/>
    <x v="5"/>
    <s v="ThinkPad T480s"/>
    <x v="3"/>
    <x v="1"/>
    <x v="1"/>
    <x v="10"/>
    <s v="Int"/>
    <x v="2"/>
    <s v="1920x1080/2560x1440"/>
    <x v="0"/>
    <x v="0"/>
    <n v="95307"/>
    <s v="20_95-100"/>
    <s v="10_90-100"/>
    <x v="2"/>
    <x v="2"/>
    <s v="Q4`19"/>
    <n v="32404380"/>
    <n v="520135"/>
  </r>
  <r>
    <n v="1686"/>
    <x v="5"/>
    <s v="ThinkPad T490"/>
    <x v="3"/>
    <x v="1"/>
    <x v="1"/>
    <x v="5"/>
    <s v="Int"/>
    <x v="2"/>
    <s v="1920x1080/2560x1440"/>
    <x v="0"/>
    <x v="0"/>
    <n v="98600"/>
    <s v="20_95-100"/>
    <s v="10_90-100"/>
    <x v="2"/>
    <x v="2"/>
    <s v="Q4`19"/>
    <n v="166239600"/>
    <n v="2668372"/>
  </r>
  <r>
    <n v="161"/>
    <x v="5"/>
    <s v="ThinkPad T495"/>
    <x v="3"/>
    <x v="1"/>
    <x v="0"/>
    <x v="7"/>
    <s v="Int"/>
    <x v="2"/>
    <s v="1920x1080"/>
    <x v="0"/>
    <x v="0"/>
    <n v="67800"/>
    <s v="14_65-70"/>
    <s v="07_60-70"/>
    <x v="6"/>
    <x v="2"/>
    <s v="Q4`19"/>
    <n v="10915800"/>
    <n v="175213"/>
  </r>
  <r>
    <n v="52"/>
    <x v="5"/>
    <s v="ThinkPad T570"/>
    <x v="0"/>
    <x v="1"/>
    <x v="1"/>
    <x v="1"/>
    <s v="Int/GT940"/>
    <x v="0"/>
    <s v="1920x1080/3840x2160"/>
    <x v="0"/>
    <x v="0"/>
    <n v="93015"/>
    <s v="19_90-95"/>
    <s v="10_90-100"/>
    <x v="2"/>
    <x v="2"/>
    <s v="Q4`19"/>
    <n v="4836780"/>
    <n v="77637"/>
  </r>
  <r>
    <n v="370"/>
    <x v="5"/>
    <s v="ThinkPad T590"/>
    <x v="0"/>
    <x v="1"/>
    <x v="1"/>
    <x v="5"/>
    <s v="Int/MX250"/>
    <x v="0"/>
    <s v="1920x1080"/>
    <x v="0"/>
    <x v="0"/>
    <n v="86612"/>
    <s v="18_85-90"/>
    <s v="09_80-90"/>
    <x v="2"/>
    <x v="2"/>
    <s v="Q4`19"/>
    <n v="32046440"/>
    <n v="514389"/>
  </r>
  <r>
    <n v="28"/>
    <x v="5"/>
    <s v="ThinkPad X1 Carbon Gen6"/>
    <x v="3"/>
    <x v="1"/>
    <x v="1"/>
    <x v="10"/>
    <s v="Int"/>
    <x v="2"/>
    <s v="1920x1080/2560x1440"/>
    <x v="0"/>
    <x v="0"/>
    <n v="103990"/>
    <s v="21_100-105"/>
    <s v="11_100-110"/>
    <x v="2"/>
    <x v="2"/>
    <s v="Q4`19"/>
    <n v="2911720"/>
    <n v="46737"/>
  </r>
  <r>
    <n v="1954"/>
    <x v="5"/>
    <s v="ThinkPad X1 Carbon Gen7"/>
    <x v="3"/>
    <x v="1"/>
    <x v="1"/>
    <x v="5"/>
    <s v="Int"/>
    <x v="2"/>
    <s v="1920x1080/2560x1440"/>
    <x v="0"/>
    <x v="0"/>
    <n v="123495"/>
    <s v="25_120-125"/>
    <s v="13_120-130"/>
    <x v="2"/>
    <x v="2"/>
    <s v="Q4`19"/>
    <n v="241309230"/>
    <n v="3873342"/>
  </r>
  <r>
    <n v="66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2"/>
    <s v="Q4`19"/>
    <n v="10837200"/>
    <n v="173952"/>
  </r>
  <r>
    <n v="14"/>
    <x v="5"/>
    <s v="ThinkPad X1 Yoga 14 Gen3"/>
    <x v="3"/>
    <x v="1"/>
    <x v="1"/>
    <x v="10"/>
    <s v="Int"/>
    <x v="2"/>
    <s v="2560x1440"/>
    <x v="1"/>
    <x v="0"/>
    <n v="116800"/>
    <s v="24_115-120"/>
    <s v="12_110-120"/>
    <x v="2"/>
    <x v="2"/>
    <s v="Q4`19"/>
    <n v="1635200"/>
    <n v="26247"/>
  </r>
  <r>
    <n v="716"/>
    <x v="5"/>
    <s v="ThinkPad X1 Yoga 14 Gen4"/>
    <x v="3"/>
    <x v="1"/>
    <x v="1"/>
    <x v="5"/>
    <s v="Int"/>
    <x v="2"/>
    <s v="3840x2160/2560x1440"/>
    <x v="1"/>
    <x v="0"/>
    <n v="144240"/>
    <s v="29_140-145"/>
    <s v="15_140-150"/>
    <x v="2"/>
    <x v="2"/>
    <s v="Q4`19"/>
    <n v="103275840"/>
    <n v="1657718"/>
  </r>
  <r>
    <n v="113"/>
    <x v="5"/>
    <s v="ThinkPad X280"/>
    <x v="4"/>
    <x v="1"/>
    <x v="1"/>
    <x v="10"/>
    <s v="Int"/>
    <x v="5"/>
    <s v="1920x1080"/>
    <x v="0"/>
    <x v="0"/>
    <n v="86150"/>
    <s v="18_85-90"/>
    <s v="09_80-90"/>
    <x v="2"/>
    <x v="2"/>
    <s v="Q4`19"/>
    <n v="9734950"/>
    <n v="156259"/>
  </r>
  <r>
    <n v="2"/>
    <x v="5"/>
    <s v="ThinkPad X380 Yoga"/>
    <x v="3"/>
    <x v="1"/>
    <x v="1"/>
    <x v="10"/>
    <s v="Int"/>
    <x v="4"/>
    <s v="1920x1080"/>
    <x v="1"/>
    <x v="0"/>
    <n v="91990"/>
    <s v="19_90-95"/>
    <s v="10_90-100"/>
    <x v="2"/>
    <x v="2"/>
    <s v="Q4`19"/>
    <n v="183980"/>
    <n v="2953"/>
  </r>
  <r>
    <n v="824"/>
    <x v="5"/>
    <s v="ThinkPad X390"/>
    <x v="3"/>
    <x v="1"/>
    <x v="1"/>
    <x v="5"/>
    <s v="Int"/>
    <x v="4"/>
    <s v="1920x1080"/>
    <x v="0"/>
    <x v="0"/>
    <n v="82650"/>
    <s v="17_80-85"/>
    <s v="09_80-90"/>
    <x v="2"/>
    <x v="2"/>
    <s v="Q4`19"/>
    <n v="68103600"/>
    <n v="1093156"/>
  </r>
  <r>
    <n v="113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2"/>
    <s v="Q4`19"/>
    <n v="11637870"/>
    <n v="186804"/>
  </r>
  <r>
    <n v="18"/>
    <x v="5"/>
    <s v="ThinkPad X395"/>
    <x v="3"/>
    <x v="1"/>
    <x v="0"/>
    <x v="7"/>
    <s v="Int"/>
    <x v="4"/>
    <s v="1920x1080"/>
    <x v="0"/>
    <x v="0"/>
    <n v="86770"/>
    <s v="18_85-90"/>
    <s v="09_80-90"/>
    <x v="2"/>
    <x v="2"/>
    <s v="Q4`19"/>
    <n v="1561860"/>
    <n v="25070"/>
  </r>
  <r>
    <n v="2237"/>
    <x v="5"/>
    <s v="Winbook 300e Gen2"/>
    <x v="4"/>
    <x v="0"/>
    <x v="1"/>
    <x v="8"/>
    <s v="Int"/>
    <x v="3"/>
    <s v="1366x768"/>
    <x v="1"/>
    <x v="1"/>
    <n v="25000"/>
    <s v="06_25-30"/>
    <s v="03_20-30"/>
    <x v="0"/>
    <x v="2"/>
    <s v="Q4`19"/>
    <n v="55925000"/>
    <n v="897673"/>
  </r>
  <r>
    <n v="115"/>
    <x v="5"/>
    <s v="Yoga 530-14ARR"/>
    <x v="3"/>
    <x v="0"/>
    <x v="0"/>
    <x v="2"/>
    <s v="Int"/>
    <x v="2"/>
    <s v="1920x1080"/>
    <x v="1"/>
    <x v="0"/>
    <n v="53200"/>
    <s v="11_50-55"/>
    <s v="06_50-60"/>
    <x v="4"/>
    <x v="2"/>
    <s v="Q4`19"/>
    <n v="6118000"/>
    <n v="98202"/>
  </r>
  <r>
    <n v="92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2"/>
    <s v="Q4`19"/>
    <n v="4428880"/>
    <n v="71090"/>
  </r>
  <r>
    <n v="86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2"/>
    <s v="Q4`19"/>
    <n v="6286686"/>
    <n v="100910"/>
  </r>
  <r>
    <n v="12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2"/>
    <s v="Q4`19"/>
    <n v="911892"/>
    <n v="14637"/>
  </r>
  <r>
    <n v="28"/>
    <x v="5"/>
    <s v="Yoga C740-14IML"/>
    <x v="3"/>
    <x v="0"/>
    <x v="1"/>
    <x v="16"/>
    <s v="Int"/>
    <x v="2"/>
    <s v="1920x1080"/>
    <x v="1"/>
    <x v="0"/>
    <n v="90181"/>
    <s v="19_90-95"/>
    <s v="10_90-100"/>
    <x v="2"/>
    <x v="2"/>
    <s v="Q4`19"/>
    <n v="2525068"/>
    <n v="40531"/>
  </r>
  <r>
    <n v="56"/>
    <x v="5"/>
    <s v="Yoga C740-15IML"/>
    <x v="1"/>
    <x v="0"/>
    <x v="1"/>
    <x v="16"/>
    <s v="Int"/>
    <x v="0"/>
    <s v="1920x1080"/>
    <x v="1"/>
    <x v="0"/>
    <n v="80150"/>
    <s v="17_80-85"/>
    <s v="09_80-90"/>
    <x v="2"/>
    <x v="2"/>
    <s v="Q4`19"/>
    <n v="4488400"/>
    <n v="72045"/>
  </r>
  <r>
    <n v="4"/>
    <x v="5"/>
    <s v="Yoga C930-13IKB"/>
    <x v="3"/>
    <x v="0"/>
    <x v="1"/>
    <x v="10"/>
    <s v="Int"/>
    <x v="2"/>
    <s v="1920x1080"/>
    <x v="1"/>
    <x v="0"/>
    <n v="113990"/>
    <s v="23_110-115"/>
    <s v="12_110-120"/>
    <x v="2"/>
    <x v="2"/>
    <s v="Q4`19"/>
    <n v="455960"/>
    <n v="7319"/>
  </r>
  <r>
    <n v="36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2"/>
    <s v="Q4`19"/>
    <n v="5903640"/>
    <n v="94761"/>
  </r>
  <r>
    <n v="22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2"/>
    <s v="Q4`19"/>
    <n v="3424828"/>
    <n v="54973"/>
  </r>
  <r>
    <n v="8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2"/>
    <s v="Q4`19"/>
    <n v="631200"/>
    <n v="10132"/>
  </r>
  <r>
    <n v="90"/>
    <x v="5"/>
    <s v="Yoga S740-14IIL"/>
    <x v="3"/>
    <x v="0"/>
    <x v="1"/>
    <x v="17"/>
    <s v="Int"/>
    <x v="2"/>
    <s v="1920x1080"/>
    <x v="1"/>
    <x v="0"/>
    <n v="76450"/>
    <s v="16_75-80"/>
    <s v="08_70-80"/>
    <x v="2"/>
    <x v="2"/>
    <s v="Q4`19"/>
    <n v="6880500"/>
    <n v="110441"/>
  </r>
  <r>
    <n v="42"/>
    <x v="5"/>
    <s v="Yoga S740-15IRH"/>
    <x v="2"/>
    <x v="0"/>
    <x v="1"/>
    <x v="6"/>
    <s v="GTX1650"/>
    <x v="0"/>
    <s v="1920x1080"/>
    <x v="1"/>
    <x v="0"/>
    <n v="137600"/>
    <s v="28_135-140"/>
    <s v="14_130-140"/>
    <x v="2"/>
    <x v="2"/>
    <s v="Q4`19"/>
    <n v="5779200"/>
    <n v="92764"/>
  </r>
  <r>
    <n v="16"/>
    <x v="5"/>
    <s v="Yoga S940-14IIL"/>
    <x v="3"/>
    <x v="0"/>
    <x v="1"/>
    <x v="17"/>
    <s v="Int"/>
    <x v="2"/>
    <s v="1920x1080"/>
    <x v="1"/>
    <x v="0"/>
    <n v="140160"/>
    <s v="29_140-145"/>
    <s v="15_140-150"/>
    <x v="2"/>
    <x v="2"/>
    <s v="Q4`19"/>
    <n v="2242560"/>
    <n v="35996"/>
  </r>
  <r>
    <n v="20"/>
    <x v="5"/>
    <s v="Yoga S940-14IWL"/>
    <x v="3"/>
    <x v="0"/>
    <x v="1"/>
    <x v="5"/>
    <s v="Int"/>
    <x v="2"/>
    <s v="1920x1080"/>
    <x v="1"/>
    <x v="0"/>
    <n v="137355"/>
    <s v="28_135-140"/>
    <s v="14_130-140"/>
    <x v="2"/>
    <x v="2"/>
    <s v="Q4`19"/>
    <n v="2747100"/>
    <n v="44095"/>
  </r>
  <r>
    <n v="314"/>
    <x v="6"/>
    <s v="Alpha 15 A3D"/>
    <x v="3"/>
    <x v="0"/>
    <x v="0"/>
    <x v="7"/>
    <s v="RX 5500"/>
    <x v="2"/>
    <s v="1920x1080"/>
    <x v="0"/>
    <x v="0"/>
    <n v="86599"/>
    <s v="18_85-90"/>
    <s v="09_80-90"/>
    <x v="2"/>
    <x v="2"/>
    <s v="Q4`19"/>
    <n v="27192086"/>
    <n v="436470"/>
  </r>
  <r>
    <n v="32"/>
    <x v="6"/>
    <s v="Creator 15M A9S"/>
    <x v="2"/>
    <x v="0"/>
    <x v="1"/>
    <x v="6"/>
    <s v="GTX1660"/>
    <x v="0"/>
    <s v="1920x1080"/>
    <x v="0"/>
    <x v="0"/>
    <n v="118412"/>
    <s v="24_115-120"/>
    <s v="12_110-120"/>
    <x v="2"/>
    <x v="2"/>
    <s v="Q4`19"/>
    <n v="3789184"/>
    <n v="60822"/>
  </r>
  <r>
    <n v="47"/>
    <x v="6"/>
    <s v="Creator 17M A9S"/>
    <x v="2"/>
    <x v="0"/>
    <x v="1"/>
    <x v="6"/>
    <s v="RTX2060"/>
    <x v="1"/>
    <s v="1920x1080"/>
    <x v="0"/>
    <x v="0"/>
    <n v="117147"/>
    <s v="24_115-120"/>
    <s v="12_110-120"/>
    <x v="2"/>
    <x v="2"/>
    <s v="Q4`19"/>
    <n v="5505909"/>
    <n v="88377"/>
  </r>
  <r>
    <n v="230"/>
    <x v="6"/>
    <s v="Modern 14 A10M"/>
    <x v="3"/>
    <x v="0"/>
    <x v="1"/>
    <x v="16"/>
    <s v="Int"/>
    <x v="2"/>
    <s v="1920x1080"/>
    <x v="0"/>
    <x v="0"/>
    <n v="61290"/>
    <s v="13_60-65"/>
    <s v="07_60-70"/>
    <x v="6"/>
    <x v="2"/>
    <s v="Q4`19"/>
    <n v="14096700"/>
    <n v="226271"/>
  </r>
  <r>
    <n v="6"/>
    <x v="6"/>
    <s v="MSI GE63C"/>
    <x v="2"/>
    <x v="0"/>
    <x v="1"/>
    <x v="6"/>
    <s v="GTX1060/GTX1070"/>
    <x v="0"/>
    <s v="1920x1080/3840x2160"/>
    <x v="0"/>
    <x v="0"/>
    <n v="148800"/>
    <s v="30_145-150"/>
    <s v="15_140-150"/>
    <x v="2"/>
    <x v="2"/>
    <s v="Q4`19"/>
    <n v="892800"/>
    <n v="14331"/>
  </r>
  <r>
    <n v="47"/>
    <x v="6"/>
    <s v="MSI GE65C"/>
    <x v="2"/>
    <x v="0"/>
    <x v="1"/>
    <x v="6"/>
    <s v="RTX2060/RTX2070"/>
    <x v="0"/>
    <s v="1920x1080"/>
    <x v="0"/>
    <x v="0"/>
    <n v="158360"/>
    <s v="32_155-160"/>
    <s v="16_150-160"/>
    <x v="2"/>
    <x v="2"/>
    <s v="Q4`19"/>
    <n v="7442920"/>
    <n v="119469"/>
  </r>
  <r>
    <n v="161"/>
    <x v="6"/>
    <s v="MSI GE75C"/>
    <x v="2"/>
    <x v="0"/>
    <x v="1"/>
    <x v="6"/>
    <s v="GTX1070"/>
    <x v="1"/>
    <s v="1920x1080"/>
    <x v="0"/>
    <x v="0"/>
    <n v="157900"/>
    <s v="32_155-160"/>
    <s v="16_150-160"/>
    <x v="2"/>
    <x v="2"/>
    <s v="Q4`19"/>
    <n v="25421900"/>
    <n v="408056"/>
  </r>
  <r>
    <n v="8"/>
    <x v="6"/>
    <s v="MSI GF62C"/>
    <x v="2"/>
    <x v="0"/>
    <x v="1"/>
    <x v="6"/>
    <s v="GTX1060"/>
    <x v="0"/>
    <s v="1920x1080"/>
    <x v="0"/>
    <x v="0"/>
    <n v="71990"/>
    <s v="15_70-75"/>
    <s v="08_70-80"/>
    <x v="2"/>
    <x v="2"/>
    <s v="Q4`19"/>
    <n v="575920"/>
    <n v="9244"/>
  </r>
  <r>
    <n v="1630"/>
    <x v="6"/>
    <s v="MSI GF63C"/>
    <x v="2"/>
    <x v="0"/>
    <x v="1"/>
    <x v="6"/>
    <s v="GTX1050/GTX1050 Ti"/>
    <x v="0"/>
    <s v="1920x1080"/>
    <x v="0"/>
    <x v="0"/>
    <n v="63104"/>
    <s v="13_60-65"/>
    <s v="07_60-70"/>
    <x v="6"/>
    <x v="2"/>
    <s v="Q4`19"/>
    <n v="102859520"/>
    <n v="1651036"/>
  </r>
  <r>
    <n v="17"/>
    <x v="6"/>
    <s v="MSI GF75C"/>
    <x v="2"/>
    <x v="0"/>
    <x v="1"/>
    <x v="6"/>
    <s v="GTX1050"/>
    <x v="1"/>
    <s v="1920x1080"/>
    <x v="0"/>
    <x v="0"/>
    <n v="77100"/>
    <s v="16_75-80"/>
    <s v="08_70-80"/>
    <x v="2"/>
    <x v="2"/>
    <s v="Q4`19"/>
    <n v="1310700"/>
    <n v="21039"/>
  </r>
  <r>
    <n v="39"/>
    <x v="6"/>
    <s v="MSI GL63C"/>
    <x v="2"/>
    <x v="0"/>
    <x v="1"/>
    <x v="6"/>
    <s v="GTX1050/GTX1050 Ti"/>
    <x v="0"/>
    <s v="1920x1080"/>
    <x v="0"/>
    <x v="0"/>
    <n v="79500"/>
    <s v="16_75-80"/>
    <s v="08_70-80"/>
    <x v="2"/>
    <x v="2"/>
    <s v="Q4`19"/>
    <n v="3100500"/>
    <n v="49767"/>
  </r>
  <r>
    <n v="680"/>
    <x v="6"/>
    <s v="MSI GL65C"/>
    <x v="2"/>
    <x v="0"/>
    <x v="1"/>
    <x v="6"/>
    <s v="GTX1650/1660"/>
    <x v="0"/>
    <s v="1920x1080"/>
    <x v="0"/>
    <x v="0"/>
    <n v="86400"/>
    <s v="18_85-90"/>
    <s v="09_80-90"/>
    <x v="2"/>
    <x v="2"/>
    <s v="Q4`19"/>
    <n v="58752000"/>
    <n v="943050"/>
  </r>
  <r>
    <n v="69"/>
    <x v="6"/>
    <s v="MSI GL73C"/>
    <x v="2"/>
    <x v="0"/>
    <x v="1"/>
    <x v="6"/>
    <s v="GTX1050/GTX1050 Ti"/>
    <x v="1"/>
    <s v="1920x1080"/>
    <x v="0"/>
    <x v="0"/>
    <n v="71290"/>
    <s v="15_70-75"/>
    <s v="08_70-80"/>
    <x v="2"/>
    <x v="2"/>
    <s v="Q4`19"/>
    <n v="4919010"/>
    <n v="78957"/>
  </r>
  <r>
    <n v="628"/>
    <x v="6"/>
    <s v="MSI GL75C"/>
    <x v="2"/>
    <x v="0"/>
    <x v="1"/>
    <x v="6"/>
    <s v="GTX1650/GTX1660/RTX2060"/>
    <x v="1"/>
    <s v="1920x1080"/>
    <x v="0"/>
    <x v="0"/>
    <n v="73724"/>
    <s v="15_70-75"/>
    <s v="08_70-80"/>
    <x v="2"/>
    <x v="2"/>
    <s v="Q4`19"/>
    <n v="46298672"/>
    <n v="743157"/>
  </r>
  <r>
    <n v="2"/>
    <x v="6"/>
    <s v="MSI GP63C"/>
    <x v="2"/>
    <x v="0"/>
    <x v="1"/>
    <x v="6"/>
    <s v="GTX1060"/>
    <x v="0"/>
    <s v="1920x1080"/>
    <x v="0"/>
    <x v="0"/>
    <n v="83390"/>
    <s v="17_80-85"/>
    <s v="09_80-90"/>
    <x v="2"/>
    <x v="2"/>
    <s v="Q4`19"/>
    <n v="166780"/>
    <n v="2677"/>
  </r>
  <r>
    <n v="2"/>
    <x v="6"/>
    <s v="MSI GP65C"/>
    <x v="2"/>
    <x v="0"/>
    <x v="1"/>
    <x v="6"/>
    <s v="GTX1660"/>
    <x v="0"/>
    <s v="1920x1080"/>
    <x v="0"/>
    <x v="0"/>
    <n v="117603"/>
    <s v="24_115-120"/>
    <s v="12_110-120"/>
    <x v="2"/>
    <x v="2"/>
    <s v="Q4`19"/>
    <n v="235206"/>
    <n v="3775"/>
  </r>
  <r>
    <n v="101"/>
    <x v="6"/>
    <s v="MSI GP75C"/>
    <x v="2"/>
    <x v="0"/>
    <x v="1"/>
    <x v="6"/>
    <s v="GTX1660"/>
    <x v="1"/>
    <s v="1920x1080"/>
    <x v="0"/>
    <x v="0"/>
    <n v="113087"/>
    <s v="23_110-115"/>
    <s v="12_110-120"/>
    <x v="2"/>
    <x v="2"/>
    <s v="Q4`19"/>
    <n v="11421787"/>
    <n v="183335"/>
  </r>
  <r>
    <n v="43"/>
    <x v="6"/>
    <s v="MSI GS65C"/>
    <x v="2"/>
    <x v="0"/>
    <x v="1"/>
    <x v="6"/>
    <s v="GTX1060/GTX1070"/>
    <x v="0"/>
    <s v="1920x1080"/>
    <x v="0"/>
    <x v="0"/>
    <n v="158790"/>
    <s v="32_155-160"/>
    <s v="16_150-160"/>
    <x v="2"/>
    <x v="2"/>
    <s v="Q4`19"/>
    <n v="6827970"/>
    <n v="109598"/>
  </r>
  <r>
    <n v="58"/>
    <x v="6"/>
    <s v="MSI GS75C"/>
    <x v="2"/>
    <x v="0"/>
    <x v="1"/>
    <x v="6"/>
    <s v="RTX2060/RTX2070/RTX2080"/>
    <x v="1"/>
    <s v="1920x1080"/>
    <x v="0"/>
    <x v="0"/>
    <n v="129900"/>
    <s v="26_125-130"/>
    <s v="13_120-130"/>
    <x v="2"/>
    <x v="2"/>
    <s v="Q4`19"/>
    <n v="7534200"/>
    <n v="120934"/>
  </r>
  <r>
    <n v="4"/>
    <x v="6"/>
    <s v="MSI GT75C"/>
    <x v="2"/>
    <x v="0"/>
    <x v="1"/>
    <x v="6"/>
    <s v="GTX1080"/>
    <x v="1"/>
    <s v="1920x1080/3840x2160"/>
    <x v="0"/>
    <x v="0"/>
    <n v="237900"/>
    <s v="48_235-240"/>
    <s v="24_230-240"/>
    <x v="2"/>
    <x v="2"/>
    <s v="Q4`19"/>
    <n v="951600"/>
    <n v="15274"/>
  </r>
  <r>
    <n v="2"/>
    <x v="6"/>
    <s v="MSI GT76C"/>
    <x v="2"/>
    <x v="0"/>
    <x v="1"/>
    <x v="6"/>
    <s v="RTX2080"/>
    <x v="1"/>
    <s v="1920x1080/3840x2160"/>
    <x v="0"/>
    <x v="0"/>
    <n v="278820"/>
    <s v="56_275-280"/>
    <s v="28_270-280"/>
    <x v="2"/>
    <x v="2"/>
    <s v="Q4`19"/>
    <n v="557640"/>
    <n v="8951"/>
  </r>
  <r>
    <n v="2"/>
    <x v="6"/>
    <s v="MSI GV72C"/>
    <x v="2"/>
    <x v="0"/>
    <x v="1"/>
    <x v="6"/>
    <s v="GTX1050 Ti"/>
    <x v="1"/>
    <s v="1920x1080"/>
    <x v="0"/>
    <x v="0"/>
    <n v="71000"/>
    <s v="15_70-75"/>
    <s v="08_70-80"/>
    <x v="2"/>
    <x v="2"/>
    <s v="Q4`19"/>
    <n v="142000"/>
    <n v="2279"/>
  </r>
  <r>
    <n v="54"/>
    <x v="6"/>
    <s v="MSI P65C"/>
    <x v="2"/>
    <x v="0"/>
    <x v="1"/>
    <x v="6"/>
    <s v="GTX1050 Ti"/>
    <x v="0"/>
    <s v="1920x1080"/>
    <x v="0"/>
    <x v="0"/>
    <n v="154200"/>
    <s v="31_150-155"/>
    <s v="16_150-160"/>
    <x v="2"/>
    <x v="2"/>
    <s v="Q4`19"/>
    <n v="8326800"/>
    <n v="133657"/>
  </r>
  <r>
    <n v="37"/>
    <x v="6"/>
    <s v="MSI P75C"/>
    <x v="2"/>
    <x v="0"/>
    <x v="1"/>
    <x v="6"/>
    <s v="GTX1660/RTX2060/RTX2070"/>
    <x v="1"/>
    <s v="1920x1080"/>
    <x v="0"/>
    <x v="0"/>
    <n v="185420"/>
    <s v="38_185-190"/>
    <s v="19_180-190"/>
    <x v="2"/>
    <x v="2"/>
    <s v="Q4`19"/>
    <n v="6860540"/>
    <n v="110121"/>
  </r>
  <r>
    <n v="67"/>
    <x v="6"/>
    <s v="Prestige 14 A10SC"/>
    <x v="3"/>
    <x v="0"/>
    <x v="1"/>
    <x v="16"/>
    <s v="GTX1650"/>
    <x v="2"/>
    <s v="1920x1080"/>
    <x v="0"/>
    <x v="0"/>
    <n v="96249"/>
    <s v="20_95-100"/>
    <s v="10_90-100"/>
    <x v="2"/>
    <x v="2"/>
    <s v="Q4`19"/>
    <n v="6448683"/>
    <n v="103510"/>
  </r>
  <r>
    <n v="100"/>
    <x v="9"/>
    <s v="Other"/>
    <x v="1"/>
    <x v="0"/>
    <x v="0"/>
    <x v="0"/>
    <s v="Int"/>
    <x v="0"/>
    <s v="(пусто)"/>
    <x v="0"/>
    <x v="0"/>
    <n v="19114"/>
    <s v="05_20-25"/>
    <s v="03_20-30"/>
    <x v="1"/>
    <x v="2"/>
    <s v="Q4`19"/>
    <n v="1911400"/>
    <n v="30681"/>
  </r>
  <r>
    <n v="35"/>
    <x v="9"/>
    <s v="Other"/>
    <x v="4"/>
    <x v="0"/>
    <x v="1"/>
    <x v="19"/>
    <s v="(пусто)"/>
    <x v="3"/>
    <s v="(пусто)"/>
    <x v="1"/>
    <x v="2"/>
    <n v="21126"/>
    <s v="05_20-25"/>
    <s v="03_20-30"/>
    <x v="0"/>
    <x v="2"/>
    <s v="Q4`19"/>
    <n v="739410"/>
    <n v="11869"/>
  </r>
  <r>
    <n v="10"/>
    <x v="9"/>
    <s v="Other"/>
    <x v="4"/>
    <x v="0"/>
    <x v="1"/>
    <x v="20"/>
    <s v="(пусто)"/>
    <x v="6"/>
    <s v="(пусто)"/>
    <x v="0"/>
    <x v="2"/>
    <n v="8648"/>
    <s v="02_5-10"/>
    <s v="01_0-10"/>
    <x v="1"/>
    <x v="2"/>
    <s v="Q4`19"/>
    <n v="86480"/>
    <n v="1388"/>
  </r>
  <r>
    <n v="10"/>
    <x v="9"/>
    <s v="Other"/>
    <x v="4"/>
    <x v="0"/>
    <x v="1"/>
    <x v="20"/>
    <s v="(пусто)"/>
    <x v="3"/>
    <s v="(пусто)"/>
    <x v="0"/>
    <x v="2"/>
    <n v="11280"/>
    <s v="03_10-15"/>
    <s v="02_10-20"/>
    <x v="1"/>
    <x v="2"/>
    <s v="Q4`19"/>
    <n v="112800"/>
    <n v="1811"/>
  </r>
  <r>
    <n v="10"/>
    <x v="9"/>
    <s v="Other"/>
    <x v="3"/>
    <x v="0"/>
    <x v="1"/>
    <x v="20"/>
    <s v="(пусто)"/>
    <x v="2"/>
    <s v="(пусто)"/>
    <x v="0"/>
    <x v="2"/>
    <n v="12220"/>
    <s v="03_10-15"/>
    <s v="02_10-20"/>
    <x v="1"/>
    <x v="2"/>
    <s v="Q4`19"/>
    <n v="122200"/>
    <n v="1961"/>
  </r>
  <r>
    <n v="50"/>
    <x v="9"/>
    <s v="Other"/>
    <x v="3"/>
    <x v="0"/>
    <x v="1"/>
    <x v="19"/>
    <s v="(пусто)"/>
    <x v="2"/>
    <s v="(пусто)"/>
    <x v="0"/>
    <x v="2"/>
    <n v="10340"/>
    <s v="03_10-15"/>
    <s v="02_10-20"/>
    <x v="1"/>
    <x v="2"/>
    <s v="Q4`19"/>
    <n v="517000"/>
    <n v="8299"/>
  </r>
  <r>
    <n v="10"/>
    <x v="9"/>
    <s v="Other"/>
    <x v="4"/>
    <x v="0"/>
    <x v="1"/>
    <x v="11"/>
    <m/>
    <x v="5"/>
    <m/>
    <x v="0"/>
    <x v="2"/>
    <n v="42300"/>
    <s v="10_45-50"/>
    <s v="05_40-50"/>
    <x v="5"/>
    <x v="2"/>
    <s v="Q4`19"/>
    <n v="423000"/>
    <n v="6790"/>
  </r>
  <r>
    <n v="5"/>
    <x v="9"/>
    <s v="Other"/>
    <x v="2"/>
    <x v="0"/>
    <x v="1"/>
    <x v="3"/>
    <s v="(пусто)"/>
    <x v="0"/>
    <s v="(пусто)"/>
    <x v="0"/>
    <x v="0"/>
    <n v="35210"/>
    <s v="08_35-40"/>
    <s v="04_30-40"/>
    <x v="3"/>
    <x v="2"/>
    <s v="Q4`19"/>
    <n v="176050"/>
    <n v="2826"/>
  </r>
  <r>
    <n v="10"/>
    <x v="9"/>
    <s v="Other"/>
    <x v="2"/>
    <x v="0"/>
    <x v="1"/>
    <x v="3"/>
    <s v="(пусто)"/>
    <x v="0"/>
    <s v="(пусто)"/>
    <x v="0"/>
    <x v="0"/>
    <n v="28167"/>
    <s v="06_25-30"/>
    <s v="03_20-30"/>
    <x v="0"/>
    <x v="2"/>
    <s v="Q4`19"/>
    <n v="281670"/>
    <n v="4521"/>
  </r>
  <r>
    <n v="20"/>
    <x v="9"/>
    <s v="Other"/>
    <x v="2"/>
    <x v="0"/>
    <x v="1"/>
    <x v="1"/>
    <s v="(пусто)"/>
    <x v="0"/>
    <s v="(пусто)"/>
    <x v="0"/>
    <x v="0"/>
    <n v="29174"/>
    <s v="07_30-35"/>
    <s v="04_30-40"/>
    <x v="0"/>
    <x v="2"/>
    <s v="Q4`19"/>
    <n v="583480"/>
    <n v="9366"/>
  </r>
  <r>
    <n v="70"/>
    <x v="9"/>
    <s v="Other"/>
    <x v="2"/>
    <x v="0"/>
    <x v="1"/>
    <x v="10"/>
    <s v="(пусто)"/>
    <x v="0"/>
    <s v="(пусто)"/>
    <x v="0"/>
    <x v="0"/>
    <n v="32934"/>
    <s v="08_35-40"/>
    <s v="04_30-40"/>
    <x v="3"/>
    <x v="2"/>
    <s v="Q4`19"/>
    <n v="2305380"/>
    <n v="37004"/>
  </r>
  <r>
    <n v="50"/>
    <x v="9"/>
    <s v="Other"/>
    <x v="2"/>
    <x v="0"/>
    <x v="1"/>
    <x v="5"/>
    <s v="(пусто)"/>
    <x v="0"/>
    <s v="(пусто)"/>
    <x v="0"/>
    <x v="0"/>
    <n v="35000"/>
    <s v="08_35-40"/>
    <s v="04_30-40"/>
    <x v="3"/>
    <x v="2"/>
    <s v="Q4`19"/>
    <n v="1750000"/>
    <n v="28090"/>
  </r>
  <r>
    <n v="20"/>
    <x v="9"/>
    <s v="Other"/>
    <x v="2"/>
    <x v="0"/>
    <x v="1"/>
    <x v="17"/>
    <s v="(пусто)"/>
    <x v="0"/>
    <s v="(пусто)"/>
    <x v="0"/>
    <x v="0"/>
    <n v="35000"/>
    <s v="08_35-40"/>
    <s v="04_30-40"/>
    <x v="3"/>
    <x v="2"/>
    <s v="Q4`19"/>
    <n v="700000"/>
    <n v="11236"/>
  </r>
  <r>
    <n v="40"/>
    <x v="9"/>
    <s v="Other"/>
    <x v="2"/>
    <x v="0"/>
    <x v="1"/>
    <x v="16"/>
    <s v="(пусто)"/>
    <x v="0"/>
    <s v="(пусто)"/>
    <x v="0"/>
    <x v="0"/>
    <n v="35000"/>
    <s v="08_35-40"/>
    <s v="04_30-40"/>
    <x v="3"/>
    <x v="2"/>
    <s v="Q4`19"/>
    <n v="1400000"/>
    <n v="22472"/>
  </r>
  <r>
    <n v="140"/>
    <x v="9"/>
    <s v="Other"/>
    <x v="1"/>
    <x v="0"/>
    <x v="1"/>
    <x v="4"/>
    <s v="(пусто)"/>
    <x v="0"/>
    <s v="(пусто)"/>
    <x v="0"/>
    <x v="1"/>
    <n v="14664"/>
    <s v="04_15-20"/>
    <s v="02_10-20"/>
    <x v="1"/>
    <x v="2"/>
    <s v="Q4`19"/>
    <n v="2052960"/>
    <n v="32953"/>
  </r>
  <r>
    <n v="20"/>
    <x v="9"/>
    <s v="Other"/>
    <x v="3"/>
    <x v="0"/>
    <x v="1"/>
    <x v="8"/>
    <s v="(пусто)"/>
    <x v="2"/>
    <s v="(пусто)"/>
    <x v="0"/>
    <x v="1"/>
    <n v="11750"/>
    <s v="03_10-15"/>
    <s v="02_10-20"/>
    <x v="1"/>
    <x v="2"/>
    <s v="Q4`19"/>
    <n v="235000"/>
    <n v="3772"/>
  </r>
  <r>
    <n v="80"/>
    <x v="9"/>
    <s v="Other"/>
    <x v="3"/>
    <x v="0"/>
    <x v="1"/>
    <x v="5"/>
    <s v="(пусто)"/>
    <x v="2"/>
    <s v="(пусто)"/>
    <x v="0"/>
    <x v="0"/>
    <n v="55000"/>
    <s v="03_10-15"/>
    <s v="02_10-20"/>
    <x v="4"/>
    <x v="2"/>
    <s v="Q4`19"/>
    <n v="4400000"/>
    <n v="70626"/>
  </r>
  <r>
    <n v="90"/>
    <x v="9"/>
    <s v="Other"/>
    <x v="3"/>
    <x v="0"/>
    <x v="0"/>
    <x v="7"/>
    <s v="(пусто)"/>
    <x v="2"/>
    <s v="(пусто)"/>
    <x v="0"/>
    <x v="0"/>
    <n v="45000"/>
    <s v="03_10-15"/>
    <s v="02_10-20"/>
    <x v="5"/>
    <x v="2"/>
    <s v="Q4`19"/>
    <n v="4050000"/>
    <n v="65008"/>
  </r>
  <r>
    <n v="130"/>
    <x v="9"/>
    <s v="Other"/>
    <x v="4"/>
    <x v="0"/>
    <x v="1"/>
    <x v="4"/>
    <m/>
    <x v="3"/>
    <m/>
    <x v="0"/>
    <x v="1"/>
    <n v="11280"/>
    <s v="03_10-15"/>
    <s v="02_10-20"/>
    <x v="1"/>
    <x v="2"/>
    <s v="Q4`19"/>
    <n v="1466400"/>
    <n v="23538"/>
  </r>
  <r>
    <n v="230"/>
    <x v="9"/>
    <s v="Other"/>
    <x v="3"/>
    <x v="0"/>
    <x v="1"/>
    <x v="4"/>
    <m/>
    <x v="2"/>
    <m/>
    <x v="0"/>
    <x v="1"/>
    <n v="13160"/>
    <s v="03_10-15"/>
    <s v="02_10-20"/>
    <x v="1"/>
    <x v="2"/>
    <s v="Q4`19"/>
    <n v="3026800"/>
    <n v="48584"/>
  </r>
  <r>
    <n v="5"/>
    <x v="9"/>
    <s v="Other"/>
    <x v="4"/>
    <x v="0"/>
    <x v="1"/>
    <x v="1"/>
    <s v="(пусто)"/>
    <x v="3"/>
    <s v="(пусто)"/>
    <x v="0"/>
    <x v="0"/>
    <n v="28167"/>
    <s v="06_25-30"/>
    <s v="03_20-30"/>
    <x v="0"/>
    <x v="2"/>
    <s v="Q4`19"/>
    <n v="140835"/>
    <n v="2261"/>
  </r>
  <r>
    <n v="10"/>
    <x v="9"/>
    <s v="Other"/>
    <x v="3"/>
    <x v="0"/>
    <x v="1"/>
    <x v="1"/>
    <s v="(пусто)"/>
    <x v="4"/>
    <s v="(пусто)"/>
    <x v="0"/>
    <x v="0"/>
    <n v="33807"/>
    <s v="08_35-40"/>
    <s v="04_30-40"/>
    <x v="3"/>
    <x v="2"/>
    <s v="Q4`19"/>
    <n v="338070"/>
    <n v="5426"/>
  </r>
  <r>
    <n v="80"/>
    <x v="9"/>
    <s v="Other"/>
    <x v="3"/>
    <x v="0"/>
    <x v="1"/>
    <x v="5"/>
    <s v="(пусто)"/>
    <x v="4"/>
    <s v="(пусто)"/>
    <x v="0"/>
    <x v="0"/>
    <n v="53800"/>
    <s v="08_35-40"/>
    <s v="04_30-40"/>
    <x v="4"/>
    <x v="2"/>
    <s v="Q4`19"/>
    <n v="4304000"/>
    <n v="69085"/>
  </r>
  <r>
    <n v="40"/>
    <x v="9"/>
    <s v="Other"/>
    <x v="3"/>
    <x v="0"/>
    <x v="1"/>
    <x v="19"/>
    <s v="(пусто)"/>
    <x v="4"/>
    <s v="(пусто)"/>
    <x v="1"/>
    <x v="2"/>
    <n v="17860"/>
    <s v="04_15-20"/>
    <s v="02_10-20"/>
    <x v="1"/>
    <x v="2"/>
    <s v="Q4`19"/>
    <n v="714400"/>
    <n v="11467"/>
  </r>
  <r>
    <n v="50"/>
    <x v="9"/>
    <s v="Other"/>
    <x v="1"/>
    <x v="0"/>
    <x v="0"/>
    <x v="13"/>
    <s v="Int"/>
    <x v="0"/>
    <s v="(пусто)"/>
    <x v="0"/>
    <x v="1"/>
    <n v="19114"/>
    <s v="05_20-25"/>
    <s v="03_20-30"/>
    <x v="1"/>
    <x v="2"/>
    <s v="Q4`19"/>
    <n v="955700"/>
    <n v="15340"/>
  </r>
  <r>
    <n v="30"/>
    <x v="9"/>
    <s v="Other"/>
    <x v="4"/>
    <x v="0"/>
    <x v="1"/>
    <x v="8"/>
    <s v="Int"/>
    <x v="3"/>
    <s v="(пусто)"/>
    <x v="0"/>
    <x v="1"/>
    <n v="14100"/>
    <s v="04_15-20"/>
    <s v="02_10-20"/>
    <x v="1"/>
    <x v="2"/>
    <s v="Q4`19"/>
    <n v="423000"/>
    <n v="6790"/>
  </r>
  <r>
    <n v="25"/>
    <x v="9"/>
    <s v="Other"/>
    <x v="4"/>
    <x v="0"/>
    <x v="1"/>
    <x v="3"/>
    <s v="(пусто)"/>
    <x v="5"/>
    <s v="(пусто)"/>
    <x v="0"/>
    <x v="0"/>
    <n v="30180"/>
    <s v="07_30-35"/>
    <s v="04_30-40"/>
    <x v="3"/>
    <x v="2"/>
    <s v="Q4`19"/>
    <n v="754500"/>
    <n v="12111"/>
  </r>
  <r>
    <n v="10"/>
    <x v="9"/>
    <s v="Other"/>
    <x v="1"/>
    <x v="0"/>
    <x v="1"/>
    <x v="1"/>
    <s v="Int"/>
    <x v="1"/>
    <s v="(пусто)"/>
    <x v="0"/>
    <x v="0"/>
    <n v="34005"/>
    <s v="08_35-40"/>
    <s v="04_30-40"/>
    <x v="3"/>
    <x v="2"/>
    <s v="Q4`19"/>
    <n v="340050"/>
    <n v="5458"/>
  </r>
  <r>
    <n v="310"/>
    <x v="8"/>
    <s v="Smartbook 141 C3"/>
    <x v="3"/>
    <x v="0"/>
    <x v="1"/>
    <x v="19"/>
    <s v="Int"/>
    <x v="2"/>
    <s v="1366x768"/>
    <x v="0"/>
    <x v="2"/>
    <n v="13940"/>
    <s v="03_10-15"/>
    <s v="02_10-20"/>
    <x v="1"/>
    <x v="2"/>
    <s v="Q4`19"/>
    <n v="4321400"/>
    <n v="69364"/>
  </r>
  <r>
    <n v="410"/>
    <x v="0"/>
    <s v="Aspire A315-21"/>
    <x v="1"/>
    <x v="0"/>
    <x v="0"/>
    <x v="0"/>
    <s v="Int"/>
    <x v="0"/>
    <s v="1366x768"/>
    <x v="0"/>
    <x v="0"/>
    <n v="18440"/>
    <s v="04_15-20"/>
    <s v="02_10-20"/>
    <x v="1"/>
    <x v="3"/>
    <s v="Q1`20"/>
    <n v="7560400"/>
    <n v="122337"/>
  </r>
  <r>
    <n v="90"/>
    <x v="0"/>
    <s v="Aspire A315-21G"/>
    <x v="0"/>
    <x v="0"/>
    <x v="0"/>
    <x v="0"/>
    <n v="520"/>
    <x v="0"/>
    <s v="1366x768"/>
    <x v="0"/>
    <x v="0"/>
    <n v="22180"/>
    <s v="05_20-25"/>
    <s v="03_20-30"/>
    <x v="0"/>
    <x v="3"/>
    <s v="Q1`20"/>
    <n v="1996200"/>
    <n v="32301"/>
  </r>
  <r>
    <n v="124"/>
    <x v="0"/>
    <s v="Aspire A315-22"/>
    <x v="1"/>
    <x v="0"/>
    <x v="0"/>
    <x v="0"/>
    <s v="Int"/>
    <x v="0"/>
    <s v="1366x768"/>
    <x v="0"/>
    <x v="0"/>
    <n v="19160"/>
    <s v="04_15-20"/>
    <s v="02_10-20"/>
    <x v="1"/>
    <x v="3"/>
    <s v="Q1`20"/>
    <n v="2375840"/>
    <n v="38444"/>
  </r>
  <r>
    <n v="13"/>
    <x v="0"/>
    <s v="Aspire A315-22G"/>
    <x v="0"/>
    <x v="0"/>
    <x v="0"/>
    <x v="0"/>
    <n v="530"/>
    <x v="0"/>
    <s v="1920x1080"/>
    <x v="0"/>
    <x v="0"/>
    <n v="25715"/>
    <s v="06_25-30"/>
    <s v="03_20-30"/>
    <x v="0"/>
    <x v="3"/>
    <s v="Q1`20"/>
    <n v="334295"/>
    <n v="5409"/>
  </r>
  <r>
    <n v="8"/>
    <x v="0"/>
    <s v="Aspire A315-32"/>
    <x v="1"/>
    <x v="0"/>
    <x v="1"/>
    <x v="4"/>
    <s v="Int"/>
    <x v="0"/>
    <s v="1366x768/1920x1080"/>
    <x v="0"/>
    <x v="1"/>
    <n v="17790"/>
    <s v="04_15-20"/>
    <s v="02_10-20"/>
    <x v="1"/>
    <x v="3"/>
    <s v="Q1`20"/>
    <n v="142320"/>
    <n v="2303"/>
  </r>
  <r>
    <n v="230"/>
    <x v="0"/>
    <s v="Aspire A315-34"/>
    <x v="1"/>
    <x v="0"/>
    <x v="1"/>
    <x v="4"/>
    <s v="Int"/>
    <x v="0"/>
    <s v="1366x768"/>
    <x v="0"/>
    <x v="1"/>
    <n v="21245"/>
    <s v="05_20-25"/>
    <s v="03_20-30"/>
    <x v="0"/>
    <x v="3"/>
    <s v="Q1`20"/>
    <n v="4886350"/>
    <n v="79067"/>
  </r>
  <r>
    <n v="56"/>
    <x v="0"/>
    <s v="Aspire A315-41"/>
    <x v="1"/>
    <x v="0"/>
    <x v="0"/>
    <x v="2"/>
    <s v="Int"/>
    <x v="0"/>
    <s v="1366x768"/>
    <x v="0"/>
    <x v="0"/>
    <n v="25760"/>
    <s v="06_25-30"/>
    <s v="03_20-30"/>
    <x v="0"/>
    <x v="3"/>
    <s v="Q1`20"/>
    <n v="1442560"/>
    <n v="23342"/>
  </r>
  <r>
    <n v="13"/>
    <x v="0"/>
    <s v="Aspire A315-41G"/>
    <x v="0"/>
    <x v="0"/>
    <x v="0"/>
    <x v="2"/>
    <n v="535"/>
    <x v="0"/>
    <s v="1920x1080"/>
    <x v="0"/>
    <x v="0"/>
    <n v="31075"/>
    <s v="07_30-35"/>
    <s v="04_30-40"/>
    <x v="3"/>
    <x v="3"/>
    <s v="Q1`20"/>
    <n v="403975"/>
    <n v="6537"/>
  </r>
  <r>
    <n v="2451"/>
    <x v="0"/>
    <s v="Aspire A315-42"/>
    <x v="1"/>
    <x v="0"/>
    <x v="0"/>
    <x v="7"/>
    <s v="Int"/>
    <x v="0"/>
    <s v="1366x768/1920x0180"/>
    <x v="0"/>
    <x v="0"/>
    <n v="24426"/>
    <s v="05_20-25"/>
    <s v="03_20-30"/>
    <x v="0"/>
    <x v="3"/>
    <s v="Q1`20"/>
    <n v="59868126"/>
    <n v="968740"/>
  </r>
  <r>
    <n v="760"/>
    <x v="0"/>
    <s v="Aspire A315-42G"/>
    <x v="0"/>
    <x v="0"/>
    <x v="0"/>
    <x v="7"/>
    <s v="RX540"/>
    <x v="0"/>
    <s v="1920x0180"/>
    <x v="0"/>
    <x v="0"/>
    <n v="29200"/>
    <s v="06_25-30"/>
    <s v="03_20-30"/>
    <x v="0"/>
    <x v="3"/>
    <s v="Q1`20"/>
    <n v="22192000"/>
    <n v="359094"/>
  </r>
  <r>
    <n v="214"/>
    <x v="0"/>
    <s v="Aspire A315-51"/>
    <x v="1"/>
    <x v="0"/>
    <x v="1"/>
    <x v="3"/>
    <s v="Int"/>
    <x v="0"/>
    <s v="1366x768"/>
    <x v="0"/>
    <x v="0"/>
    <n v="28784"/>
    <s v="06_25-30"/>
    <s v="03_20-30"/>
    <x v="0"/>
    <x v="3"/>
    <s v="Q1`20"/>
    <n v="6159776"/>
    <n v="99673"/>
  </r>
  <r>
    <n v="13"/>
    <x v="0"/>
    <s v="Aspire A315-53"/>
    <x v="1"/>
    <x v="0"/>
    <x v="1"/>
    <x v="1"/>
    <s v="Int"/>
    <x v="0"/>
    <s v="1920x1080"/>
    <x v="0"/>
    <x v="0"/>
    <n v="30745"/>
    <s v="07_30-35"/>
    <s v="04_30-40"/>
    <x v="3"/>
    <x v="3"/>
    <s v="Q1`20"/>
    <n v="399685"/>
    <n v="6467"/>
  </r>
  <r>
    <n v="185"/>
    <x v="0"/>
    <s v="Aspire A315-54"/>
    <x v="1"/>
    <x v="0"/>
    <x v="1"/>
    <x v="1"/>
    <s v="Int"/>
    <x v="0"/>
    <s v="1920x1080"/>
    <x v="0"/>
    <x v="0"/>
    <n v="25451"/>
    <s v="06_25-30"/>
    <s v="03_20-30"/>
    <x v="0"/>
    <x v="3"/>
    <s v="Q1`20"/>
    <n v="4708435"/>
    <n v="76188"/>
  </r>
  <r>
    <n v="810"/>
    <x v="0"/>
    <s v="Aspire A315-55G"/>
    <x v="0"/>
    <x v="0"/>
    <x v="1"/>
    <x v="5"/>
    <s v="MX230"/>
    <x v="0"/>
    <s v="1920x1080"/>
    <x v="0"/>
    <x v="0"/>
    <n v="35714"/>
    <s v="08_35-40"/>
    <s v="04_30-40"/>
    <x v="3"/>
    <x v="3"/>
    <s v="Q1`20"/>
    <n v="28928340"/>
    <n v="468096"/>
  </r>
  <r>
    <n v="69"/>
    <x v="0"/>
    <s v="Aspire A315-56"/>
    <x v="1"/>
    <x v="0"/>
    <x v="1"/>
    <x v="17"/>
    <s v="Int"/>
    <x v="0"/>
    <s v="1920x1080"/>
    <x v="0"/>
    <x v="0"/>
    <n v="33410"/>
    <s v="07_30-35"/>
    <s v="04_30-40"/>
    <x v="3"/>
    <x v="3"/>
    <s v="Q1`20"/>
    <n v="2305290"/>
    <n v="37302"/>
  </r>
  <r>
    <n v="1392"/>
    <x v="0"/>
    <s v="Aspire A317-51G"/>
    <x v="0"/>
    <x v="0"/>
    <x v="1"/>
    <x v="5"/>
    <s v="MX230"/>
    <x v="1"/>
    <s v="1920x1080"/>
    <x v="0"/>
    <x v="0"/>
    <n v="48150"/>
    <s v="10_45-50"/>
    <s v="05_40-50"/>
    <x v="5"/>
    <x v="3"/>
    <s v="Q1`20"/>
    <n v="67024800"/>
    <n v="1084544"/>
  </r>
  <r>
    <n v="32"/>
    <x v="0"/>
    <s v="Aspire A515-54"/>
    <x v="1"/>
    <x v="0"/>
    <x v="1"/>
    <x v="5"/>
    <s v="Int"/>
    <x v="0"/>
    <s v="1920x1080"/>
    <x v="0"/>
    <x v="0"/>
    <n v="41978"/>
    <s v="09_40-45"/>
    <s v="05_40-50"/>
    <x v="5"/>
    <x v="3"/>
    <s v="Q1`20"/>
    <n v="1343296"/>
    <n v="21736"/>
  </r>
  <r>
    <n v="413"/>
    <x v="0"/>
    <s v="Aspire A515-54G"/>
    <x v="0"/>
    <x v="0"/>
    <x v="1"/>
    <x v="17"/>
    <s v="MX250"/>
    <x v="0"/>
    <s v="1920x1080"/>
    <x v="0"/>
    <x v="0"/>
    <n v="45550"/>
    <s v="10_45-50"/>
    <s v="05_40-50"/>
    <x v="5"/>
    <x v="3"/>
    <s v="Q1`20"/>
    <n v="18812150"/>
    <n v="304404"/>
  </r>
  <r>
    <n v="48"/>
    <x v="0"/>
    <s v="Aspire A517-51"/>
    <x v="1"/>
    <x v="0"/>
    <x v="1"/>
    <x v="3"/>
    <s v="Int"/>
    <x v="0"/>
    <s v="1366x768"/>
    <x v="0"/>
    <x v="0"/>
    <n v="33040"/>
    <s v="07_30-35"/>
    <s v="04_30-40"/>
    <x v="3"/>
    <x v="3"/>
    <s v="Q1`20"/>
    <n v="1585920"/>
    <n v="25662"/>
  </r>
  <r>
    <n v="24"/>
    <x v="0"/>
    <s v="Aspire A517-51G"/>
    <x v="2"/>
    <x v="0"/>
    <x v="1"/>
    <x v="3"/>
    <s v="GT940"/>
    <x v="0"/>
    <s v="1366x768"/>
    <x v="0"/>
    <x v="0"/>
    <n v="41990"/>
    <s v="09_40-45"/>
    <s v="05_40-50"/>
    <x v="5"/>
    <x v="3"/>
    <s v="Q1`20"/>
    <n v="1007760"/>
    <n v="16307"/>
  </r>
  <r>
    <n v="225"/>
    <x v="0"/>
    <s v="Aspire AN515-52"/>
    <x v="2"/>
    <x v="0"/>
    <x v="1"/>
    <x v="6"/>
    <s v="GTX1050Ti/GTX1060"/>
    <x v="0"/>
    <s v="1920x1080"/>
    <x v="0"/>
    <x v="0"/>
    <n v="78735"/>
    <s v="16_75-80"/>
    <s v="08_70-80"/>
    <x v="2"/>
    <x v="3"/>
    <s v="Q1`20"/>
    <n v="17715375"/>
    <n v="286657"/>
  </r>
  <r>
    <n v="164"/>
    <x v="0"/>
    <s v="Aspire AN515-54"/>
    <x v="2"/>
    <x v="0"/>
    <x v="1"/>
    <x v="6"/>
    <s v="GTX1050/GTX1650"/>
    <x v="0"/>
    <s v="1920x1080"/>
    <x v="0"/>
    <x v="0"/>
    <n v="69990"/>
    <s v="14_65-70"/>
    <s v="07_60-70"/>
    <x v="6"/>
    <x v="3"/>
    <s v="Q1`20"/>
    <n v="11478360"/>
    <n v="185734"/>
  </r>
  <r>
    <n v="45"/>
    <x v="0"/>
    <s v="Aspire AN517-51"/>
    <x v="2"/>
    <x v="0"/>
    <x v="1"/>
    <x v="6"/>
    <s v="GTX1050"/>
    <x v="0"/>
    <s v="1920x1080"/>
    <x v="0"/>
    <x v="0"/>
    <n v="79265"/>
    <s v="16_75-80"/>
    <s v="08_70-80"/>
    <x v="2"/>
    <x v="3"/>
    <s v="Q1`20"/>
    <n v="3566925"/>
    <n v="57717"/>
  </r>
  <r>
    <n v="365"/>
    <x v="0"/>
    <s v="Extensa 215-21"/>
    <x v="1"/>
    <x v="0"/>
    <x v="0"/>
    <x v="0"/>
    <s v="Int"/>
    <x v="0"/>
    <s v="1366x768/1920x1080"/>
    <x v="0"/>
    <x v="0"/>
    <n v="22000"/>
    <s v="05_20-25"/>
    <s v="03_20-30"/>
    <x v="0"/>
    <x v="3"/>
    <s v="Q1`20"/>
    <n v="8030000"/>
    <n v="129935"/>
  </r>
  <r>
    <n v="522"/>
    <x v="0"/>
    <s v="Extensa 215-31"/>
    <x v="1"/>
    <x v="0"/>
    <x v="1"/>
    <x v="4"/>
    <s v="Int"/>
    <x v="0"/>
    <s v="1366x768/1920x1080"/>
    <x v="0"/>
    <x v="1"/>
    <n v="19790"/>
    <s v="04_15-20"/>
    <s v="02_10-20"/>
    <x v="1"/>
    <x v="3"/>
    <s v="Q1`20"/>
    <n v="10330380"/>
    <n v="167158"/>
  </r>
  <r>
    <n v="1522"/>
    <x v="0"/>
    <s v="Extensa 215-51"/>
    <x v="1"/>
    <x v="0"/>
    <x v="1"/>
    <x v="1"/>
    <s v="Int"/>
    <x v="0"/>
    <s v="1600x900/1366x7688/1920x1080"/>
    <x v="0"/>
    <x v="0"/>
    <n v="31040"/>
    <s v="07_30-35"/>
    <s v="04_30-40"/>
    <x v="3"/>
    <x v="3"/>
    <s v="Q1`20"/>
    <n v="47242880"/>
    <n v="764448"/>
  </r>
  <r>
    <n v="2028"/>
    <x v="0"/>
    <s v="Extensa 215-51G"/>
    <x v="0"/>
    <x v="0"/>
    <x v="1"/>
    <x v="5"/>
    <s v="MX130/MX230"/>
    <x v="0"/>
    <s v="1920x1080"/>
    <x v="0"/>
    <x v="0"/>
    <n v="35335"/>
    <s v="08_35-40"/>
    <s v="04_30-40"/>
    <x v="3"/>
    <x v="3"/>
    <s v="Q1`20"/>
    <n v="71659380"/>
    <n v="1159537"/>
  </r>
  <r>
    <n v="13"/>
    <x v="0"/>
    <s v="Extensa 2540"/>
    <x v="1"/>
    <x v="0"/>
    <x v="1"/>
    <x v="3"/>
    <s v="Int"/>
    <x v="0"/>
    <s v="1366x768/1920x1080"/>
    <x v="0"/>
    <x v="0"/>
    <n v="27200"/>
    <s v="06_25-30"/>
    <s v="03_20-30"/>
    <x v="0"/>
    <x v="3"/>
    <s v="Q1`20"/>
    <n v="353600"/>
    <n v="5722"/>
  </r>
  <r>
    <n v="641"/>
    <x v="0"/>
    <s v="Extensa 2540"/>
    <x v="1"/>
    <x v="0"/>
    <x v="1"/>
    <x v="3"/>
    <s v="Int"/>
    <x v="0"/>
    <s v="1366x768/1920x1080"/>
    <x v="0"/>
    <x v="0"/>
    <n v="27200"/>
    <s v="06_25-30"/>
    <s v="03_20-30"/>
    <x v="0"/>
    <x v="3"/>
    <s v="Q1`20"/>
    <n v="17435200"/>
    <n v="282123"/>
  </r>
  <r>
    <n v="26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3"/>
    <s v="Q1`20"/>
    <n v="2207400"/>
    <n v="35718"/>
  </r>
  <r>
    <n v="26"/>
    <x v="0"/>
    <s v="Predator Helios 300 PH315-52"/>
    <x v="2"/>
    <x v="0"/>
    <x v="1"/>
    <x v="6"/>
    <s v="GTX1660/RTX2060"/>
    <x v="0"/>
    <s v="1920x1080"/>
    <x v="0"/>
    <x v="0"/>
    <n v="109789"/>
    <s v="22_105-110"/>
    <s v="11_100-110"/>
    <x v="2"/>
    <x v="3"/>
    <s v="Q1`20"/>
    <n v="2854514"/>
    <n v="46190"/>
  </r>
  <r>
    <n v="5"/>
    <x v="0"/>
    <s v="Predator Helios 300 PH317-52"/>
    <x v="2"/>
    <x v="0"/>
    <x v="1"/>
    <x v="6"/>
    <s v="GTX1050/1060"/>
    <x v="1"/>
    <s v="1920x1080"/>
    <x v="0"/>
    <x v="0"/>
    <n v="85999"/>
    <s v="18_85-90"/>
    <s v="09_80-90"/>
    <x v="2"/>
    <x v="3"/>
    <s v="Q1`20"/>
    <n v="429995"/>
    <n v="6958"/>
  </r>
  <r>
    <n v="24"/>
    <x v="0"/>
    <s v="Predator Helios 300 PH317-53"/>
    <x v="2"/>
    <x v="0"/>
    <x v="1"/>
    <x v="6"/>
    <s v="RTX2070"/>
    <x v="1"/>
    <s v="1920x1080"/>
    <x v="0"/>
    <x v="0"/>
    <n v="117751"/>
    <s v="24_115-120"/>
    <s v="12_110-120"/>
    <x v="2"/>
    <x v="3"/>
    <s v="Q1`20"/>
    <n v="2826024"/>
    <n v="45729"/>
  </r>
  <r>
    <n v="3"/>
    <x v="0"/>
    <s v="Predator Helios 700 PH717-71"/>
    <x v="2"/>
    <x v="0"/>
    <x v="1"/>
    <x v="6"/>
    <s v="GTX2070"/>
    <x v="1"/>
    <s v="1920x1080"/>
    <x v="0"/>
    <x v="0"/>
    <n v="224780"/>
    <s v="45_220-225"/>
    <s v="23_220-230"/>
    <x v="2"/>
    <x v="3"/>
    <s v="Q1`20"/>
    <n v="674340"/>
    <n v="10912"/>
  </r>
  <r>
    <n v="16"/>
    <x v="0"/>
    <s v="Predator Triton 500 PT515-51"/>
    <x v="2"/>
    <x v="0"/>
    <x v="1"/>
    <x v="6"/>
    <s v="RTX2060"/>
    <x v="0"/>
    <s v="1920x1080"/>
    <x v="0"/>
    <x v="0"/>
    <n v="194750"/>
    <s v="39_190-195"/>
    <s v="20_190-200"/>
    <x v="2"/>
    <x v="3"/>
    <s v="Q1`20"/>
    <n v="3116000"/>
    <n v="50421"/>
  </r>
  <r>
    <n v="3"/>
    <x v="0"/>
    <s v="Predator Triton 900 PT917-71"/>
    <x v="2"/>
    <x v="0"/>
    <x v="1"/>
    <x v="6"/>
    <s v="RTX2080"/>
    <x v="1"/>
    <s v="3840x2160"/>
    <x v="0"/>
    <x v="0"/>
    <n v="334700"/>
    <s v="67_330-335"/>
    <s v="34_330-340"/>
    <x v="2"/>
    <x v="3"/>
    <s v="Q1`20"/>
    <n v="1004100"/>
    <n v="16248"/>
  </r>
  <r>
    <n v="662"/>
    <x v="0"/>
    <s v="Spin SP314-53"/>
    <x v="3"/>
    <x v="0"/>
    <x v="1"/>
    <x v="5"/>
    <s v="Int"/>
    <x v="2"/>
    <s v="1920x1080"/>
    <x v="1"/>
    <x v="0"/>
    <n v="46990"/>
    <s v="10_45-50"/>
    <s v="05_40-50"/>
    <x v="5"/>
    <x v="3"/>
    <s v="Q1`20"/>
    <n v="31107380"/>
    <n v="503356"/>
  </r>
  <r>
    <n v="53"/>
    <x v="0"/>
    <s v="Spin SP314-53G"/>
    <x v="3"/>
    <x v="0"/>
    <x v="1"/>
    <x v="5"/>
    <s v="MX230"/>
    <x v="2"/>
    <s v="1920x1080"/>
    <x v="1"/>
    <x v="0"/>
    <n v="43000"/>
    <s v="09_40-45"/>
    <s v="05_40-50"/>
    <x v="5"/>
    <x v="3"/>
    <s v="Q1`20"/>
    <n v="2279000"/>
    <n v="36877"/>
  </r>
  <r>
    <n v="11"/>
    <x v="0"/>
    <s v="Swift SF314-55"/>
    <x v="3"/>
    <x v="0"/>
    <x v="1"/>
    <x v="5"/>
    <s v="Int"/>
    <x v="2"/>
    <s v="1920x1080"/>
    <x v="0"/>
    <x v="0"/>
    <n v="63900"/>
    <s v="13_60-65"/>
    <s v="07_60-70"/>
    <x v="6"/>
    <x v="3"/>
    <s v="Q1`20"/>
    <n v="702900"/>
    <n v="11374"/>
  </r>
  <r>
    <n v="1141"/>
    <x v="0"/>
    <s v="Swift SF314-57"/>
    <x v="3"/>
    <x v="0"/>
    <x v="1"/>
    <x v="17"/>
    <s v="Int/MX250"/>
    <x v="2"/>
    <s v="1920x1080"/>
    <x v="0"/>
    <x v="0"/>
    <n v="47859"/>
    <s v="10_45-50"/>
    <s v="05_40-50"/>
    <x v="5"/>
    <x v="3"/>
    <s v="Q1`20"/>
    <n v="54607119"/>
    <n v="883610"/>
  </r>
  <r>
    <n v="13"/>
    <x v="0"/>
    <s v="Swift SF314-57G"/>
    <x v="3"/>
    <x v="0"/>
    <x v="1"/>
    <x v="17"/>
    <s v="MX250"/>
    <x v="2"/>
    <s v="1920x1080"/>
    <x v="0"/>
    <x v="0"/>
    <n v="63516"/>
    <s v="13_60-65"/>
    <s v="07_60-70"/>
    <x v="6"/>
    <x v="3"/>
    <s v="Q1`20"/>
    <n v="825708"/>
    <n v="13361"/>
  </r>
  <r>
    <n v="151"/>
    <x v="0"/>
    <s v="Swift SF314-58"/>
    <x v="3"/>
    <x v="0"/>
    <x v="1"/>
    <x v="16"/>
    <s v="Int"/>
    <x v="2"/>
    <s v="1920x1080"/>
    <x v="0"/>
    <x v="0"/>
    <n v="48985"/>
    <s v="10_45-50"/>
    <s v="05_40-50"/>
    <x v="5"/>
    <x v="3"/>
    <s v="Q1`20"/>
    <n v="7396735"/>
    <n v="119688"/>
  </r>
  <r>
    <n v="143"/>
    <x v="0"/>
    <s v="Swift SF314-58G"/>
    <x v="3"/>
    <x v="0"/>
    <x v="1"/>
    <x v="16"/>
    <s v="MX250"/>
    <x v="2"/>
    <s v="1920x1080"/>
    <x v="0"/>
    <x v="0"/>
    <n v="56900"/>
    <s v="12_55-60"/>
    <s v="06_50-60"/>
    <x v="4"/>
    <x v="3"/>
    <s v="Q1`20"/>
    <n v="8136700"/>
    <n v="131662"/>
  </r>
  <r>
    <n v="16"/>
    <x v="0"/>
    <s v="Swift SF514-54GT"/>
    <x v="3"/>
    <x v="0"/>
    <x v="1"/>
    <x v="17"/>
    <s v="MX250"/>
    <x v="2"/>
    <s v="1920x1080"/>
    <x v="0"/>
    <x v="0"/>
    <n v="95990"/>
    <s v="20_95-100"/>
    <s v="10_90-100"/>
    <x v="2"/>
    <x v="3"/>
    <s v="Q1`20"/>
    <n v="1535840"/>
    <n v="24852"/>
  </r>
  <r>
    <n v="5"/>
    <x v="0"/>
    <s v="Swift SF514-54T"/>
    <x v="3"/>
    <x v="0"/>
    <x v="1"/>
    <x v="17"/>
    <s v="Int"/>
    <x v="2"/>
    <s v="1920x1080"/>
    <x v="0"/>
    <x v="0"/>
    <n v="86615"/>
    <s v="18_85-90"/>
    <s v="09_80-90"/>
    <x v="2"/>
    <x v="3"/>
    <s v="Q1`20"/>
    <n v="433075"/>
    <n v="7008"/>
  </r>
  <r>
    <n v="3"/>
    <x v="0"/>
    <s v="Swift SF714-52T"/>
    <x v="3"/>
    <x v="0"/>
    <x v="1"/>
    <x v="12"/>
    <s v="Int"/>
    <x v="2"/>
    <s v="1920x1080"/>
    <x v="1"/>
    <x v="2"/>
    <n v="146640"/>
    <s v="30_145-150"/>
    <s v="15_140-150"/>
    <x v="2"/>
    <x v="3"/>
    <s v="Q1`20"/>
    <n v="439920"/>
    <n v="7118"/>
  </r>
  <r>
    <n v="13"/>
    <x v="0"/>
    <s v="TravelMate P215-51"/>
    <x v="1"/>
    <x v="1"/>
    <x v="1"/>
    <x v="10"/>
    <s v="Int"/>
    <x v="0"/>
    <s v="1920x1080"/>
    <x v="0"/>
    <x v="0"/>
    <n v="26920"/>
    <s v="06_25-30"/>
    <s v="03_20-30"/>
    <x v="0"/>
    <x v="3"/>
    <s v="Q1`20"/>
    <n v="349960"/>
    <n v="5663"/>
  </r>
  <r>
    <n v="48"/>
    <x v="0"/>
    <s v="TravelMate P215-51G"/>
    <x v="0"/>
    <x v="1"/>
    <x v="1"/>
    <x v="10"/>
    <s v="MX230"/>
    <x v="0"/>
    <s v="1920x1080"/>
    <x v="0"/>
    <x v="0"/>
    <n v="39580"/>
    <s v="08_35-40"/>
    <s v="04_30-40"/>
    <x v="3"/>
    <x v="3"/>
    <s v="Q1`20"/>
    <n v="1899840"/>
    <n v="30742"/>
  </r>
  <r>
    <n v="13"/>
    <x v="0"/>
    <s v="TravelMate P2510-G2"/>
    <x v="0"/>
    <x v="1"/>
    <x v="1"/>
    <x v="10"/>
    <s v="MX130"/>
    <x v="0"/>
    <s v="1366x768"/>
    <x v="0"/>
    <x v="0"/>
    <n v="37751"/>
    <s v="08_35-40"/>
    <s v="04_30-40"/>
    <x v="3"/>
    <x v="3"/>
    <s v="Q1`20"/>
    <n v="490763"/>
    <n v="7941"/>
  </r>
  <r>
    <n v="8"/>
    <x v="0"/>
    <s v="TravelMate P259-G2-M"/>
    <x v="1"/>
    <x v="1"/>
    <x v="1"/>
    <x v="1"/>
    <s v="Int"/>
    <x v="0"/>
    <s v="1920x1080"/>
    <x v="0"/>
    <x v="0"/>
    <n v="34080"/>
    <s v="07_30-35"/>
    <s v="04_30-40"/>
    <x v="3"/>
    <x v="3"/>
    <s v="Q1`20"/>
    <n v="272640"/>
    <n v="4412"/>
  </r>
  <r>
    <n v="3"/>
    <x v="0"/>
    <s v="TravelMate P259-G2-MG"/>
    <x v="2"/>
    <x v="1"/>
    <x v="1"/>
    <x v="1"/>
    <s v="GF940"/>
    <x v="0"/>
    <s v="1920x1080"/>
    <x v="0"/>
    <x v="0"/>
    <n v="38560"/>
    <s v="08_35-40"/>
    <s v="04_30-40"/>
    <x v="3"/>
    <x v="3"/>
    <s v="Q1`20"/>
    <n v="115680"/>
    <n v="1872"/>
  </r>
  <r>
    <n v="19"/>
    <x v="0"/>
    <s v="TravelMate P259-M"/>
    <x v="1"/>
    <x v="1"/>
    <x v="1"/>
    <x v="3"/>
    <s v="Int"/>
    <x v="0"/>
    <s v="1366x768"/>
    <x v="0"/>
    <x v="0"/>
    <n v="24900"/>
    <s v="05_20-25"/>
    <s v="03_20-30"/>
    <x v="0"/>
    <x v="3"/>
    <s v="Q1`20"/>
    <n v="473100"/>
    <n v="7655"/>
  </r>
  <r>
    <n v="45"/>
    <x v="0"/>
    <s v="TravelMate P259-MG"/>
    <x v="2"/>
    <x v="1"/>
    <x v="1"/>
    <x v="3"/>
    <s v="GF940"/>
    <x v="0"/>
    <s v="1366x768/1920x1080"/>
    <x v="0"/>
    <x v="0"/>
    <n v="36990"/>
    <s v="08_35-40"/>
    <s v="04_30-40"/>
    <x v="3"/>
    <x v="3"/>
    <s v="Q1`20"/>
    <n v="1664550"/>
    <n v="26934"/>
  </r>
  <r>
    <n v="3"/>
    <x v="1"/>
    <s v="Macbook 12 (K)"/>
    <x v="4"/>
    <x v="0"/>
    <x v="1"/>
    <x v="11"/>
    <n v="0"/>
    <x v="5"/>
    <s v="2304x1440"/>
    <x v="0"/>
    <x v="2"/>
    <n v="95790"/>
    <s v="20_95-100"/>
    <s v="10_90-100"/>
    <x v="2"/>
    <x v="3"/>
    <s v="Q1`20"/>
    <n v="287370"/>
    <n v="4650"/>
  </r>
  <r>
    <n v="735"/>
    <x v="1"/>
    <s v="Macbook Air 13 (AL)"/>
    <x v="3"/>
    <x v="0"/>
    <x v="1"/>
    <x v="12"/>
    <s v="Int"/>
    <x v="4"/>
    <s v="2304x1440/2560x1600"/>
    <x v="0"/>
    <x v="2"/>
    <n v="91000"/>
    <s v="19_90-95"/>
    <s v="10_90-100"/>
    <x v="2"/>
    <x v="3"/>
    <s v="Q1`20"/>
    <n v="66885000"/>
    <n v="1082282"/>
  </r>
  <r>
    <n v="404"/>
    <x v="1"/>
    <s v="Macbook Pro 13 (CL)"/>
    <x v="3"/>
    <x v="0"/>
    <x v="1"/>
    <x v="6"/>
    <s v="Int"/>
    <x v="4"/>
    <s v="2560x1600"/>
    <x v="0"/>
    <x v="0"/>
    <n v="120000"/>
    <s v="25_120-125"/>
    <s v="13_120-130"/>
    <x v="2"/>
    <x v="3"/>
    <s v="Q1`20"/>
    <n v="48480000"/>
    <n v="784466"/>
  </r>
  <r>
    <n v="1"/>
    <x v="1"/>
    <s v="Macbook Pro 15 (CL)"/>
    <x v="2"/>
    <x v="0"/>
    <x v="1"/>
    <x v="6"/>
    <s v="Pro 555/560"/>
    <x v="0"/>
    <s v="2880x1800"/>
    <x v="0"/>
    <x v="0"/>
    <n v="177990"/>
    <s v="36_175-180"/>
    <s v="18_170-180"/>
    <x v="2"/>
    <x v="3"/>
    <s v="Q1`20"/>
    <n v="177990"/>
    <n v="2880"/>
  </r>
  <r>
    <n v="447"/>
    <x v="1"/>
    <s v="Macbook Pro 16"/>
    <x v="2"/>
    <x v="0"/>
    <x v="1"/>
    <x v="6"/>
    <s v="Pro 5500M"/>
    <x v="7"/>
    <s v="3072x1920"/>
    <x v="0"/>
    <x v="0"/>
    <n v="192299"/>
    <s v="39_190-195"/>
    <s v="20_190-200"/>
    <x v="2"/>
    <x v="3"/>
    <s v="Q1`20"/>
    <n v="85957653"/>
    <n v="1390901"/>
  </r>
  <r>
    <n v="2"/>
    <x v="2"/>
    <s v="Asus FX504G"/>
    <x v="2"/>
    <x v="0"/>
    <x v="1"/>
    <x v="6"/>
    <s v="GTX1050"/>
    <x v="0"/>
    <s v="1920x1080"/>
    <x v="0"/>
    <x v="0"/>
    <n v="71580"/>
    <s v="15_70-75"/>
    <s v="08_70-80"/>
    <x v="2"/>
    <x v="3"/>
    <s v="Q1`20"/>
    <n v="143160"/>
    <n v="2317"/>
  </r>
  <r>
    <n v="1713"/>
    <x v="2"/>
    <s v="Asus FX505D"/>
    <x v="2"/>
    <x v="0"/>
    <x v="0"/>
    <x v="7"/>
    <s v="RX560"/>
    <x v="0"/>
    <s v="1920x1080"/>
    <x v="0"/>
    <x v="0"/>
    <n v="63536"/>
    <s v="13_60-65"/>
    <s v="07_60-70"/>
    <x v="6"/>
    <x v="3"/>
    <s v="Q1`20"/>
    <n v="108837168"/>
    <n v="1761119"/>
  </r>
  <r>
    <n v="10"/>
    <x v="2"/>
    <s v="Asus FX505G"/>
    <x v="2"/>
    <x v="0"/>
    <x v="1"/>
    <x v="6"/>
    <s v="GTX1050Ti/GTX1060"/>
    <x v="0"/>
    <s v="1920x1080"/>
    <x v="0"/>
    <x v="0"/>
    <n v="70035"/>
    <s v="15_70-75"/>
    <s v="08_70-80"/>
    <x v="2"/>
    <x v="3"/>
    <s v="Q1`20"/>
    <n v="700350"/>
    <n v="11333"/>
  </r>
  <r>
    <n v="1294"/>
    <x v="2"/>
    <s v="Asus FX705D"/>
    <x v="2"/>
    <x v="0"/>
    <x v="0"/>
    <x v="7"/>
    <s v="RX560"/>
    <x v="0"/>
    <s v="1920x1080"/>
    <x v="0"/>
    <x v="0"/>
    <n v="77890"/>
    <s v="16_75-80"/>
    <s v="08_70-80"/>
    <x v="2"/>
    <x v="3"/>
    <s v="Q1`20"/>
    <n v="100789660"/>
    <n v="1630901"/>
  </r>
  <r>
    <n v="185"/>
    <x v="2"/>
    <s v="Asus FX705G"/>
    <x v="2"/>
    <x v="0"/>
    <x v="1"/>
    <x v="10"/>
    <s v="GTX1050Ti/GTX1060"/>
    <x v="0"/>
    <s v="1920x1080"/>
    <x v="0"/>
    <x v="0"/>
    <n v="71990"/>
    <s v="15_70-75"/>
    <s v="08_70-80"/>
    <x v="2"/>
    <x v="3"/>
    <s v="Q1`20"/>
    <n v="13318150"/>
    <n v="215504"/>
  </r>
  <r>
    <n v="130"/>
    <x v="2"/>
    <s v="Asus G531G"/>
    <x v="2"/>
    <x v="0"/>
    <x v="1"/>
    <x v="6"/>
    <s v="GTX1660/RTX2060/RTX2070"/>
    <x v="0"/>
    <s v="1920x1080"/>
    <x v="0"/>
    <x v="0"/>
    <n v="122420"/>
    <s v="25_120-125"/>
    <s v="13_120-130"/>
    <x v="2"/>
    <x v="3"/>
    <s v="Q1`20"/>
    <n v="15914600"/>
    <n v="257518"/>
  </r>
  <r>
    <n v="21"/>
    <x v="2"/>
    <s v="Asus G703G"/>
    <x v="2"/>
    <x v="0"/>
    <x v="1"/>
    <x v="6"/>
    <s v="GTX1070/GTX1080"/>
    <x v="1"/>
    <s v="1920x1080"/>
    <x v="0"/>
    <x v="0"/>
    <n v="231300"/>
    <s v="47_230-235"/>
    <s v="24_230-240"/>
    <x v="2"/>
    <x v="3"/>
    <s v="Q1`20"/>
    <n v="4857300"/>
    <n v="78597"/>
  </r>
  <r>
    <n v="227"/>
    <x v="2"/>
    <s v="Asus G731G"/>
    <x v="2"/>
    <x v="0"/>
    <x v="1"/>
    <x v="6"/>
    <s v="GTX1660/RTX2060/RTX2070"/>
    <x v="1"/>
    <s v="1920x1080"/>
    <x v="0"/>
    <x v="0"/>
    <n v="120180"/>
    <s v="25_120-125"/>
    <s v="13_120-130"/>
    <x v="2"/>
    <x v="3"/>
    <s v="Q1`20"/>
    <n v="27280860"/>
    <n v="441438"/>
  </r>
  <r>
    <n v="51"/>
    <x v="2"/>
    <s v="Asus GA502D"/>
    <x v="2"/>
    <x v="0"/>
    <x v="0"/>
    <x v="7"/>
    <s v="GTX1660"/>
    <x v="0"/>
    <s v="1920x1080"/>
    <x v="0"/>
    <x v="0"/>
    <n v="98000"/>
    <s v="20_95-100"/>
    <s v="10_90-100"/>
    <x v="2"/>
    <x v="3"/>
    <s v="Q1`20"/>
    <n v="4998000"/>
    <n v="80874"/>
  </r>
  <r>
    <n v="6"/>
    <x v="2"/>
    <s v="Asus GL503G"/>
    <x v="2"/>
    <x v="0"/>
    <x v="1"/>
    <x v="6"/>
    <s v="GTX1050"/>
    <x v="0"/>
    <s v="1920x1080"/>
    <x v="0"/>
    <x v="0"/>
    <n v="88172"/>
    <s v="18_85-90"/>
    <s v="09_80-90"/>
    <x v="2"/>
    <x v="3"/>
    <s v="Q1`20"/>
    <n v="529032"/>
    <n v="8560"/>
  </r>
  <r>
    <n v="127"/>
    <x v="2"/>
    <s v="Asus GL504G"/>
    <x v="2"/>
    <x v="0"/>
    <x v="1"/>
    <x v="6"/>
    <s v="GTX1060"/>
    <x v="0"/>
    <s v="1920x1080"/>
    <x v="0"/>
    <x v="0"/>
    <n v="120280"/>
    <s v="25_120-125"/>
    <s v="13_120-130"/>
    <x v="2"/>
    <x v="3"/>
    <s v="Q1`20"/>
    <n v="15275560"/>
    <n v="247177"/>
  </r>
  <r>
    <n v="409"/>
    <x v="2"/>
    <s v="Asus GL531G"/>
    <x v="2"/>
    <x v="0"/>
    <x v="1"/>
    <x v="6"/>
    <s v="GTX1650"/>
    <x v="0"/>
    <s v="1920x1080"/>
    <x v="0"/>
    <x v="0"/>
    <n v="94490"/>
    <s v="19_90-95"/>
    <s v="10_90-100"/>
    <x v="2"/>
    <x v="3"/>
    <s v="Q1`20"/>
    <n v="38646410"/>
    <n v="625346"/>
  </r>
  <r>
    <n v="11"/>
    <x v="2"/>
    <s v="Asus GL703G"/>
    <x v="2"/>
    <x v="0"/>
    <x v="1"/>
    <x v="6"/>
    <s v="GTX1050"/>
    <x v="1"/>
    <s v="1920x1080"/>
    <x v="0"/>
    <x v="0"/>
    <n v="93799"/>
    <s v="19_90-95"/>
    <s v="10_90-100"/>
    <x v="2"/>
    <x v="3"/>
    <s v="Q1`20"/>
    <n v="1031789"/>
    <n v="16696"/>
  </r>
  <r>
    <n v="2"/>
    <x v="2"/>
    <s v="Asus GL704G"/>
    <x v="2"/>
    <x v="0"/>
    <x v="1"/>
    <x v="6"/>
    <s v="GTX1060"/>
    <x v="1"/>
    <s v="1920x1080"/>
    <x v="0"/>
    <x v="0"/>
    <n v="129072"/>
    <s v="26_125-130"/>
    <s v="13_120-130"/>
    <x v="2"/>
    <x v="3"/>
    <s v="Q1`20"/>
    <n v="258144"/>
    <n v="4177"/>
  </r>
  <r>
    <n v="681"/>
    <x v="2"/>
    <s v="Asus GL731G"/>
    <x v="2"/>
    <x v="0"/>
    <x v="1"/>
    <x v="6"/>
    <s v="GTX1650"/>
    <x v="1"/>
    <s v="1920x1080"/>
    <x v="0"/>
    <x v="0"/>
    <n v="121300"/>
    <s v="25_120-125"/>
    <s v="13_120-130"/>
    <x v="2"/>
    <x v="3"/>
    <s v="Q1`20"/>
    <n v="82605300"/>
    <n v="1336655"/>
  </r>
  <r>
    <n v="6"/>
    <x v="2"/>
    <s v="Asus GM501G"/>
    <x v="2"/>
    <x v="0"/>
    <x v="1"/>
    <x v="6"/>
    <s v="GTX1060/GTX1080"/>
    <x v="0"/>
    <s v="1920x1080"/>
    <x v="0"/>
    <x v="0"/>
    <n v="135090"/>
    <s v="28_135-140"/>
    <s v="14_130-140"/>
    <x v="2"/>
    <x v="3"/>
    <s v="Q1`20"/>
    <n v="810540"/>
    <n v="13116"/>
  </r>
  <r>
    <n v="110"/>
    <x v="2"/>
    <s v="Asus GU502G"/>
    <x v="2"/>
    <x v="0"/>
    <x v="1"/>
    <x v="6"/>
    <s v="GTX1660/RTX2060"/>
    <x v="0"/>
    <s v="1920x1080"/>
    <x v="0"/>
    <x v="0"/>
    <n v="118000"/>
    <s v="24_115-120"/>
    <s v="12_110-120"/>
    <x v="2"/>
    <x v="3"/>
    <s v="Q1`20"/>
    <n v="12980000"/>
    <n v="210032"/>
  </r>
  <r>
    <n v="70"/>
    <x v="2"/>
    <s v="Asus GX502G"/>
    <x v="2"/>
    <x v="0"/>
    <x v="1"/>
    <x v="6"/>
    <s v="GTX1050"/>
    <x v="0"/>
    <s v="1920x1080"/>
    <x v="0"/>
    <x v="0"/>
    <n v="101300"/>
    <s v="21_100-105"/>
    <s v="11_100-110"/>
    <x v="2"/>
    <x v="3"/>
    <s v="Q1`20"/>
    <n v="7091000"/>
    <n v="114741"/>
  </r>
  <r>
    <n v="47"/>
    <x v="2"/>
    <s v="Asus GX531G"/>
    <x v="2"/>
    <x v="0"/>
    <x v="1"/>
    <x v="6"/>
    <s v="GTX1060"/>
    <x v="0"/>
    <s v="1920x1080"/>
    <x v="0"/>
    <x v="0"/>
    <n v="152090"/>
    <s v="31_150-155"/>
    <s v="16_150-160"/>
    <x v="2"/>
    <x v="3"/>
    <s v="Q1`20"/>
    <n v="7148230"/>
    <n v="115667"/>
  </r>
  <r>
    <n v="2"/>
    <x v="2"/>
    <s v="Asus GX535G"/>
    <x v="2"/>
    <x v="0"/>
    <x v="1"/>
    <x v="6"/>
    <s v="RTX2060"/>
    <x v="0"/>
    <s v="1920x1080"/>
    <x v="0"/>
    <x v="0"/>
    <n v="150920"/>
    <s v="31_150-155"/>
    <s v="16_150-160"/>
    <x v="2"/>
    <x v="3"/>
    <s v="Q1`20"/>
    <n v="301840"/>
    <n v="4884"/>
  </r>
  <r>
    <n v="110"/>
    <x v="2"/>
    <s v="Asus GX701G"/>
    <x v="2"/>
    <x v="0"/>
    <x v="1"/>
    <x v="6"/>
    <s v="RTX2060/RTX2070/RTX2080"/>
    <x v="1"/>
    <s v="1920x1080"/>
    <x v="0"/>
    <x v="0"/>
    <n v="172875"/>
    <s v="35_170-175"/>
    <s v="18_170-180"/>
    <x v="2"/>
    <x v="3"/>
    <s v="Q1`20"/>
    <n v="19016250"/>
    <n v="307706"/>
  </r>
  <r>
    <n v="6"/>
    <x v="2"/>
    <s v="Asus Pro P1440F"/>
    <x v="3"/>
    <x v="1"/>
    <x v="1"/>
    <x v="5"/>
    <s v="Int"/>
    <x v="2"/>
    <s v="1920x1080"/>
    <x v="0"/>
    <x v="0"/>
    <n v="38710"/>
    <s v="08_35-40"/>
    <s v="04_30-40"/>
    <x v="3"/>
    <x v="3"/>
    <s v="Q1`20"/>
    <n v="232260"/>
    <n v="3758"/>
  </r>
  <r>
    <n v="511"/>
    <x v="2"/>
    <s v="Asus X420F"/>
    <x v="3"/>
    <x v="0"/>
    <x v="1"/>
    <x v="5"/>
    <s v="Int"/>
    <x v="2"/>
    <s v="1920x1080"/>
    <x v="0"/>
    <x v="0"/>
    <n v="36293"/>
    <s v="08_35-40"/>
    <s v="04_30-40"/>
    <x v="3"/>
    <x v="3"/>
    <s v="Q1`20"/>
    <n v="18545723"/>
    <n v="300093"/>
  </r>
  <r>
    <n v="9"/>
    <x v="2"/>
    <s v="Asus X507U"/>
    <x v="1"/>
    <x v="0"/>
    <x v="1"/>
    <x v="3"/>
    <s v="Int"/>
    <x v="0"/>
    <s v="1920x1080"/>
    <x v="0"/>
    <x v="0"/>
    <n v="23218"/>
    <s v="05_20-25"/>
    <s v="03_20-30"/>
    <x v="0"/>
    <x v="3"/>
    <s v="Q1`20"/>
    <n v="208962"/>
    <n v="3381"/>
  </r>
  <r>
    <n v="836"/>
    <x v="2"/>
    <s v="Asus X509D"/>
    <x v="0"/>
    <x v="0"/>
    <x v="0"/>
    <x v="7"/>
    <s v="Int/MX230"/>
    <x v="0"/>
    <s v="1920x1080"/>
    <x v="0"/>
    <x v="0"/>
    <n v="28300"/>
    <s v="06_25-30"/>
    <s v="03_20-30"/>
    <x v="0"/>
    <x v="3"/>
    <s v="Q1`20"/>
    <n v="23658800"/>
    <n v="382828"/>
  </r>
  <r>
    <n v="991"/>
    <x v="2"/>
    <s v="Asus X509F"/>
    <x v="0"/>
    <x v="0"/>
    <x v="1"/>
    <x v="5"/>
    <s v="Int/MX250"/>
    <x v="0"/>
    <s v="1920x1080"/>
    <x v="0"/>
    <x v="0"/>
    <n v="33688"/>
    <s v="07_30-35"/>
    <s v="04_30-40"/>
    <x v="3"/>
    <x v="3"/>
    <s v="Q1`20"/>
    <n v="33384808"/>
    <n v="540207"/>
  </r>
  <r>
    <n v="15"/>
    <x v="2"/>
    <s v="Asus X510U"/>
    <x v="2"/>
    <x v="0"/>
    <x v="1"/>
    <x v="1"/>
    <s v="GT940"/>
    <x v="0"/>
    <s v="1920x1080"/>
    <x v="0"/>
    <x v="0"/>
    <n v="35990"/>
    <s v="08_35-40"/>
    <s v="04_30-40"/>
    <x v="3"/>
    <x v="3"/>
    <s v="Q1`20"/>
    <n v="539850"/>
    <n v="8735"/>
  </r>
  <r>
    <n v="522"/>
    <x v="2"/>
    <s v="Asus X521F"/>
    <x v="0"/>
    <x v="0"/>
    <x v="1"/>
    <x v="5"/>
    <s v="MX250"/>
    <x v="0"/>
    <s v="1920x1080"/>
    <x v="0"/>
    <x v="0"/>
    <n v="35930"/>
    <s v="08_35-40"/>
    <s v="04_30-40"/>
    <x v="3"/>
    <x v="3"/>
    <s v="Q1`20"/>
    <n v="18755460"/>
    <n v="303486"/>
  </r>
  <r>
    <n v="1377"/>
    <x v="2"/>
    <s v="Asus X540B"/>
    <x v="1"/>
    <x v="0"/>
    <x v="0"/>
    <x v="0"/>
    <s v="Int"/>
    <x v="0"/>
    <s v="1366x768"/>
    <x v="0"/>
    <x v="0"/>
    <n v="26700"/>
    <s v="06_25-30"/>
    <s v="03_20-30"/>
    <x v="0"/>
    <x v="3"/>
    <s v="Q1`20"/>
    <n v="36765900"/>
    <n v="594917"/>
  </r>
  <r>
    <n v="4"/>
    <x v="2"/>
    <s v="Asus X540L"/>
    <x v="0"/>
    <x v="0"/>
    <x v="1"/>
    <x v="14"/>
    <s v="GT920"/>
    <x v="0"/>
    <s v="1366x768"/>
    <x v="0"/>
    <x v="0"/>
    <n v="26990"/>
    <s v="06_25-30"/>
    <s v="03_20-30"/>
    <x v="0"/>
    <x v="3"/>
    <s v="Q1`20"/>
    <n v="107960"/>
    <n v="1747"/>
  </r>
  <r>
    <n v="1354"/>
    <x v="2"/>
    <s v="Asus X540M"/>
    <x v="0"/>
    <x v="0"/>
    <x v="1"/>
    <x v="4"/>
    <s v="MX110"/>
    <x v="0"/>
    <s v="1366x768"/>
    <x v="0"/>
    <x v="1"/>
    <n v="20955"/>
    <s v="05_20-25"/>
    <s v="03_20-30"/>
    <x v="0"/>
    <x v="3"/>
    <s v="Q1`20"/>
    <n v="28373070"/>
    <n v="459111"/>
  </r>
  <r>
    <n v="96"/>
    <x v="2"/>
    <s v="Asus X540N"/>
    <x v="0"/>
    <x v="0"/>
    <x v="1"/>
    <x v="8"/>
    <s v="GT920"/>
    <x v="0"/>
    <s v="1920x1080"/>
    <x v="0"/>
    <x v="1"/>
    <n v="16999"/>
    <s v="04_15-20"/>
    <s v="02_10-20"/>
    <x v="1"/>
    <x v="3"/>
    <s v="Q1`20"/>
    <n v="1631904"/>
    <n v="26406"/>
  </r>
  <r>
    <n v="4"/>
    <x v="2"/>
    <s v="Asus X541N"/>
    <x v="1"/>
    <x v="0"/>
    <x v="1"/>
    <x v="8"/>
    <s v="Int"/>
    <x v="0"/>
    <s v="1366x768"/>
    <x v="0"/>
    <x v="1"/>
    <n v="18885"/>
    <s v="04_15-20"/>
    <s v="02_10-20"/>
    <x v="1"/>
    <x v="3"/>
    <s v="Q1`20"/>
    <n v="75540"/>
    <n v="1222"/>
  </r>
  <r>
    <n v="36"/>
    <x v="2"/>
    <s v="Asus X541U"/>
    <x v="0"/>
    <x v="0"/>
    <x v="1"/>
    <x v="3"/>
    <s v="G920"/>
    <x v="0"/>
    <s v="1366x768"/>
    <x v="0"/>
    <x v="0"/>
    <n v="33260"/>
    <s v="07_30-35"/>
    <s v="04_30-40"/>
    <x v="3"/>
    <x v="3"/>
    <s v="Q1`20"/>
    <n v="1197360"/>
    <n v="19375"/>
  </r>
  <r>
    <n v="244"/>
    <x v="2"/>
    <s v="Asus X543B"/>
    <x v="1"/>
    <x v="0"/>
    <x v="0"/>
    <x v="0"/>
    <s v="Int"/>
    <x v="0"/>
    <s v="1920x1080"/>
    <x v="0"/>
    <x v="0"/>
    <n v="17300"/>
    <s v="04_15-20"/>
    <s v="02_10-20"/>
    <x v="1"/>
    <x v="3"/>
    <s v="Q1`20"/>
    <n v="4221200"/>
    <n v="68304"/>
  </r>
  <r>
    <n v="96"/>
    <x v="2"/>
    <s v="Asus X543U"/>
    <x v="0"/>
    <x v="0"/>
    <x v="1"/>
    <x v="1"/>
    <s v="Int/MX110"/>
    <x v="0"/>
    <s v="1920x1080"/>
    <x v="0"/>
    <x v="0"/>
    <n v="27830"/>
    <s v="06_25-30"/>
    <s v="03_20-30"/>
    <x v="0"/>
    <x v="3"/>
    <s v="Q1`20"/>
    <n v="2671680"/>
    <n v="43231"/>
  </r>
  <r>
    <n v="25"/>
    <x v="2"/>
    <s v="Asus X556Q"/>
    <x v="0"/>
    <x v="0"/>
    <x v="0"/>
    <x v="15"/>
    <s v="R5 M430"/>
    <x v="0"/>
    <s v="1366x768"/>
    <x v="0"/>
    <x v="0"/>
    <n v="33100"/>
    <s v="07_30-35"/>
    <s v="04_30-40"/>
    <x v="3"/>
    <x v="3"/>
    <s v="Q1`20"/>
    <n v="827500"/>
    <n v="13390"/>
  </r>
  <r>
    <n v="15"/>
    <x v="2"/>
    <s v="Asus X564D"/>
    <x v="0"/>
    <x v="0"/>
    <x v="0"/>
    <x v="7"/>
    <s v="R540"/>
    <x v="0"/>
    <s v="1920x1080"/>
    <x v="0"/>
    <x v="0"/>
    <n v="43990"/>
    <s v="09_40-45"/>
    <s v="05_40-50"/>
    <x v="5"/>
    <x v="3"/>
    <s v="Q1`20"/>
    <n v="659850"/>
    <n v="10677"/>
  </r>
  <r>
    <n v="1144"/>
    <x v="2"/>
    <s v="Asus X570D"/>
    <x v="2"/>
    <x v="0"/>
    <x v="0"/>
    <x v="7"/>
    <s v="GTX1050"/>
    <x v="0"/>
    <s v="1920x1080"/>
    <x v="0"/>
    <x v="0"/>
    <n v="43040"/>
    <s v="09_40-45"/>
    <s v="05_40-50"/>
    <x v="5"/>
    <x v="3"/>
    <s v="Q1`20"/>
    <n v="49237760"/>
    <n v="796728"/>
  </r>
  <r>
    <n v="11"/>
    <x v="2"/>
    <s v="Asus X570U"/>
    <x v="2"/>
    <x v="0"/>
    <x v="1"/>
    <x v="10"/>
    <s v="GTX1050"/>
    <x v="0"/>
    <s v="1920x1080"/>
    <x v="0"/>
    <x v="0"/>
    <n v="69222"/>
    <s v="14_65-70"/>
    <s v="07_60-70"/>
    <x v="6"/>
    <x v="3"/>
    <s v="Q1`20"/>
    <n v="761442"/>
    <n v="12321"/>
  </r>
  <r>
    <n v="53"/>
    <x v="2"/>
    <s v="Asus X705M"/>
    <x v="0"/>
    <x v="0"/>
    <x v="1"/>
    <x v="4"/>
    <s v="MX110"/>
    <x v="1"/>
    <s v="1600x900"/>
    <x v="0"/>
    <x v="1"/>
    <n v="32640"/>
    <s v="07_30-35"/>
    <s v="04_30-40"/>
    <x v="3"/>
    <x v="3"/>
    <s v="Q1`20"/>
    <n v="1729920"/>
    <n v="27992"/>
  </r>
  <r>
    <n v="17"/>
    <x v="2"/>
    <s v="Asus X705U"/>
    <x v="0"/>
    <x v="0"/>
    <x v="1"/>
    <x v="3"/>
    <s v="GT920"/>
    <x v="1"/>
    <s v="1600x900"/>
    <x v="0"/>
    <x v="0"/>
    <n v="34510"/>
    <s v="07_30-35"/>
    <s v="04_30-40"/>
    <x v="3"/>
    <x v="3"/>
    <s v="Q1`20"/>
    <n v="586670"/>
    <n v="9493"/>
  </r>
  <r>
    <n v="25"/>
    <x v="2"/>
    <s v="Asus X751N"/>
    <x v="1"/>
    <x v="0"/>
    <x v="1"/>
    <x v="8"/>
    <s v="Int"/>
    <x v="1"/>
    <s v="1600x900"/>
    <x v="0"/>
    <x v="1"/>
    <n v="32280"/>
    <s v="07_30-35"/>
    <s v="04_30-40"/>
    <x v="3"/>
    <x v="3"/>
    <s v="Q1`20"/>
    <n v="807000"/>
    <n v="13058"/>
  </r>
  <r>
    <n v="8"/>
    <x v="2"/>
    <s v="ProArt StudioBook W700G2"/>
    <x v="5"/>
    <x v="1"/>
    <x v="1"/>
    <x v="6"/>
    <s v="Quadro T2000"/>
    <x v="1"/>
    <s v="1920x1200"/>
    <x v="0"/>
    <x v="0"/>
    <n v="159990"/>
    <s v="32_155-160"/>
    <s v="16_150-160"/>
    <x v="2"/>
    <x v="3"/>
    <s v="Q1`20"/>
    <n v="1279920"/>
    <n v="20711"/>
  </r>
  <r>
    <n v="11"/>
    <x v="2"/>
    <s v="ProArt StudioBook W700G3"/>
    <x v="5"/>
    <x v="1"/>
    <x v="1"/>
    <x v="6"/>
    <s v="Quadro RTX 3000/5000"/>
    <x v="1"/>
    <s v="1920x1200"/>
    <x v="0"/>
    <x v="0"/>
    <n v="256300"/>
    <s v="52_255-260"/>
    <s v="26_250-260"/>
    <x v="2"/>
    <x v="3"/>
    <s v="Q1`20"/>
    <n v="2819300"/>
    <n v="45620"/>
  </r>
  <r>
    <n v="17"/>
    <x v="2"/>
    <s v="VivoBook Flip TP401C"/>
    <x v="3"/>
    <x v="0"/>
    <x v="1"/>
    <x v="11"/>
    <s v="Int"/>
    <x v="2"/>
    <s v="1920x1080"/>
    <x v="1"/>
    <x v="2"/>
    <n v="36087"/>
    <s v="08_35-40"/>
    <s v="04_30-40"/>
    <x v="3"/>
    <x v="3"/>
    <s v="Q1`20"/>
    <n v="613479"/>
    <n v="9927"/>
  </r>
  <r>
    <n v="26"/>
    <x v="2"/>
    <s v="VivoBook Flip TP412F"/>
    <x v="3"/>
    <x v="0"/>
    <x v="1"/>
    <x v="5"/>
    <s v="Int"/>
    <x v="2"/>
    <s v="1920x1080"/>
    <x v="1"/>
    <x v="0"/>
    <n v="38150"/>
    <s v="08_35-40"/>
    <s v="04_30-40"/>
    <x v="3"/>
    <x v="3"/>
    <s v="Q1`20"/>
    <n v="991900"/>
    <n v="16050"/>
  </r>
  <r>
    <n v="6"/>
    <x v="2"/>
    <s v="VivoBook Pro N552V"/>
    <x v="2"/>
    <x v="0"/>
    <x v="1"/>
    <x v="3"/>
    <s v="GT950/GTX950"/>
    <x v="0"/>
    <s v="1920x1080"/>
    <x v="0"/>
    <x v="0"/>
    <n v="66046"/>
    <s v="14_65-70"/>
    <s v="07_60-70"/>
    <x v="6"/>
    <x v="3"/>
    <s v="Q1`20"/>
    <n v="396276"/>
    <n v="6412"/>
  </r>
  <r>
    <n v="59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3"/>
    <s v="Q1`20"/>
    <n v="2448500"/>
    <n v="39620"/>
  </r>
  <r>
    <n v="32"/>
    <x v="2"/>
    <s v="VivoBook Pro N752V"/>
    <x v="2"/>
    <x v="0"/>
    <x v="1"/>
    <x v="3"/>
    <s v="GT950"/>
    <x v="1"/>
    <s v="1920x1080"/>
    <x v="0"/>
    <x v="0"/>
    <n v="58590"/>
    <s v="12_55-60"/>
    <s v="06_50-60"/>
    <x v="4"/>
    <x v="3"/>
    <s v="Q1`20"/>
    <n v="1874880"/>
    <n v="30338"/>
  </r>
  <r>
    <n v="2"/>
    <x v="2"/>
    <s v="VivoBook S430F"/>
    <x v="3"/>
    <x v="0"/>
    <x v="1"/>
    <x v="5"/>
    <s v="MX150"/>
    <x v="2"/>
    <s v="1920x1080"/>
    <x v="0"/>
    <x v="0"/>
    <n v="50150"/>
    <s v="11_50-55"/>
    <s v="06_50-60"/>
    <x v="4"/>
    <x v="3"/>
    <s v="Q1`20"/>
    <n v="100300"/>
    <n v="1623"/>
  </r>
  <r>
    <n v="219"/>
    <x v="2"/>
    <s v="VivoBook S431F"/>
    <x v="3"/>
    <x v="0"/>
    <x v="1"/>
    <x v="5"/>
    <s v="Int"/>
    <x v="2"/>
    <s v="1920x1080"/>
    <x v="0"/>
    <x v="0"/>
    <n v="51982"/>
    <s v="11_50-55"/>
    <s v="06_50-60"/>
    <x v="4"/>
    <x v="3"/>
    <s v="Q1`20"/>
    <n v="11384058"/>
    <n v="184208"/>
  </r>
  <r>
    <n v="81"/>
    <x v="2"/>
    <s v="VivoBook S432F"/>
    <x v="3"/>
    <x v="0"/>
    <x v="1"/>
    <x v="5"/>
    <s v="Int"/>
    <x v="2"/>
    <s v="1920x1080"/>
    <x v="0"/>
    <x v="0"/>
    <n v="65900"/>
    <s v="14_65-70"/>
    <s v="07_60-70"/>
    <x v="6"/>
    <x v="3"/>
    <s v="Q1`20"/>
    <n v="5337900"/>
    <n v="86374"/>
  </r>
  <r>
    <n v="96"/>
    <x v="2"/>
    <s v="VivoBook S530F"/>
    <x v="0"/>
    <x v="0"/>
    <x v="1"/>
    <x v="5"/>
    <s v="MX150"/>
    <x v="0"/>
    <s v="1920x1080"/>
    <x v="0"/>
    <x v="0"/>
    <n v="57740"/>
    <s v="12_55-60"/>
    <s v="06_50-60"/>
    <x v="4"/>
    <x v="3"/>
    <s v="Q1`20"/>
    <n v="5543040"/>
    <n v="89693"/>
  </r>
  <r>
    <n v="138"/>
    <x v="2"/>
    <s v="VivoBook S531F"/>
    <x v="1"/>
    <x v="0"/>
    <x v="1"/>
    <x v="5"/>
    <s v="Int"/>
    <x v="0"/>
    <s v="1920x1080"/>
    <x v="0"/>
    <x v="0"/>
    <n v="55990"/>
    <s v="12_55-60"/>
    <s v="06_50-60"/>
    <x v="4"/>
    <x v="3"/>
    <s v="Q1`20"/>
    <n v="7726620"/>
    <n v="125026"/>
  </r>
  <r>
    <n v="329"/>
    <x v="2"/>
    <s v="VivoBook S532F"/>
    <x v="0"/>
    <x v="0"/>
    <x v="1"/>
    <x v="5"/>
    <s v="MX250"/>
    <x v="0"/>
    <s v="1920x1080"/>
    <x v="0"/>
    <x v="0"/>
    <n v="79140"/>
    <s v="16_75-80"/>
    <s v="08_70-80"/>
    <x v="2"/>
    <x v="3"/>
    <s v="Q1`20"/>
    <n v="26037060"/>
    <n v="421312"/>
  </r>
  <r>
    <n v="19"/>
    <x v="2"/>
    <s v="VivoBook X403F"/>
    <x v="3"/>
    <x v="0"/>
    <x v="1"/>
    <x v="5"/>
    <s v="Int"/>
    <x v="2"/>
    <s v="1920x1080"/>
    <x v="0"/>
    <x v="0"/>
    <n v="46249"/>
    <s v="10_45-50"/>
    <s v="05_40-50"/>
    <x v="5"/>
    <x v="3"/>
    <s v="Q1`20"/>
    <n v="878731"/>
    <n v="14219"/>
  </r>
  <r>
    <n v="1135"/>
    <x v="2"/>
    <s v="VivoBook X505Z"/>
    <x v="1"/>
    <x v="0"/>
    <x v="0"/>
    <x v="2"/>
    <s v="Int"/>
    <x v="0"/>
    <s v="1920x1080"/>
    <x v="0"/>
    <x v="0"/>
    <n v="56650"/>
    <s v="12_55-60"/>
    <s v="06_50-60"/>
    <x v="4"/>
    <x v="3"/>
    <s v="Q1`20"/>
    <n v="64297750"/>
    <n v="1040417"/>
  </r>
  <r>
    <n v="102"/>
    <x v="2"/>
    <s v="VivoBook X507M"/>
    <x v="1"/>
    <x v="0"/>
    <x v="1"/>
    <x v="4"/>
    <s v="Int"/>
    <x v="0"/>
    <s v="1920x1080"/>
    <x v="0"/>
    <x v="1"/>
    <n v="22990"/>
    <s v="05_20-25"/>
    <s v="03_20-30"/>
    <x v="0"/>
    <x v="3"/>
    <s v="Q1`20"/>
    <n v="2344980"/>
    <n v="37945"/>
  </r>
  <r>
    <n v="13"/>
    <x v="2"/>
    <s v="VivoBook X507U"/>
    <x v="0"/>
    <x v="0"/>
    <x v="1"/>
    <x v="10"/>
    <s v="MX110"/>
    <x v="0"/>
    <s v="1920x1080"/>
    <x v="0"/>
    <x v="0"/>
    <n v="24412"/>
    <s v="05_20-25"/>
    <s v="03_20-30"/>
    <x v="0"/>
    <x v="3"/>
    <s v="Q1`20"/>
    <n v="317356"/>
    <n v="5135"/>
  </r>
  <r>
    <n v="2190"/>
    <x v="2"/>
    <s v="VivoBook X509U"/>
    <x v="1"/>
    <x v="0"/>
    <x v="1"/>
    <x v="10"/>
    <s v="Int"/>
    <x v="0"/>
    <s v="1920x1080"/>
    <x v="0"/>
    <x v="0"/>
    <n v="23990"/>
    <s v="05_20-25"/>
    <s v="03_20-30"/>
    <x v="0"/>
    <x v="3"/>
    <s v="Q1`20"/>
    <n v="52538100"/>
    <n v="850131"/>
  </r>
  <r>
    <n v="19"/>
    <x v="2"/>
    <s v="VivoBook X510Q"/>
    <x v="2"/>
    <x v="0"/>
    <x v="0"/>
    <x v="15"/>
    <s v="R7"/>
    <x v="0"/>
    <s v="1920x1080"/>
    <x v="0"/>
    <x v="0"/>
    <n v="31960"/>
    <s v="07_30-35"/>
    <s v="04_30-40"/>
    <x v="3"/>
    <x v="3"/>
    <s v="Q1`20"/>
    <n v="607240"/>
    <n v="9826"/>
  </r>
  <r>
    <n v="1059"/>
    <x v="2"/>
    <s v="VivoBook X512D"/>
    <x v="0"/>
    <x v="0"/>
    <x v="0"/>
    <x v="7"/>
    <s v="RX540"/>
    <x v="0"/>
    <s v="1366x768"/>
    <x v="0"/>
    <x v="0"/>
    <n v="41900"/>
    <s v="09_40-45"/>
    <s v="05_40-50"/>
    <x v="5"/>
    <x v="3"/>
    <s v="Q1`20"/>
    <n v="44372100"/>
    <n v="717995"/>
  </r>
  <r>
    <n v="755"/>
    <x v="2"/>
    <s v="VivoBook X512F"/>
    <x v="0"/>
    <x v="0"/>
    <x v="1"/>
    <x v="5"/>
    <s v="MX250"/>
    <x v="0"/>
    <s v="1920x1080"/>
    <x v="0"/>
    <x v="0"/>
    <n v="64390"/>
    <s v="13_60-65"/>
    <s v="07_60-70"/>
    <x v="6"/>
    <x v="3"/>
    <s v="Q1`20"/>
    <n v="48614450"/>
    <n v="786642"/>
  </r>
  <r>
    <n v="267"/>
    <x v="2"/>
    <s v="VivoBook X512U"/>
    <x v="0"/>
    <x v="0"/>
    <x v="1"/>
    <x v="10"/>
    <s v="Int/MX130"/>
    <x v="0"/>
    <s v="1920x1080"/>
    <x v="0"/>
    <x v="0"/>
    <n v="38990"/>
    <s v="08_35-40"/>
    <s v="04_30-40"/>
    <x v="3"/>
    <x v="3"/>
    <s v="Q1`20"/>
    <n v="10410330"/>
    <n v="168452"/>
  </r>
  <r>
    <n v="524"/>
    <x v="2"/>
    <s v="VivoBook X540U"/>
    <x v="0"/>
    <x v="0"/>
    <x v="1"/>
    <x v="1"/>
    <s v="Int/MX110"/>
    <x v="0"/>
    <s v="1920x1080"/>
    <x v="0"/>
    <x v="0"/>
    <n v="16999"/>
    <s v="04_15-20"/>
    <s v="02_10-20"/>
    <x v="1"/>
    <x v="3"/>
    <s v="Q1`20"/>
    <n v="8907476"/>
    <n v="144134"/>
  </r>
  <r>
    <n v="74"/>
    <x v="2"/>
    <s v="VivoBook X543F"/>
    <x v="1"/>
    <x v="0"/>
    <x v="1"/>
    <x v="16"/>
    <s v="Int"/>
    <x v="0"/>
    <s v="1920x1080"/>
    <x v="0"/>
    <x v="0"/>
    <n v="28170"/>
    <s v="06_25-30"/>
    <s v="03_20-30"/>
    <x v="0"/>
    <x v="3"/>
    <s v="Q1`20"/>
    <n v="2084580"/>
    <n v="33731"/>
  </r>
  <r>
    <n v="104"/>
    <x v="2"/>
    <s v="VivoBook X543U"/>
    <x v="0"/>
    <x v="0"/>
    <x v="1"/>
    <x v="1"/>
    <s v="MX110"/>
    <x v="0"/>
    <s v="1920x1080"/>
    <x v="0"/>
    <x v="0"/>
    <n v="28745"/>
    <s v="06_25-30"/>
    <s v="03_20-30"/>
    <x v="0"/>
    <x v="3"/>
    <s v="Q1`20"/>
    <n v="2989480"/>
    <n v="48373"/>
  </r>
  <r>
    <n v="4"/>
    <x v="2"/>
    <s v="VivoBook X545F"/>
    <x v="0"/>
    <x v="0"/>
    <x v="1"/>
    <x v="16"/>
    <s v="MX230"/>
    <x v="0"/>
    <s v="1920x1080"/>
    <x v="0"/>
    <x v="0"/>
    <n v="42599"/>
    <s v="09_40-45"/>
    <s v="05_40-50"/>
    <x v="5"/>
    <x v="3"/>
    <s v="Q1`20"/>
    <n v="170396"/>
    <n v="2757"/>
  </r>
  <r>
    <n v="130"/>
    <x v="2"/>
    <s v="VivoBook X571G"/>
    <x v="2"/>
    <x v="0"/>
    <x v="1"/>
    <x v="6"/>
    <s v="GTX1050"/>
    <x v="0"/>
    <s v="1920x1080"/>
    <x v="0"/>
    <x v="0"/>
    <n v="63000"/>
    <s v="13_60-65"/>
    <s v="07_60-70"/>
    <x v="6"/>
    <x v="3"/>
    <s v="Q1`20"/>
    <n v="8190000"/>
    <n v="132524"/>
  </r>
  <r>
    <n v="40"/>
    <x v="2"/>
    <s v="VivoBook X705B"/>
    <x v="1"/>
    <x v="0"/>
    <x v="0"/>
    <x v="0"/>
    <s v="Int"/>
    <x v="1"/>
    <s v="1920x1080"/>
    <x v="0"/>
    <x v="0"/>
    <n v="23400"/>
    <s v="05_20-25"/>
    <s v="03_20-30"/>
    <x v="0"/>
    <x v="3"/>
    <s v="Q1`20"/>
    <n v="936000"/>
    <n v="15146"/>
  </r>
  <r>
    <n v="386"/>
    <x v="2"/>
    <s v="VivoBook X705M"/>
    <x v="0"/>
    <x v="0"/>
    <x v="1"/>
    <x v="4"/>
    <s v="MX110"/>
    <x v="1"/>
    <s v="1920x1080"/>
    <x v="0"/>
    <x v="1"/>
    <n v="26361"/>
    <s v="06_25-30"/>
    <s v="03_20-30"/>
    <x v="0"/>
    <x v="3"/>
    <s v="Q1`20"/>
    <n v="10175346"/>
    <n v="164650"/>
  </r>
  <r>
    <n v="216"/>
    <x v="2"/>
    <s v="VivoBook X705U"/>
    <x v="0"/>
    <x v="0"/>
    <x v="1"/>
    <x v="10"/>
    <s v="Int/MX110"/>
    <x v="0"/>
    <s v="1920x1080"/>
    <x v="0"/>
    <x v="0"/>
    <n v="37469"/>
    <s v="08_35-40"/>
    <s v="04_30-40"/>
    <x v="3"/>
    <x v="3"/>
    <s v="Q1`20"/>
    <n v="8093304"/>
    <n v="130960"/>
  </r>
  <r>
    <n v="110"/>
    <x v="2"/>
    <s v="VivoBook X712F"/>
    <x v="0"/>
    <x v="0"/>
    <x v="1"/>
    <x v="5"/>
    <s v="Int/MX150"/>
    <x v="1"/>
    <s v="1600x900"/>
    <x v="0"/>
    <x v="0"/>
    <n v="58700"/>
    <s v="12_55-60"/>
    <s v="06_50-60"/>
    <x v="4"/>
    <x v="3"/>
    <s v="Q1`20"/>
    <n v="6457000"/>
    <n v="104482"/>
  </r>
  <r>
    <n v="193"/>
    <x v="2"/>
    <s v="Zenbook Duo UX481F"/>
    <x v="3"/>
    <x v="0"/>
    <x v="1"/>
    <x v="16"/>
    <s v="MX250"/>
    <x v="2"/>
    <s v="1920x1080+ScreenPad"/>
    <x v="1"/>
    <x v="0"/>
    <n v="93990"/>
    <s v="19_90-95"/>
    <s v="10_90-100"/>
    <x v="2"/>
    <x v="3"/>
    <s v="Q1`20"/>
    <n v="18140070"/>
    <n v="293529"/>
  </r>
  <r>
    <n v="9"/>
    <x v="2"/>
    <s v="Zenbook Duo UX581G"/>
    <x v="2"/>
    <x v="0"/>
    <x v="1"/>
    <x v="6"/>
    <s v="RTX2060"/>
    <x v="0"/>
    <s v="3840x2160+ScreenPad"/>
    <x v="1"/>
    <x v="0"/>
    <n v="206153"/>
    <s v="42_205-210"/>
    <s v="21_200-210"/>
    <x v="2"/>
    <x v="3"/>
    <s v="Q1`20"/>
    <n v="1855377"/>
    <n v="30022"/>
  </r>
  <r>
    <n v="30"/>
    <x v="2"/>
    <s v="Zenbook Flip UM462D"/>
    <x v="3"/>
    <x v="0"/>
    <x v="0"/>
    <x v="7"/>
    <s v="Int"/>
    <x v="2"/>
    <s v="1920x1080"/>
    <x v="1"/>
    <x v="0"/>
    <n v="61880"/>
    <s v="13_60-65"/>
    <s v="07_60-70"/>
    <x v="6"/>
    <x v="3"/>
    <s v="Q1`20"/>
    <n v="1856400"/>
    <n v="30039"/>
  </r>
  <r>
    <n v="108"/>
    <x v="2"/>
    <s v="Zenbook Flip UX463F"/>
    <x v="3"/>
    <x v="0"/>
    <x v="1"/>
    <x v="5"/>
    <s v="Int"/>
    <x v="2"/>
    <s v="1920x1080"/>
    <x v="1"/>
    <x v="0"/>
    <n v="72300"/>
    <s v="15_70-75"/>
    <s v="08_70-80"/>
    <x v="2"/>
    <x v="3"/>
    <s v="Q1`20"/>
    <n v="7808400"/>
    <n v="126350"/>
  </r>
  <r>
    <n v="55"/>
    <x v="2"/>
    <s v="Zenbook Flip UX563F"/>
    <x v="2"/>
    <x v="0"/>
    <x v="1"/>
    <x v="5"/>
    <s v="GTX1050/GTX1060"/>
    <x v="0"/>
    <s v="1920x1080/3840x2160"/>
    <x v="1"/>
    <x v="0"/>
    <n v="71200"/>
    <s v="15_70-75"/>
    <s v="08_70-80"/>
    <x v="2"/>
    <x v="3"/>
    <s v="Q1`20"/>
    <n v="3916000"/>
    <n v="63366"/>
  </r>
  <r>
    <n v="9"/>
    <x v="2"/>
    <s v="Zenbook Pro UX480F"/>
    <x v="3"/>
    <x v="0"/>
    <x v="1"/>
    <x v="5"/>
    <s v="GTX1050"/>
    <x v="2"/>
    <s v="1920x1080"/>
    <x v="0"/>
    <x v="0"/>
    <n v="91735"/>
    <s v="19_90-95"/>
    <s v="10_90-100"/>
    <x v="2"/>
    <x v="3"/>
    <s v="Q1`20"/>
    <n v="825615"/>
    <n v="13359"/>
  </r>
  <r>
    <n v="304"/>
    <x v="2"/>
    <s v="Zenbook UM431D"/>
    <x v="3"/>
    <x v="0"/>
    <x v="0"/>
    <x v="7"/>
    <s v="Int"/>
    <x v="2"/>
    <s v="1920x1080"/>
    <x v="0"/>
    <x v="0"/>
    <n v="63400"/>
    <s v="13_60-65"/>
    <s v="07_60-70"/>
    <x v="6"/>
    <x v="3"/>
    <s v="Q1`20"/>
    <n v="19273600"/>
    <n v="311871"/>
  </r>
  <r>
    <n v="8"/>
    <x v="2"/>
    <s v="Zenbook UX331F"/>
    <x v="3"/>
    <x v="0"/>
    <x v="1"/>
    <x v="5"/>
    <s v="Int"/>
    <x v="4"/>
    <s v="1920x1080"/>
    <x v="0"/>
    <x v="0"/>
    <n v="106547"/>
    <s v="22_105-110"/>
    <s v="11_100-110"/>
    <x v="2"/>
    <x v="3"/>
    <s v="Q1`20"/>
    <n v="852376"/>
    <n v="13792"/>
  </r>
  <r>
    <n v="2"/>
    <x v="2"/>
    <s v="Zenbook UX331U"/>
    <x v="3"/>
    <x v="0"/>
    <x v="1"/>
    <x v="10"/>
    <s v="Int/MX150"/>
    <x v="4"/>
    <s v="1920x1080"/>
    <x v="0"/>
    <x v="0"/>
    <n v="74524"/>
    <s v="15_70-75"/>
    <s v="08_70-80"/>
    <x v="2"/>
    <x v="3"/>
    <s v="Q1`20"/>
    <n v="149048"/>
    <n v="2412"/>
  </r>
  <r>
    <n v="949"/>
    <x v="2"/>
    <s v="Zenbook UX333F"/>
    <x v="3"/>
    <x v="0"/>
    <x v="1"/>
    <x v="5"/>
    <s v="Int"/>
    <x v="4"/>
    <s v="1920x1080"/>
    <x v="0"/>
    <x v="0"/>
    <n v="77190"/>
    <s v="16_75-80"/>
    <s v="08_70-80"/>
    <x v="2"/>
    <x v="3"/>
    <s v="Q1`20"/>
    <n v="73253310"/>
    <n v="1185329"/>
  </r>
  <r>
    <n v="134"/>
    <x v="2"/>
    <s v="Zenbook UX334F"/>
    <x v="3"/>
    <x v="0"/>
    <x v="1"/>
    <x v="5"/>
    <s v="MX250"/>
    <x v="4"/>
    <s v="1920x1080"/>
    <x v="0"/>
    <x v="0"/>
    <n v="109409"/>
    <s v="22_105-110"/>
    <s v="11_100-110"/>
    <x v="2"/>
    <x v="3"/>
    <s v="Q1`20"/>
    <n v="14660806"/>
    <n v="237230"/>
  </r>
  <r>
    <n v="40"/>
    <x v="2"/>
    <s v="Zenbook UX362F"/>
    <x v="3"/>
    <x v="0"/>
    <x v="1"/>
    <x v="5"/>
    <n v="0"/>
    <x v="4"/>
    <n v="0"/>
    <x v="0"/>
    <x v="0"/>
    <n v="82990"/>
    <s v="17_80-85"/>
    <s v="09_80-90"/>
    <x v="2"/>
    <x v="3"/>
    <s v="Q1`20"/>
    <n v="3319600"/>
    <n v="53715"/>
  </r>
  <r>
    <n v="2"/>
    <x v="2"/>
    <s v="Zenbook UX370U"/>
    <x v="3"/>
    <x v="0"/>
    <x v="1"/>
    <x v="10"/>
    <s v="Int"/>
    <x v="4"/>
    <s v="1920x1080"/>
    <x v="1"/>
    <x v="0"/>
    <n v="72300"/>
    <s v="15_70-75"/>
    <s v="08_70-80"/>
    <x v="2"/>
    <x v="3"/>
    <s v="Q1`20"/>
    <n v="144600"/>
    <n v="2340"/>
  </r>
  <r>
    <n v="11"/>
    <x v="2"/>
    <s v="Zenbook UX391F"/>
    <x v="3"/>
    <x v="0"/>
    <x v="1"/>
    <x v="5"/>
    <s v="Int"/>
    <x v="4"/>
    <s v="1920x1080"/>
    <x v="0"/>
    <x v="0"/>
    <n v="104587"/>
    <s v="21_100-105"/>
    <s v="11_100-110"/>
    <x v="2"/>
    <x v="3"/>
    <s v="Q1`20"/>
    <n v="1150457"/>
    <n v="18616"/>
  </r>
  <r>
    <n v="81"/>
    <x v="2"/>
    <s v="Zenbook UX392F"/>
    <x v="3"/>
    <x v="0"/>
    <x v="1"/>
    <x v="5"/>
    <s v="Int"/>
    <x v="2"/>
    <s v="1920x1080"/>
    <x v="0"/>
    <x v="0"/>
    <n v="86640"/>
    <s v="18_85-90"/>
    <s v="09_80-90"/>
    <x v="2"/>
    <x v="3"/>
    <s v="Q1`20"/>
    <n v="7017840"/>
    <n v="113557"/>
  </r>
  <r>
    <n v="4"/>
    <x v="2"/>
    <s v="Zenbook UX410U"/>
    <x v="3"/>
    <x v="0"/>
    <x v="1"/>
    <x v="1"/>
    <s v="GT940"/>
    <x v="2"/>
    <s v="1920x1080"/>
    <x v="0"/>
    <x v="0"/>
    <n v="41990"/>
    <s v="09_40-45"/>
    <s v="05_40-50"/>
    <x v="5"/>
    <x v="3"/>
    <s v="Q1`20"/>
    <n v="167960"/>
    <n v="2718"/>
  </r>
  <r>
    <n v="339"/>
    <x v="2"/>
    <s v="Zenbook UX431F"/>
    <x v="3"/>
    <x v="0"/>
    <x v="1"/>
    <x v="5"/>
    <s v="Int"/>
    <x v="2"/>
    <s v="1920x1080"/>
    <x v="0"/>
    <x v="0"/>
    <n v="47990"/>
    <s v="10_45-50"/>
    <s v="05_40-50"/>
    <x v="5"/>
    <x v="3"/>
    <s v="Q1`20"/>
    <n v="16268610"/>
    <n v="263246"/>
  </r>
  <r>
    <n v="620"/>
    <x v="2"/>
    <s v="Zenbook UX433F"/>
    <x v="3"/>
    <x v="0"/>
    <x v="1"/>
    <x v="5"/>
    <s v="MX150"/>
    <x v="2"/>
    <s v="1920x1080"/>
    <x v="0"/>
    <x v="0"/>
    <n v="69905"/>
    <s v="14_65-70"/>
    <s v="07_60-70"/>
    <x v="6"/>
    <x v="3"/>
    <s v="Q1`20"/>
    <n v="43341100"/>
    <n v="701312"/>
  </r>
  <r>
    <n v="386"/>
    <x v="2"/>
    <s v="Zenbook UX434F"/>
    <x v="3"/>
    <x v="0"/>
    <x v="1"/>
    <x v="16"/>
    <s v="MX250"/>
    <x v="2"/>
    <s v="1920x1080"/>
    <x v="0"/>
    <x v="0"/>
    <n v="80990"/>
    <s v="17_80-85"/>
    <s v="09_80-90"/>
    <x v="2"/>
    <x v="3"/>
    <s v="Q1`20"/>
    <n v="31262140"/>
    <n v="505860"/>
  </r>
  <r>
    <n v="503"/>
    <x v="2"/>
    <s v="Zenbook UX533F"/>
    <x v="2"/>
    <x v="0"/>
    <x v="1"/>
    <x v="5"/>
    <s v="GTX1050"/>
    <x v="0"/>
    <s v="1920x1080"/>
    <x v="0"/>
    <x v="0"/>
    <n v="94088"/>
    <s v="19_90-95"/>
    <s v="10_90-100"/>
    <x v="2"/>
    <x v="3"/>
    <s v="Q1`20"/>
    <n v="47326264"/>
    <n v="765797"/>
  </r>
  <r>
    <n v="407"/>
    <x v="2"/>
    <s v="Zenbook UX534F"/>
    <x v="2"/>
    <x v="0"/>
    <x v="1"/>
    <x v="5"/>
    <s v="GTX1650"/>
    <x v="0"/>
    <s v="1920x1080"/>
    <x v="0"/>
    <x v="0"/>
    <n v="103895"/>
    <s v="21_100-105"/>
    <s v="11_100-110"/>
    <x v="2"/>
    <x v="3"/>
    <s v="Q1`20"/>
    <n v="42285265"/>
    <n v="684228"/>
  </r>
  <r>
    <n v="19"/>
    <x v="3"/>
    <s v="Alienware 15 R4 (CL)"/>
    <x v="2"/>
    <x v="0"/>
    <x v="1"/>
    <x v="6"/>
    <s v="GTX1050/GTX1050 Ti"/>
    <x v="0"/>
    <s v="1920x1080/3840x2160"/>
    <x v="0"/>
    <x v="0"/>
    <n v="130180"/>
    <s v="27_130-135"/>
    <s v="14_130-140"/>
    <x v="2"/>
    <x v="3"/>
    <s v="Q1`20"/>
    <n v="2473420"/>
    <n v="40023"/>
  </r>
  <r>
    <n v="32"/>
    <x v="3"/>
    <s v="Alienware 17 R5"/>
    <x v="2"/>
    <x v="0"/>
    <x v="1"/>
    <x v="6"/>
    <s v="GTX1070/GTX1080"/>
    <x v="1"/>
    <s v="1920x1080/2560x1440/3840x2160"/>
    <x v="0"/>
    <x v="0"/>
    <n v="142600"/>
    <s v="29_140-145"/>
    <s v="15_140-150"/>
    <x v="2"/>
    <x v="3"/>
    <s v="Q1`20"/>
    <n v="4563200"/>
    <n v="73838"/>
  </r>
  <r>
    <n v="19"/>
    <x v="3"/>
    <s v="Inspiron 3157"/>
    <x v="4"/>
    <x v="0"/>
    <x v="1"/>
    <x v="9"/>
    <s v="Int"/>
    <x v="3"/>
    <s v="1366x768"/>
    <x v="1"/>
    <x v="1"/>
    <n v="19800"/>
    <s v="04_15-20"/>
    <s v="02_10-20"/>
    <x v="1"/>
    <x v="3"/>
    <s v="Q1`20"/>
    <n v="376200"/>
    <n v="6087"/>
  </r>
  <r>
    <n v="141"/>
    <x v="3"/>
    <s v="Inspiron 3528"/>
    <x v="1"/>
    <x v="0"/>
    <x v="1"/>
    <x v="4"/>
    <s v="Int"/>
    <x v="0"/>
    <s v="1366x768"/>
    <x v="0"/>
    <x v="1"/>
    <n v="21800"/>
    <s v="05_20-25"/>
    <s v="03_20-30"/>
    <x v="0"/>
    <x v="3"/>
    <s v="Q1`20"/>
    <n v="3073800"/>
    <n v="49738"/>
  </r>
  <r>
    <n v="13"/>
    <x v="3"/>
    <s v="Inspiron 3552"/>
    <x v="1"/>
    <x v="0"/>
    <x v="1"/>
    <x v="9"/>
    <s v="Int"/>
    <x v="0"/>
    <s v="1366x768"/>
    <x v="0"/>
    <x v="1"/>
    <n v="16990"/>
    <s v="04_15-20"/>
    <s v="02_10-20"/>
    <x v="1"/>
    <x v="3"/>
    <s v="Q1`20"/>
    <n v="220870"/>
    <n v="3574"/>
  </r>
  <r>
    <n v="6"/>
    <x v="3"/>
    <s v="Inspiron 3558"/>
    <x v="0"/>
    <x v="0"/>
    <x v="1"/>
    <x v="14"/>
    <s v="G920"/>
    <x v="0"/>
    <s v="1366x768"/>
    <x v="0"/>
    <x v="0"/>
    <n v="26690"/>
    <s v="06_25-30"/>
    <s v="03_20-30"/>
    <x v="0"/>
    <x v="3"/>
    <s v="Q1`20"/>
    <n v="160140"/>
    <n v="2591"/>
  </r>
  <r>
    <n v="6"/>
    <x v="3"/>
    <s v="Inspiron 3567"/>
    <x v="1"/>
    <x v="0"/>
    <x v="1"/>
    <x v="3"/>
    <s v="Int"/>
    <x v="0"/>
    <s v="1366x768"/>
    <x v="0"/>
    <x v="0"/>
    <n v="30580"/>
    <s v="07_30-35"/>
    <s v="04_30-40"/>
    <x v="3"/>
    <x v="3"/>
    <s v="Q1`20"/>
    <n v="183480"/>
    <n v="2969"/>
  </r>
  <r>
    <n v="32"/>
    <x v="3"/>
    <s v="Inspiron 3576"/>
    <x v="2"/>
    <x v="0"/>
    <x v="1"/>
    <x v="1"/>
    <s v="GT940"/>
    <x v="0"/>
    <s v="1920x1080"/>
    <x v="0"/>
    <x v="0"/>
    <n v="30995"/>
    <s v="07_30-35"/>
    <s v="04_30-40"/>
    <x v="3"/>
    <x v="3"/>
    <s v="Q1`20"/>
    <n v="991840"/>
    <n v="16049"/>
  </r>
  <r>
    <n v="45"/>
    <x v="3"/>
    <s v="Inspiron 3580"/>
    <x v="0"/>
    <x v="0"/>
    <x v="1"/>
    <x v="5"/>
    <n v="250"/>
    <x v="0"/>
    <s v="1920x1080"/>
    <x v="0"/>
    <x v="0"/>
    <n v="36000"/>
    <s v="08_35-40"/>
    <s v="04_30-40"/>
    <x v="3"/>
    <x v="3"/>
    <s v="Q1`20"/>
    <n v="1620000"/>
    <n v="26214"/>
  </r>
  <r>
    <n v="122"/>
    <x v="3"/>
    <s v="Inspiron 3580"/>
    <x v="0"/>
    <x v="0"/>
    <x v="1"/>
    <x v="5"/>
    <n v="250"/>
    <x v="0"/>
    <s v="1920x1080"/>
    <x v="0"/>
    <x v="0"/>
    <n v="36000"/>
    <s v="08_35-40"/>
    <s v="04_30-40"/>
    <x v="3"/>
    <x v="3"/>
    <s v="Q1`20"/>
    <n v="4392000"/>
    <n v="71068"/>
  </r>
  <r>
    <n v="893"/>
    <x v="3"/>
    <s v="Inspiron 3582"/>
    <x v="1"/>
    <x v="0"/>
    <x v="1"/>
    <x v="4"/>
    <s v="Int"/>
    <x v="0"/>
    <s v="1920x1080"/>
    <x v="0"/>
    <x v="1"/>
    <n v="20229"/>
    <s v="05_20-25"/>
    <s v="03_20-30"/>
    <x v="0"/>
    <x v="3"/>
    <s v="Q1`20"/>
    <n v="18064497"/>
    <n v="292306"/>
  </r>
  <r>
    <n v="334"/>
    <x v="3"/>
    <s v="Inspiron 3582"/>
    <x v="1"/>
    <x v="0"/>
    <x v="1"/>
    <x v="4"/>
    <s v="Int"/>
    <x v="0"/>
    <s v="1920x1080"/>
    <x v="0"/>
    <x v="1"/>
    <n v="20229"/>
    <s v="05_20-25"/>
    <s v="03_20-30"/>
    <x v="0"/>
    <x v="3"/>
    <s v="Q1`20"/>
    <n v="6756486"/>
    <n v="109328"/>
  </r>
  <r>
    <n v="649"/>
    <x v="3"/>
    <s v="Inspiron 3583"/>
    <x v="0"/>
    <x v="0"/>
    <x v="1"/>
    <x v="5"/>
    <s v="Int/520"/>
    <x v="0"/>
    <s v="1920x1080"/>
    <x v="0"/>
    <x v="0"/>
    <n v="35470"/>
    <s v="08_35-40"/>
    <s v="04_30-40"/>
    <x v="3"/>
    <x v="3"/>
    <s v="Q1`20"/>
    <n v="23020030"/>
    <n v="372492"/>
  </r>
  <r>
    <n v="2403"/>
    <x v="3"/>
    <s v="Inspiron 3584"/>
    <x v="0"/>
    <x v="0"/>
    <x v="1"/>
    <x v="1"/>
    <s v="Int/520"/>
    <x v="0"/>
    <s v="1920x1080"/>
    <x v="0"/>
    <x v="0"/>
    <n v="27230"/>
    <s v="06_25-30"/>
    <s v="03_20-30"/>
    <x v="0"/>
    <x v="3"/>
    <s v="Q1`20"/>
    <n v="65433690"/>
    <n v="1058798"/>
  </r>
  <r>
    <n v="360"/>
    <x v="3"/>
    <s v="Inspiron 3584"/>
    <x v="0"/>
    <x v="0"/>
    <x v="1"/>
    <x v="1"/>
    <s v="Int/520"/>
    <x v="0"/>
    <s v="1920x1080"/>
    <x v="0"/>
    <x v="0"/>
    <n v="27230"/>
    <s v="06_25-30"/>
    <s v="03_20-30"/>
    <x v="0"/>
    <x v="3"/>
    <s v="Q1`20"/>
    <n v="9802800"/>
    <n v="158621"/>
  </r>
  <r>
    <n v="148"/>
    <x v="3"/>
    <s v="Inspiron 3585"/>
    <x v="1"/>
    <x v="0"/>
    <x v="0"/>
    <x v="2"/>
    <s v="Int"/>
    <x v="0"/>
    <s v="1920x1080"/>
    <x v="0"/>
    <x v="0"/>
    <n v="29413"/>
    <s v="06_25-30"/>
    <s v="03_20-30"/>
    <x v="0"/>
    <x v="3"/>
    <s v="Q1`20"/>
    <n v="4353124"/>
    <n v="70439"/>
  </r>
  <r>
    <n v="1536"/>
    <x v="3"/>
    <s v="Inspiron 3593"/>
    <x v="0"/>
    <x v="0"/>
    <x v="1"/>
    <x v="17"/>
    <s v="MX230"/>
    <x v="0"/>
    <s v="1920x1080"/>
    <x v="0"/>
    <x v="0"/>
    <n v="41503"/>
    <s v="09_40-45"/>
    <s v="05_40-50"/>
    <x v="5"/>
    <x v="3"/>
    <s v="Q1`20"/>
    <n v="63748608"/>
    <n v="1031531"/>
  </r>
  <r>
    <n v="58"/>
    <x v="3"/>
    <s v="Inspiron 3593"/>
    <x v="0"/>
    <x v="0"/>
    <x v="1"/>
    <x v="17"/>
    <s v="MX230"/>
    <x v="0"/>
    <s v="1920x1080"/>
    <x v="0"/>
    <x v="0"/>
    <n v="41503"/>
    <s v="09_40-45"/>
    <s v="05_40-50"/>
    <x v="5"/>
    <x v="3"/>
    <s v="Q1`20"/>
    <n v="2407174"/>
    <n v="38951"/>
  </r>
  <r>
    <n v="96"/>
    <x v="3"/>
    <s v="Inspiron 3595"/>
    <x v="1"/>
    <x v="0"/>
    <x v="0"/>
    <x v="0"/>
    <s v="Int"/>
    <x v="0"/>
    <s v="1920x1080"/>
    <x v="0"/>
    <x v="0"/>
    <n v="21100"/>
    <s v="05_20-25"/>
    <s v="03_20-30"/>
    <x v="0"/>
    <x v="3"/>
    <s v="Q1`20"/>
    <n v="2025600"/>
    <n v="32777"/>
  </r>
  <r>
    <n v="39"/>
    <x v="3"/>
    <s v="Inspiron 3780"/>
    <x v="0"/>
    <x v="0"/>
    <x v="1"/>
    <x v="5"/>
    <n v="520"/>
    <x v="1"/>
    <s v="1920x1080"/>
    <x v="0"/>
    <x v="0"/>
    <n v="49150"/>
    <s v="10_45-50"/>
    <s v="05_40-50"/>
    <x v="5"/>
    <x v="3"/>
    <s v="Q1`20"/>
    <n v="1916850"/>
    <n v="31017"/>
  </r>
  <r>
    <n v="58"/>
    <x v="3"/>
    <s v="Inspiron 3780"/>
    <x v="0"/>
    <x v="0"/>
    <x v="1"/>
    <x v="5"/>
    <n v="520"/>
    <x v="1"/>
    <s v="1920x1080"/>
    <x v="0"/>
    <x v="0"/>
    <n v="49150"/>
    <s v="10_45-50"/>
    <s v="05_40-50"/>
    <x v="5"/>
    <x v="3"/>
    <s v="Q1`20"/>
    <n v="2850700"/>
    <n v="46128"/>
  </r>
  <r>
    <n v="308"/>
    <x v="3"/>
    <s v="Inspiron 3781"/>
    <x v="1"/>
    <x v="0"/>
    <x v="1"/>
    <x v="1"/>
    <s v="Int"/>
    <x v="1"/>
    <s v="1920x1080"/>
    <x v="0"/>
    <x v="0"/>
    <n v="32760"/>
    <s v="07_30-35"/>
    <s v="04_30-40"/>
    <x v="3"/>
    <x v="3"/>
    <s v="Q1`20"/>
    <n v="10090080"/>
    <n v="163270"/>
  </r>
  <r>
    <n v="45"/>
    <x v="3"/>
    <s v="Inspiron 3782"/>
    <x v="1"/>
    <x v="0"/>
    <x v="1"/>
    <x v="4"/>
    <s v="Int"/>
    <x v="1"/>
    <s v="1920x1080"/>
    <x v="0"/>
    <x v="1"/>
    <n v="25700"/>
    <s v="06_25-30"/>
    <s v="03_20-30"/>
    <x v="0"/>
    <x v="3"/>
    <s v="Q1`20"/>
    <n v="1156500"/>
    <n v="18714"/>
  </r>
  <r>
    <n v="514"/>
    <x v="3"/>
    <s v="Inspiron 3793"/>
    <x v="0"/>
    <x v="0"/>
    <x v="1"/>
    <x v="17"/>
    <s v="Int/MX230/MX250"/>
    <x v="1"/>
    <s v="1920x1080"/>
    <x v="0"/>
    <x v="0"/>
    <n v="54900"/>
    <s v="11_50-55"/>
    <s v="06_50-60"/>
    <x v="4"/>
    <x v="3"/>
    <s v="Q1`20"/>
    <n v="28218600"/>
    <n v="456612"/>
  </r>
  <r>
    <n v="1169"/>
    <x v="3"/>
    <s v="Inspiron 3793"/>
    <x v="0"/>
    <x v="0"/>
    <x v="1"/>
    <x v="17"/>
    <s v="Int/MX230/MX250"/>
    <x v="1"/>
    <s v="1920x1080"/>
    <x v="0"/>
    <x v="0"/>
    <n v="54900"/>
    <s v="11_50-55"/>
    <s v="06_50-60"/>
    <x v="4"/>
    <x v="3"/>
    <s v="Q1`20"/>
    <n v="64178100"/>
    <n v="1038481"/>
  </r>
  <r>
    <n v="13"/>
    <x v="3"/>
    <s v="Inspiron 5368"/>
    <x v="3"/>
    <x v="0"/>
    <x v="1"/>
    <x v="3"/>
    <n v="0"/>
    <x v="4"/>
    <s v="1920x1080"/>
    <x v="1"/>
    <x v="0"/>
    <n v="30000"/>
    <s v="07_30-35"/>
    <s v="04_30-40"/>
    <x v="3"/>
    <x v="3"/>
    <s v="Q1`20"/>
    <n v="390000"/>
    <n v="6311"/>
  </r>
  <r>
    <n v="96"/>
    <x v="3"/>
    <s v="Inspiron 5370"/>
    <x v="3"/>
    <x v="0"/>
    <x v="1"/>
    <x v="10"/>
    <s v="Int/530"/>
    <x v="4"/>
    <s v="1920x1080"/>
    <x v="0"/>
    <x v="0"/>
    <n v="42130"/>
    <s v="09_40-45"/>
    <s v="05_40-50"/>
    <x v="5"/>
    <x v="3"/>
    <s v="Q1`20"/>
    <n v="4044480"/>
    <n v="65445"/>
  </r>
  <r>
    <n v="71"/>
    <x v="3"/>
    <s v="Inspiron 5390"/>
    <x v="3"/>
    <x v="0"/>
    <x v="1"/>
    <x v="5"/>
    <s v="MX250"/>
    <x v="4"/>
    <s v="1920x1080"/>
    <x v="0"/>
    <x v="0"/>
    <n v="44155"/>
    <s v="09_40-45"/>
    <s v="05_40-50"/>
    <x v="5"/>
    <x v="3"/>
    <s v="Q1`20"/>
    <n v="3135005"/>
    <n v="50728"/>
  </r>
  <r>
    <n v="411"/>
    <x v="3"/>
    <s v="Inspiron 5390"/>
    <x v="3"/>
    <x v="0"/>
    <x v="1"/>
    <x v="5"/>
    <s v="MX250"/>
    <x v="4"/>
    <s v="1920x1080"/>
    <x v="0"/>
    <x v="0"/>
    <n v="44155"/>
    <s v="09_40-45"/>
    <s v="05_40-50"/>
    <x v="5"/>
    <x v="3"/>
    <s v="Q1`20"/>
    <n v="18147705"/>
    <n v="293652"/>
  </r>
  <r>
    <n v="109"/>
    <x v="3"/>
    <s v="Inspiron 5391"/>
    <x v="3"/>
    <x v="0"/>
    <x v="1"/>
    <x v="16"/>
    <s v="Int"/>
    <x v="4"/>
    <s v="1920x1080"/>
    <x v="0"/>
    <x v="0"/>
    <n v="43410"/>
    <s v="09_40-45"/>
    <s v="05_40-50"/>
    <x v="5"/>
    <x v="3"/>
    <s v="Q1`20"/>
    <n v="4731690"/>
    <n v="76565"/>
  </r>
  <r>
    <n v="341"/>
    <x v="3"/>
    <s v="Inspiron 5490"/>
    <x v="3"/>
    <x v="0"/>
    <x v="1"/>
    <x v="16"/>
    <s v="Int/MX230"/>
    <x v="2"/>
    <s v="1920x1080"/>
    <x v="0"/>
    <x v="0"/>
    <n v="43699"/>
    <s v="09_40-45"/>
    <s v="05_40-50"/>
    <x v="5"/>
    <x v="3"/>
    <s v="Q1`20"/>
    <n v="14901359"/>
    <n v="241122"/>
  </r>
  <r>
    <n v="64"/>
    <x v="3"/>
    <s v="Inspiron 5490"/>
    <x v="3"/>
    <x v="0"/>
    <x v="1"/>
    <x v="16"/>
    <s v="Int/MX230"/>
    <x v="2"/>
    <s v="1920x1080"/>
    <x v="0"/>
    <x v="0"/>
    <n v="43699"/>
    <s v="09_40-45"/>
    <s v="05_40-50"/>
    <x v="5"/>
    <x v="3"/>
    <s v="Q1`20"/>
    <n v="2796736"/>
    <n v="45255"/>
  </r>
  <r>
    <n v="373"/>
    <x v="3"/>
    <s v="Inspiron 5491"/>
    <x v="3"/>
    <x v="0"/>
    <x v="1"/>
    <x v="16"/>
    <s v="Int/MX230"/>
    <x v="2"/>
    <s v="1920x1080"/>
    <x v="0"/>
    <x v="0"/>
    <n v="47100"/>
    <s v="10_45-50"/>
    <s v="05_40-50"/>
    <x v="5"/>
    <x v="3"/>
    <s v="Q1`20"/>
    <n v="17568300"/>
    <n v="284277"/>
  </r>
  <r>
    <n v="13"/>
    <x v="3"/>
    <s v="Inspiron 5565"/>
    <x v="1"/>
    <x v="0"/>
    <x v="0"/>
    <x v="15"/>
    <s v="Int"/>
    <x v="0"/>
    <s v="1366x768"/>
    <x v="0"/>
    <x v="0"/>
    <n v="23250"/>
    <s v="05_20-25"/>
    <s v="03_20-30"/>
    <x v="0"/>
    <x v="3"/>
    <s v="Q1`20"/>
    <n v="302250"/>
    <n v="4891"/>
  </r>
  <r>
    <n v="45"/>
    <x v="3"/>
    <s v="Inspiron 5570"/>
    <x v="0"/>
    <x v="0"/>
    <x v="1"/>
    <x v="10"/>
    <n v="530"/>
    <x v="0"/>
    <s v="1920x1080"/>
    <x v="0"/>
    <x v="0"/>
    <n v="35840"/>
    <s v="08_35-40"/>
    <s v="04_30-40"/>
    <x v="3"/>
    <x v="3"/>
    <s v="Q1`20"/>
    <n v="1612800"/>
    <n v="26097"/>
  </r>
  <r>
    <n v="26"/>
    <x v="3"/>
    <s v="Inspiron 5584"/>
    <x v="0"/>
    <x v="0"/>
    <x v="1"/>
    <x v="5"/>
    <s v="MX130"/>
    <x v="0"/>
    <s v="1920x1080"/>
    <x v="0"/>
    <x v="0"/>
    <n v="43730"/>
    <s v="09_40-45"/>
    <s v="05_40-50"/>
    <x v="5"/>
    <x v="3"/>
    <s v="Q1`20"/>
    <n v="1136980"/>
    <n v="18398"/>
  </r>
  <r>
    <n v="19"/>
    <x v="3"/>
    <s v="Inspiron 5584"/>
    <x v="0"/>
    <x v="0"/>
    <x v="1"/>
    <x v="5"/>
    <s v="MX130"/>
    <x v="0"/>
    <s v="1920x1080"/>
    <x v="0"/>
    <x v="0"/>
    <n v="43730"/>
    <s v="09_40-45"/>
    <s v="05_40-50"/>
    <x v="5"/>
    <x v="3"/>
    <s v="Q1`20"/>
    <n v="830870"/>
    <n v="13444"/>
  </r>
  <r>
    <n v="167"/>
    <x v="3"/>
    <s v="Inspiron 5593"/>
    <x v="0"/>
    <x v="0"/>
    <x v="1"/>
    <x v="17"/>
    <s v="MX230"/>
    <x v="0"/>
    <s v="1920x1080"/>
    <x v="0"/>
    <x v="0"/>
    <n v="38500"/>
    <s v="08_35-40"/>
    <s v="04_30-40"/>
    <x v="3"/>
    <x v="3"/>
    <s v="Q1`20"/>
    <n v="6429500"/>
    <n v="104037"/>
  </r>
  <r>
    <n v="308"/>
    <x v="3"/>
    <s v="Inspiron 5593"/>
    <x v="0"/>
    <x v="0"/>
    <x v="1"/>
    <x v="17"/>
    <s v="MX230"/>
    <x v="0"/>
    <s v="1920x1080"/>
    <x v="0"/>
    <x v="0"/>
    <n v="38500"/>
    <s v="08_35-40"/>
    <s v="04_30-40"/>
    <x v="3"/>
    <x v="3"/>
    <s v="Q1`20"/>
    <n v="11858000"/>
    <n v="191877"/>
  </r>
  <r>
    <n v="51"/>
    <x v="3"/>
    <s v="Inspiron 5770"/>
    <x v="0"/>
    <x v="0"/>
    <x v="1"/>
    <x v="10"/>
    <n v="530"/>
    <x v="1"/>
    <s v="1920x1080"/>
    <x v="0"/>
    <x v="0"/>
    <n v="36040"/>
    <s v="08_35-40"/>
    <s v="04_30-40"/>
    <x v="3"/>
    <x v="3"/>
    <s v="Q1`20"/>
    <n v="1838040"/>
    <n v="29742"/>
  </r>
  <r>
    <n v="39"/>
    <x v="3"/>
    <s v="Inspiron 7490"/>
    <x v="3"/>
    <x v="0"/>
    <x v="1"/>
    <x v="16"/>
    <s v="Int/MX250"/>
    <x v="2"/>
    <s v="1920x1080"/>
    <x v="0"/>
    <x v="0"/>
    <n v="74115"/>
    <s v="15_70-75"/>
    <s v="08_70-80"/>
    <x v="2"/>
    <x v="3"/>
    <s v="Q1`20"/>
    <n v="2890485"/>
    <n v="46772"/>
  </r>
  <r>
    <n v="6"/>
    <x v="3"/>
    <s v="Inspiron 7490"/>
    <x v="3"/>
    <x v="0"/>
    <x v="1"/>
    <x v="16"/>
    <s v="Int/MX250"/>
    <x v="2"/>
    <s v="1920x1080"/>
    <x v="0"/>
    <x v="0"/>
    <n v="74115"/>
    <s v="15_70-75"/>
    <s v="08_70-80"/>
    <x v="2"/>
    <x v="3"/>
    <s v="Q1`20"/>
    <n v="444690"/>
    <n v="7196"/>
  </r>
  <r>
    <n v="19"/>
    <x v="3"/>
    <s v="Inspiron 7567"/>
    <x v="2"/>
    <x v="0"/>
    <x v="1"/>
    <x v="1"/>
    <s v="GTX1050"/>
    <x v="0"/>
    <s v="1920x1080"/>
    <x v="0"/>
    <x v="0"/>
    <n v="65400"/>
    <s v="14_65-70"/>
    <s v="07_60-70"/>
    <x v="6"/>
    <x v="3"/>
    <s v="Q1`20"/>
    <n v="1242600"/>
    <n v="20107"/>
  </r>
  <r>
    <n v="13"/>
    <x v="3"/>
    <s v="Inspiron 7568"/>
    <x v="1"/>
    <x v="0"/>
    <x v="1"/>
    <x v="3"/>
    <s v="Int"/>
    <x v="0"/>
    <s v="1920x1080"/>
    <x v="1"/>
    <x v="0"/>
    <n v="34000"/>
    <s v="07_30-35"/>
    <s v="04_30-40"/>
    <x v="3"/>
    <x v="3"/>
    <s v="Q1`20"/>
    <n v="442000"/>
    <n v="7152"/>
  </r>
  <r>
    <n v="1690"/>
    <x v="3"/>
    <s v="Inspiron G3 15-3590"/>
    <x v="2"/>
    <x v="0"/>
    <x v="1"/>
    <x v="6"/>
    <s v="GTX1650/GTX1660"/>
    <x v="0"/>
    <s v="1920x1080"/>
    <x v="0"/>
    <x v="0"/>
    <n v="74950"/>
    <s v="15_70-75"/>
    <s v="08_70-80"/>
    <x v="2"/>
    <x v="3"/>
    <s v="Q1`20"/>
    <n v="126665500"/>
    <n v="2049604"/>
  </r>
  <r>
    <n v="39"/>
    <x v="3"/>
    <s v="Inspiron G3 15-6752"/>
    <x v="2"/>
    <x v="0"/>
    <x v="1"/>
    <x v="6"/>
    <s v="GTX1660"/>
    <x v="0"/>
    <s v="1920x1080"/>
    <x v="0"/>
    <x v="0"/>
    <n v="81300"/>
    <s v="17_80-85"/>
    <s v="09_80-90"/>
    <x v="2"/>
    <x v="3"/>
    <s v="Q1`20"/>
    <n v="3170700"/>
    <n v="51306"/>
  </r>
  <r>
    <n v="6"/>
    <x v="3"/>
    <s v="Inspiron G5 15-1611"/>
    <x v="2"/>
    <x v="0"/>
    <x v="1"/>
    <x v="6"/>
    <s v="GTX1660"/>
    <x v="0"/>
    <s v="1920x1080"/>
    <x v="0"/>
    <x v="0"/>
    <n v="81300"/>
    <s v="17_80-85"/>
    <s v="09_80-90"/>
    <x v="2"/>
    <x v="3"/>
    <s v="Q1`20"/>
    <n v="487800"/>
    <n v="7893"/>
  </r>
  <r>
    <n v="6"/>
    <x v="3"/>
    <s v="Inspiron G5 15-1659"/>
    <x v="2"/>
    <x v="0"/>
    <x v="1"/>
    <x v="6"/>
    <s v="RTX2060"/>
    <x v="0"/>
    <s v="1920x1080"/>
    <x v="0"/>
    <x v="0"/>
    <n v="99300"/>
    <s v="20_95-100"/>
    <s v="10_90-100"/>
    <x v="2"/>
    <x v="3"/>
    <s v="Q1`20"/>
    <n v="595800"/>
    <n v="9641"/>
  </r>
  <r>
    <n v="19"/>
    <x v="3"/>
    <s v="Inspiron G5 15-3177"/>
    <x v="2"/>
    <x v="0"/>
    <x v="1"/>
    <x v="6"/>
    <s v="GTX1650"/>
    <x v="0"/>
    <s v="1920x1080"/>
    <x v="0"/>
    <x v="0"/>
    <n v="69800"/>
    <s v="14_65-70"/>
    <s v="07_60-70"/>
    <x v="6"/>
    <x v="3"/>
    <s v="Q1`20"/>
    <n v="1326200"/>
    <n v="21460"/>
  </r>
  <r>
    <n v="1144"/>
    <x v="3"/>
    <s v="Inspiron G5 15-5590"/>
    <x v="2"/>
    <x v="0"/>
    <x v="1"/>
    <x v="6"/>
    <s v="GTX1660/RTX2060/RTX2070"/>
    <x v="0"/>
    <s v="1920x1080"/>
    <x v="0"/>
    <x v="0"/>
    <n v="91760"/>
    <s v="19_90-95"/>
    <s v="10_90-100"/>
    <x v="2"/>
    <x v="3"/>
    <s v="Q1`20"/>
    <n v="104973440"/>
    <n v="1698599"/>
  </r>
  <r>
    <n v="13"/>
    <x v="3"/>
    <s v="Inspiron G5 15-8030"/>
    <x v="2"/>
    <x v="0"/>
    <x v="1"/>
    <x v="6"/>
    <s v="RTX2060"/>
    <x v="0"/>
    <s v="1920x1080"/>
    <x v="0"/>
    <x v="0"/>
    <n v="99300"/>
    <s v="20_95-100"/>
    <s v="10_90-100"/>
    <x v="2"/>
    <x v="3"/>
    <s v="Q1`20"/>
    <n v="1290900"/>
    <n v="20888"/>
  </r>
  <r>
    <n v="26"/>
    <x v="3"/>
    <s v="Inspiron G5 15-8054"/>
    <x v="2"/>
    <x v="0"/>
    <x v="1"/>
    <x v="6"/>
    <s v="RTX2060"/>
    <x v="0"/>
    <s v="1920x1080"/>
    <x v="0"/>
    <x v="0"/>
    <n v="99300"/>
    <s v="20_95-100"/>
    <s v="10_90-100"/>
    <x v="2"/>
    <x v="3"/>
    <s v="Q1`20"/>
    <n v="2581800"/>
    <n v="41777"/>
  </r>
  <r>
    <n v="32"/>
    <x v="3"/>
    <s v="Inspiron G5 15-8078"/>
    <x v="2"/>
    <x v="0"/>
    <x v="1"/>
    <x v="6"/>
    <s v="RTX2060"/>
    <x v="0"/>
    <s v="1920x1080"/>
    <x v="0"/>
    <x v="0"/>
    <n v="98700"/>
    <s v="20_95-100"/>
    <s v="10_90-100"/>
    <x v="2"/>
    <x v="3"/>
    <s v="Q1`20"/>
    <n v="3158400"/>
    <n v="51107"/>
  </r>
  <r>
    <n v="26"/>
    <x v="3"/>
    <s v="Inspiron G5 15-8080"/>
    <x v="2"/>
    <x v="0"/>
    <x v="1"/>
    <x v="6"/>
    <s v="GTX1650"/>
    <x v="0"/>
    <s v="1920x1080"/>
    <x v="0"/>
    <x v="0"/>
    <n v="71000"/>
    <s v="15_70-75"/>
    <s v="08_70-80"/>
    <x v="2"/>
    <x v="3"/>
    <s v="Q1`20"/>
    <n v="1846000"/>
    <n v="29871"/>
  </r>
  <r>
    <n v="19"/>
    <x v="3"/>
    <s v="Inspiron G5 15-8092"/>
    <x v="2"/>
    <x v="0"/>
    <x v="1"/>
    <x v="6"/>
    <s v="RTX2070"/>
    <x v="0"/>
    <s v="1920x1080"/>
    <x v="0"/>
    <x v="0"/>
    <n v="112340"/>
    <s v="23_110-115"/>
    <s v="12_110-120"/>
    <x v="2"/>
    <x v="3"/>
    <s v="Q1`20"/>
    <n v="2134460"/>
    <n v="34538"/>
  </r>
  <r>
    <n v="6"/>
    <x v="3"/>
    <s v="Inspiron G5 15-8097"/>
    <x v="2"/>
    <x v="0"/>
    <x v="1"/>
    <x v="6"/>
    <s v="GTX1650"/>
    <x v="0"/>
    <s v="1920x1080"/>
    <x v="0"/>
    <x v="0"/>
    <n v="65500"/>
    <s v="14_65-70"/>
    <s v="07_60-70"/>
    <x v="6"/>
    <x v="3"/>
    <s v="Q1`20"/>
    <n v="393000"/>
    <n v="6359"/>
  </r>
  <r>
    <n v="13"/>
    <x v="3"/>
    <s v="Inspiron G5 15-8108"/>
    <x v="2"/>
    <x v="0"/>
    <x v="1"/>
    <x v="6"/>
    <s v="RTX2070"/>
    <x v="0"/>
    <s v="1920x1080"/>
    <x v="0"/>
    <x v="0"/>
    <n v="115400"/>
    <s v="24_115-120"/>
    <s v="12_110-120"/>
    <x v="2"/>
    <x v="3"/>
    <s v="Q1`20"/>
    <n v="1500200"/>
    <n v="24275"/>
  </r>
  <r>
    <n v="13"/>
    <x v="3"/>
    <s v="Inspiron G5 15-8110"/>
    <x v="2"/>
    <x v="0"/>
    <x v="1"/>
    <x v="6"/>
    <s v="RXT2060"/>
    <x v="0"/>
    <s v="1920x1080"/>
    <x v="0"/>
    <x v="0"/>
    <n v="99300"/>
    <s v="20_95-100"/>
    <s v="10_90-100"/>
    <x v="2"/>
    <x v="3"/>
    <s v="Q1`20"/>
    <n v="1290900"/>
    <n v="20888"/>
  </r>
  <r>
    <n v="45"/>
    <x v="3"/>
    <s v="Inspiron G5 15-8158"/>
    <x v="2"/>
    <x v="0"/>
    <x v="1"/>
    <x v="6"/>
    <s v="RXT2070"/>
    <x v="0"/>
    <s v="1920x1080"/>
    <x v="0"/>
    <x v="0"/>
    <n v="115400"/>
    <s v="24_115-120"/>
    <s v="12_110-120"/>
    <x v="2"/>
    <x v="3"/>
    <s v="Q1`20"/>
    <n v="5193000"/>
    <n v="84029"/>
  </r>
  <r>
    <n v="58"/>
    <x v="3"/>
    <s v="Inspiron G5 15-8165"/>
    <x v="2"/>
    <x v="0"/>
    <x v="1"/>
    <x v="6"/>
    <s v="RXT2070"/>
    <x v="0"/>
    <s v="1920x1080"/>
    <x v="0"/>
    <x v="0"/>
    <n v="115600"/>
    <s v="24_115-120"/>
    <s v="12_110-120"/>
    <x v="2"/>
    <x v="3"/>
    <s v="Q1`20"/>
    <n v="6704800"/>
    <n v="108492"/>
  </r>
  <r>
    <n v="6"/>
    <x v="3"/>
    <s v="Inspiron G7 17-3875"/>
    <x v="2"/>
    <x v="0"/>
    <x v="1"/>
    <x v="6"/>
    <s v="RTX2080"/>
    <x v="1"/>
    <s v="1920x1080"/>
    <x v="0"/>
    <x v="0"/>
    <n v="172990"/>
    <s v="35_170-175"/>
    <s v="18_170-180"/>
    <x v="2"/>
    <x v="3"/>
    <s v="Q1`20"/>
    <n v="1037940"/>
    <n v="16795"/>
  </r>
  <r>
    <n v="482"/>
    <x v="3"/>
    <s v="Inspiron G7 17-7790"/>
    <x v="2"/>
    <x v="0"/>
    <x v="1"/>
    <x v="6"/>
    <s v="GTX1660/RTX2070/RTX2080"/>
    <x v="1"/>
    <s v="1920x1080"/>
    <x v="0"/>
    <x v="0"/>
    <n v="99590"/>
    <s v="20_95-100"/>
    <s v="10_90-100"/>
    <x v="2"/>
    <x v="3"/>
    <s v="Q1`20"/>
    <n v="48002380"/>
    <n v="776738"/>
  </r>
  <r>
    <n v="6"/>
    <x v="3"/>
    <s v="Inspiron G7 17-8196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684600"/>
    <n v="11078"/>
  </r>
  <r>
    <n v="71"/>
    <x v="3"/>
    <s v="Inspiron G7 17-8219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8101100"/>
    <n v="131086"/>
  </r>
  <r>
    <n v="26"/>
    <x v="3"/>
    <s v="Inspiron G7 17-8226"/>
    <x v="2"/>
    <x v="0"/>
    <x v="1"/>
    <x v="6"/>
    <s v="RTX2070"/>
    <x v="1"/>
    <s v="1920x1080"/>
    <x v="0"/>
    <x v="0"/>
    <n v="134500"/>
    <s v="27_130-135"/>
    <s v="14_130-140"/>
    <x v="2"/>
    <x v="3"/>
    <s v="Q1`20"/>
    <n v="3497000"/>
    <n v="56586"/>
  </r>
  <r>
    <n v="13"/>
    <x v="3"/>
    <s v="Inspiron G7 17-8238"/>
    <x v="2"/>
    <x v="0"/>
    <x v="1"/>
    <x v="6"/>
    <s v="GTX1660"/>
    <x v="1"/>
    <s v="1920x1080"/>
    <x v="0"/>
    <x v="0"/>
    <n v="104300"/>
    <s v="21_100-105"/>
    <s v="11_100-110"/>
    <x v="2"/>
    <x v="3"/>
    <s v="Q1`20"/>
    <n v="1355900"/>
    <n v="21940"/>
  </r>
  <r>
    <n v="13"/>
    <x v="3"/>
    <s v="Inspiron G7 17-8245"/>
    <x v="2"/>
    <x v="0"/>
    <x v="1"/>
    <x v="6"/>
    <s v="RTX2060"/>
    <x v="1"/>
    <s v="1920x1080"/>
    <x v="0"/>
    <x v="0"/>
    <n v="114100"/>
    <s v="23_110-115"/>
    <s v="12_110-120"/>
    <x v="2"/>
    <x v="3"/>
    <s v="Q1`20"/>
    <n v="1483300"/>
    <n v="24002"/>
  </r>
  <r>
    <n v="13"/>
    <x v="3"/>
    <s v="Inspiron G7 17-8252"/>
    <x v="2"/>
    <x v="0"/>
    <x v="1"/>
    <x v="6"/>
    <s v="RTX2070"/>
    <x v="1"/>
    <s v="1920x1080"/>
    <x v="0"/>
    <x v="0"/>
    <n v="134500"/>
    <s v="27_130-135"/>
    <s v="14_130-140"/>
    <x v="2"/>
    <x v="3"/>
    <s v="Q1`20"/>
    <n v="1748500"/>
    <n v="28293"/>
  </r>
  <r>
    <n v="6"/>
    <x v="3"/>
    <s v="Inspiron G7 17-8269"/>
    <x v="2"/>
    <x v="0"/>
    <x v="1"/>
    <x v="6"/>
    <s v="RTX2080"/>
    <x v="1"/>
    <s v="1920x1080"/>
    <x v="0"/>
    <x v="0"/>
    <n v="172990"/>
    <s v="35_170-175"/>
    <s v="18_170-180"/>
    <x v="2"/>
    <x v="3"/>
    <s v="Q1`20"/>
    <n v="1037940"/>
    <n v="16795"/>
  </r>
  <r>
    <n v="51"/>
    <x v="3"/>
    <s v="Latitude 3301"/>
    <x v="3"/>
    <x v="1"/>
    <x v="1"/>
    <x v="5"/>
    <s v="Int"/>
    <x v="4"/>
    <s v="1920x1080"/>
    <x v="0"/>
    <x v="0"/>
    <n v="61900"/>
    <s v="13_60-65"/>
    <s v="07_60-70"/>
    <x v="6"/>
    <x v="3"/>
    <s v="Q1`20"/>
    <n v="3156900"/>
    <n v="51083"/>
  </r>
  <r>
    <n v="129"/>
    <x v="3"/>
    <s v="Latitude 3400"/>
    <x v="3"/>
    <x v="1"/>
    <x v="1"/>
    <x v="5"/>
    <s v="Int"/>
    <x v="2"/>
    <s v="1920x1080"/>
    <x v="0"/>
    <x v="0"/>
    <n v="44988"/>
    <s v="09_40-45"/>
    <s v="05_40-50"/>
    <x v="5"/>
    <x v="3"/>
    <s v="Q1`20"/>
    <n v="5803452"/>
    <n v="93907"/>
  </r>
  <r>
    <n v="238"/>
    <x v="3"/>
    <s v="Latitude 3500"/>
    <x v="1"/>
    <x v="1"/>
    <x v="1"/>
    <x v="5"/>
    <s v="Int"/>
    <x v="0"/>
    <s v="1920x1080"/>
    <x v="0"/>
    <x v="0"/>
    <n v="41909"/>
    <s v="09_40-45"/>
    <s v="05_40-50"/>
    <x v="5"/>
    <x v="3"/>
    <s v="Q1`20"/>
    <n v="9974342"/>
    <n v="161397"/>
  </r>
  <r>
    <n v="186"/>
    <x v="3"/>
    <s v="Latitude 5300"/>
    <x v="3"/>
    <x v="1"/>
    <x v="1"/>
    <x v="5"/>
    <s v="Int"/>
    <x v="4"/>
    <s v="1366x768"/>
    <x v="0"/>
    <x v="0"/>
    <n v="82601"/>
    <s v="17_80-85"/>
    <s v="09_80-90"/>
    <x v="2"/>
    <x v="3"/>
    <s v="Q1`20"/>
    <n v="15363786"/>
    <n v="248605"/>
  </r>
  <r>
    <n v="51"/>
    <x v="3"/>
    <s v="Latitude 5400"/>
    <x v="3"/>
    <x v="1"/>
    <x v="1"/>
    <x v="5"/>
    <s v="Int"/>
    <x v="2"/>
    <s v="1920x1080"/>
    <x v="0"/>
    <x v="0"/>
    <n v="73049"/>
    <s v="15_70-75"/>
    <s v="08_70-80"/>
    <x v="2"/>
    <x v="3"/>
    <s v="Q1`20"/>
    <n v="3725499"/>
    <n v="60283"/>
  </r>
  <r>
    <n v="154"/>
    <x v="3"/>
    <s v="Latitude 5400"/>
    <x v="3"/>
    <x v="1"/>
    <x v="1"/>
    <x v="5"/>
    <s v="Int"/>
    <x v="2"/>
    <s v="1920x1080"/>
    <x v="0"/>
    <x v="0"/>
    <n v="73049"/>
    <s v="15_70-75"/>
    <s v="08_70-80"/>
    <x v="2"/>
    <x v="3"/>
    <s v="Q1`20"/>
    <n v="11249546"/>
    <n v="182031"/>
  </r>
  <r>
    <n v="379"/>
    <x v="3"/>
    <s v="Latitude 5401"/>
    <x v="3"/>
    <x v="1"/>
    <x v="1"/>
    <x v="6"/>
    <s v="Int/MX150"/>
    <x v="2"/>
    <s v="1920x1080"/>
    <x v="0"/>
    <x v="0"/>
    <n v="70467"/>
    <s v="15_70-75"/>
    <s v="08_70-80"/>
    <x v="2"/>
    <x v="3"/>
    <s v="Q1`20"/>
    <n v="26706993"/>
    <n v="432152"/>
  </r>
  <r>
    <n v="148"/>
    <x v="3"/>
    <s v="Latitude 5490"/>
    <x v="3"/>
    <x v="1"/>
    <x v="1"/>
    <x v="10"/>
    <s v="Int"/>
    <x v="2"/>
    <s v="1366x768/1920x1080"/>
    <x v="0"/>
    <x v="0"/>
    <n v="73999"/>
    <s v="15_70-75"/>
    <s v="08_70-80"/>
    <x v="2"/>
    <x v="3"/>
    <s v="Q1`20"/>
    <n v="10951852"/>
    <n v="177214"/>
  </r>
  <r>
    <n v="39"/>
    <x v="3"/>
    <s v="Latitude 5491"/>
    <x v="3"/>
    <x v="1"/>
    <x v="1"/>
    <x v="6"/>
    <s v="Int/MX130"/>
    <x v="2"/>
    <s v="1920x1080"/>
    <x v="0"/>
    <x v="0"/>
    <n v="65000"/>
    <s v="14_65-70"/>
    <s v="07_60-70"/>
    <x v="6"/>
    <x v="3"/>
    <s v="Q1`20"/>
    <n v="2535000"/>
    <n v="41019"/>
  </r>
  <r>
    <n v="19"/>
    <x v="3"/>
    <s v="Latitude 5500"/>
    <x v="1"/>
    <x v="1"/>
    <x v="1"/>
    <x v="5"/>
    <s v="Int"/>
    <x v="0"/>
    <s v="1920x1080"/>
    <x v="0"/>
    <x v="0"/>
    <n v="75700"/>
    <s v="16_75-80"/>
    <s v="08_70-80"/>
    <x v="2"/>
    <x v="3"/>
    <s v="Q1`20"/>
    <n v="1438300"/>
    <n v="23273"/>
  </r>
  <r>
    <n v="51"/>
    <x v="3"/>
    <s v="Latitude 5500"/>
    <x v="1"/>
    <x v="1"/>
    <x v="1"/>
    <x v="5"/>
    <s v="Int"/>
    <x v="0"/>
    <s v="1920x1080"/>
    <x v="0"/>
    <x v="0"/>
    <n v="75700"/>
    <s v="16_75-80"/>
    <s v="08_70-80"/>
    <x v="2"/>
    <x v="3"/>
    <s v="Q1`20"/>
    <n v="3860700"/>
    <n v="62471"/>
  </r>
  <r>
    <n v="129"/>
    <x v="3"/>
    <s v="Latitude 5501"/>
    <x v="1"/>
    <x v="1"/>
    <x v="1"/>
    <x v="6"/>
    <s v="Int"/>
    <x v="0"/>
    <s v="1920x1080"/>
    <x v="0"/>
    <x v="0"/>
    <n v="73900"/>
    <s v="15_70-75"/>
    <s v="08_70-80"/>
    <x v="2"/>
    <x v="3"/>
    <s v="Q1`20"/>
    <n v="9533100"/>
    <n v="154257"/>
  </r>
  <r>
    <n v="19"/>
    <x v="3"/>
    <s v="Latitude 5501"/>
    <x v="1"/>
    <x v="1"/>
    <x v="1"/>
    <x v="6"/>
    <s v="Int"/>
    <x v="0"/>
    <s v="1920x1080"/>
    <x v="0"/>
    <x v="0"/>
    <n v="73900"/>
    <s v="15_70-75"/>
    <s v="08_70-80"/>
    <x v="2"/>
    <x v="3"/>
    <s v="Q1`20"/>
    <n v="1404100"/>
    <n v="22720"/>
  </r>
  <r>
    <n v="19"/>
    <x v="3"/>
    <s v="Latitude 5590"/>
    <x v="1"/>
    <x v="1"/>
    <x v="1"/>
    <x v="10"/>
    <s v="Int"/>
    <x v="0"/>
    <s v="1920x1080"/>
    <x v="0"/>
    <x v="0"/>
    <n v="85900"/>
    <s v="18_85-90"/>
    <s v="09_80-90"/>
    <x v="2"/>
    <x v="3"/>
    <s v="Q1`20"/>
    <n v="1632100"/>
    <n v="26409"/>
  </r>
  <r>
    <n v="148"/>
    <x v="3"/>
    <s v="Latitude 7300"/>
    <x v="3"/>
    <x v="1"/>
    <x v="1"/>
    <x v="5"/>
    <s v="Int"/>
    <x v="4"/>
    <s v="1920x1080"/>
    <x v="0"/>
    <x v="0"/>
    <n v="78960"/>
    <s v="16_75-80"/>
    <s v="08_70-80"/>
    <x v="2"/>
    <x v="3"/>
    <s v="Q1`20"/>
    <n v="11686080"/>
    <n v="189095"/>
  </r>
  <r>
    <n v="71"/>
    <x v="3"/>
    <s v="Latitude 7300"/>
    <x v="3"/>
    <x v="1"/>
    <x v="1"/>
    <x v="5"/>
    <s v="Int"/>
    <x v="4"/>
    <s v="1920x1080"/>
    <x v="0"/>
    <x v="0"/>
    <n v="78960"/>
    <s v="16_75-80"/>
    <s v="08_70-80"/>
    <x v="2"/>
    <x v="3"/>
    <s v="Q1`20"/>
    <n v="5606160"/>
    <n v="90715"/>
  </r>
  <r>
    <n v="84"/>
    <x v="3"/>
    <s v="Latitude 7400"/>
    <x v="3"/>
    <x v="1"/>
    <x v="1"/>
    <x v="10"/>
    <s v="Int"/>
    <x v="2"/>
    <s v="1920x1080"/>
    <x v="1"/>
    <x v="0"/>
    <n v="118300"/>
    <s v="24_115-120"/>
    <s v="12_110-120"/>
    <x v="2"/>
    <x v="3"/>
    <s v="Q1`20"/>
    <n v="9937200"/>
    <n v="160796"/>
  </r>
  <r>
    <n v="257"/>
    <x v="3"/>
    <s v="Latitude 7400"/>
    <x v="3"/>
    <x v="1"/>
    <x v="1"/>
    <x v="10"/>
    <s v="Int"/>
    <x v="2"/>
    <s v="1920x1080"/>
    <x v="1"/>
    <x v="0"/>
    <n v="118300"/>
    <s v="24_115-120"/>
    <s v="12_110-120"/>
    <x v="2"/>
    <x v="3"/>
    <s v="Q1`20"/>
    <n v="30403100"/>
    <n v="491960"/>
  </r>
  <r>
    <n v="96"/>
    <x v="3"/>
    <s v="Precision 3541"/>
    <x v="5"/>
    <x v="1"/>
    <x v="1"/>
    <x v="6"/>
    <s v="Quadro M620"/>
    <x v="0"/>
    <s v="1920x1080"/>
    <x v="0"/>
    <x v="0"/>
    <n v="102400"/>
    <s v="21_100-105"/>
    <s v="11_100-110"/>
    <x v="2"/>
    <x v="3"/>
    <s v="Q1`20"/>
    <n v="9830400"/>
    <n v="159068"/>
  </r>
  <r>
    <n v="84"/>
    <x v="3"/>
    <s v="Precision 5540"/>
    <x v="5"/>
    <x v="1"/>
    <x v="1"/>
    <x v="6"/>
    <s v="T1000/T2000"/>
    <x v="0"/>
    <s v="1920x1080/3840x2160"/>
    <x v="0"/>
    <x v="0"/>
    <n v="152690"/>
    <s v="31_150-155"/>
    <s v="16_150-160"/>
    <x v="2"/>
    <x v="3"/>
    <s v="Q1`20"/>
    <n v="12825960"/>
    <n v="207540"/>
  </r>
  <r>
    <n v="6"/>
    <x v="3"/>
    <s v="Precision 7520"/>
    <x v="5"/>
    <x v="1"/>
    <x v="1"/>
    <x v="3"/>
    <s v="M1200/M2200"/>
    <x v="0"/>
    <s v="3840x2160"/>
    <x v="0"/>
    <x v="0"/>
    <n v="167000"/>
    <s v="34_165-170"/>
    <s v="17_160-170"/>
    <x v="2"/>
    <x v="3"/>
    <s v="Q1`20"/>
    <n v="1002000"/>
    <n v="16214"/>
  </r>
  <r>
    <n v="13"/>
    <x v="3"/>
    <s v="Precision 7540"/>
    <x v="5"/>
    <x v="1"/>
    <x v="1"/>
    <x v="6"/>
    <s v="T2000/RTX3000"/>
    <x v="0"/>
    <s v="1920x1080/3840x2160"/>
    <x v="0"/>
    <x v="0"/>
    <n v="184320"/>
    <s v="37_180-185"/>
    <s v="19_180-190"/>
    <x v="2"/>
    <x v="3"/>
    <s v="Q1`20"/>
    <n v="2396160"/>
    <n v="38773"/>
  </r>
  <r>
    <n v="103"/>
    <x v="3"/>
    <s v="Precision 7540"/>
    <x v="5"/>
    <x v="1"/>
    <x v="1"/>
    <x v="6"/>
    <s v="T2000/RTX3000"/>
    <x v="0"/>
    <s v="1920x1080/3840x2160"/>
    <x v="0"/>
    <x v="0"/>
    <n v="184320"/>
    <s v="37_180-185"/>
    <s v="19_180-190"/>
    <x v="2"/>
    <x v="3"/>
    <s v="Q1`20"/>
    <n v="18984960"/>
    <n v="307200"/>
  </r>
  <r>
    <n v="19"/>
    <x v="3"/>
    <s v="Precision 7730"/>
    <x v="5"/>
    <x v="1"/>
    <x v="1"/>
    <x v="6"/>
    <n v="0"/>
    <x v="1"/>
    <s v="1920x1080"/>
    <x v="0"/>
    <x v="0"/>
    <n v="181800"/>
    <s v="37_180-185"/>
    <s v="19_180-190"/>
    <x v="2"/>
    <x v="3"/>
    <s v="Q1`20"/>
    <n v="3454200"/>
    <n v="55893"/>
  </r>
  <r>
    <n v="39"/>
    <x v="3"/>
    <s v="Precision 7740"/>
    <x v="5"/>
    <x v="1"/>
    <x v="1"/>
    <x v="6"/>
    <s v="RTX3000/RTX4000"/>
    <x v="1"/>
    <s v="1920x1080"/>
    <x v="0"/>
    <x v="0"/>
    <n v="204561"/>
    <s v="41_200-205"/>
    <s v="21_200-210"/>
    <x v="2"/>
    <x v="3"/>
    <s v="Q1`20"/>
    <n v="7977879"/>
    <n v="129092"/>
  </r>
  <r>
    <n v="386"/>
    <x v="3"/>
    <s v="Vostro 3481"/>
    <x v="3"/>
    <x v="1"/>
    <x v="1"/>
    <x v="1"/>
    <s v="Int"/>
    <x v="2"/>
    <s v="1920x1080"/>
    <x v="0"/>
    <x v="0"/>
    <n v="29875"/>
    <s v="06_25-30"/>
    <s v="03_20-30"/>
    <x v="0"/>
    <x v="3"/>
    <s v="Q1`20"/>
    <n v="11531750"/>
    <n v="186598"/>
  </r>
  <r>
    <n v="257"/>
    <x v="3"/>
    <s v="Vostro 3490"/>
    <x v="3"/>
    <x v="1"/>
    <x v="1"/>
    <x v="16"/>
    <s v="Int"/>
    <x v="2"/>
    <s v="1366x768/1920x1080"/>
    <x v="0"/>
    <x v="0"/>
    <n v="39700"/>
    <s v="08_35-40"/>
    <s v="04_30-40"/>
    <x v="3"/>
    <x v="3"/>
    <s v="Q1`20"/>
    <n v="10202900"/>
    <n v="165095"/>
  </r>
  <r>
    <n v="116"/>
    <x v="3"/>
    <s v="Vostro 3578"/>
    <x v="0"/>
    <x v="1"/>
    <x v="1"/>
    <x v="10"/>
    <s v="R5 M420"/>
    <x v="0"/>
    <s v="1920x1080"/>
    <x v="0"/>
    <x v="0"/>
    <n v="39635"/>
    <s v="08_35-40"/>
    <s v="04_30-40"/>
    <x v="3"/>
    <x v="3"/>
    <s v="Q1`20"/>
    <n v="4597660"/>
    <n v="74396"/>
  </r>
  <r>
    <n v="6"/>
    <x v="3"/>
    <s v="Vostro 3580"/>
    <x v="0"/>
    <x v="1"/>
    <x v="1"/>
    <x v="5"/>
    <s v="Int/520"/>
    <x v="0"/>
    <s v="1920x1080"/>
    <x v="0"/>
    <x v="0"/>
    <n v="42758"/>
    <s v="09_40-45"/>
    <s v="05_40-50"/>
    <x v="5"/>
    <x v="3"/>
    <s v="Q1`20"/>
    <n v="256548"/>
    <n v="4151"/>
  </r>
  <r>
    <n v="71"/>
    <x v="3"/>
    <s v="Vostro 3580"/>
    <x v="0"/>
    <x v="1"/>
    <x v="1"/>
    <x v="5"/>
    <s v="Int/520"/>
    <x v="0"/>
    <s v="1920x1080"/>
    <x v="0"/>
    <x v="0"/>
    <n v="42758"/>
    <s v="09_40-45"/>
    <s v="05_40-50"/>
    <x v="5"/>
    <x v="3"/>
    <s v="Q1`20"/>
    <n v="3035818"/>
    <n v="49123"/>
  </r>
  <r>
    <n v="148"/>
    <x v="3"/>
    <s v="Vostro 3581"/>
    <x v="1"/>
    <x v="1"/>
    <x v="1"/>
    <x v="1"/>
    <n v="0"/>
    <x v="0"/>
    <s v="1920x1080"/>
    <x v="0"/>
    <x v="0"/>
    <n v="34930"/>
    <s v="07_30-35"/>
    <s v="04_30-40"/>
    <x v="3"/>
    <x v="3"/>
    <s v="Q1`20"/>
    <n v="5169640"/>
    <n v="83651"/>
  </r>
  <r>
    <n v="6"/>
    <x v="3"/>
    <s v="Vostro 3583"/>
    <x v="1"/>
    <x v="1"/>
    <x v="1"/>
    <x v="5"/>
    <s v="Int"/>
    <x v="0"/>
    <s v="1920x1080"/>
    <x v="0"/>
    <x v="0"/>
    <n v="38006"/>
    <s v="08_35-40"/>
    <s v="04_30-40"/>
    <x v="3"/>
    <x v="3"/>
    <s v="Q1`20"/>
    <n v="228036"/>
    <n v="3690"/>
  </r>
  <r>
    <n v="80"/>
    <x v="3"/>
    <s v="Vostro 3584"/>
    <x v="1"/>
    <x v="1"/>
    <x v="1"/>
    <x v="1"/>
    <s v="Int"/>
    <x v="0"/>
    <s v="1920x1080"/>
    <x v="0"/>
    <x v="0"/>
    <n v="31475"/>
    <s v="07_30-35"/>
    <s v="04_30-40"/>
    <x v="3"/>
    <x v="3"/>
    <s v="Q1`20"/>
    <n v="2518000"/>
    <n v="40744"/>
  </r>
  <r>
    <n v="225"/>
    <x v="3"/>
    <s v="Vostro 3590"/>
    <x v="1"/>
    <x v="1"/>
    <x v="1"/>
    <x v="16"/>
    <s v="Int"/>
    <x v="0"/>
    <s v="1920x1080"/>
    <x v="0"/>
    <x v="0"/>
    <n v="39300"/>
    <s v="08_35-40"/>
    <s v="04_30-40"/>
    <x v="3"/>
    <x v="3"/>
    <s v="Q1`20"/>
    <n v="8842500"/>
    <n v="143083"/>
  </r>
  <r>
    <n v="643"/>
    <x v="3"/>
    <s v="Vostro 3590"/>
    <x v="1"/>
    <x v="1"/>
    <x v="1"/>
    <x v="16"/>
    <s v="Int"/>
    <x v="0"/>
    <s v="1920x1080"/>
    <x v="0"/>
    <x v="0"/>
    <n v="39300"/>
    <s v="08_35-40"/>
    <s v="04_30-40"/>
    <x v="3"/>
    <x v="3"/>
    <s v="Q1`20"/>
    <n v="25269900"/>
    <n v="408898"/>
  </r>
  <r>
    <n v="51"/>
    <x v="3"/>
    <s v="Vostro 5390"/>
    <x v="3"/>
    <x v="1"/>
    <x v="1"/>
    <x v="5"/>
    <s v="MX250"/>
    <x v="4"/>
    <s v="1920x1080"/>
    <x v="0"/>
    <x v="0"/>
    <n v="53900"/>
    <s v="11_50-55"/>
    <s v="06_50-60"/>
    <x v="4"/>
    <x v="3"/>
    <s v="Q1`20"/>
    <n v="2748900"/>
    <n v="44481"/>
  </r>
  <r>
    <n v="135"/>
    <x v="3"/>
    <s v="Vostro 5391"/>
    <x v="3"/>
    <x v="1"/>
    <x v="1"/>
    <x v="16"/>
    <s v="Int/MX230"/>
    <x v="4"/>
    <s v="1920x1080"/>
    <x v="0"/>
    <x v="0"/>
    <n v="52900"/>
    <s v="11_50-55"/>
    <s v="06_50-60"/>
    <x v="4"/>
    <x v="3"/>
    <s v="Q1`20"/>
    <n v="7141500"/>
    <n v="115558"/>
  </r>
  <r>
    <n v="148"/>
    <x v="3"/>
    <s v="Vostro 5481"/>
    <x v="3"/>
    <x v="1"/>
    <x v="1"/>
    <x v="5"/>
    <s v="Int/MX130"/>
    <x v="2"/>
    <s v="1920x1080"/>
    <x v="0"/>
    <x v="0"/>
    <n v="45100"/>
    <s v="10_45-50"/>
    <s v="05_40-50"/>
    <x v="5"/>
    <x v="3"/>
    <s v="Q1`20"/>
    <n v="6674800"/>
    <n v="108006"/>
  </r>
  <r>
    <n v="315"/>
    <x v="3"/>
    <s v="Vostro 5490"/>
    <x v="3"/>
    <x v="1"/>
    <x v="1"/>
    <x v="16"/>
    <s v="Int/MX230"/>
    <x v="2"/>
    <s v="1920x1080"/>
    <x v="0"/>
    <x v="0"/>
    <n v="41283"/>
    <s v="09_40-45"/>
    <s v="05_40-50"/>
    <x v="5"/>
    <x v="3"/>
    <s v="Q1`20"/>
    <n v="13004145"/>
    <n v="210423"/>
  </r>
  <r>
    <n v="58"/>
    <x v="3"/>
    <s v="Vostro 5490"/>
    <x v="3"/>
    <x v="1"/>
    <x v="1"/>
    <x v="16"/>
    <s v="Int/MX230"/>
    <x v="2"/>
    <s v="1920x1080"/>
    <x v="0"/>
    <x v="0"/>
    <n v="41283"/>
    <s v="09_40-45"/>
    <s v="05_40-50"/>
    <x v="5"/>
    <x v="3"/>
    <s v="Q1`20"/>
    <n v="2394414"/>
    <n v="38745"/>
  </r>
  <r>
    <n v="19"/>
    <x v="3"/>
    <s v="Vostro 5568"/>
    <x v="0"/>
    <x v="1"/>
    <x v="1"/>
    <x v="1"/>
    <s v="Int/GT940"/>
    <x v="0"/>
    <s v="1366x768/1920x1080"/>
    <x v="0"/>
    <x v="0"/>
    <n v="41990"/>
    <s v="09_40-45"/>
    <s v="05_40-50"/>
    <x v="5"/>
    <x v="3"/>
    <s v="Q1`20"/>
    <n v="797810"/>
    <n v="12910"/>
  </r>
  <r>
    <n v="64"/>
    <x v="3"/>
    <s v="Vostro 5581"/>
    <x v="0"/>
    <x v="1"/>
    <x v="1"/>
    <x v="5"/>
    <s v="MX130"/>
    <x v="0"/>
    <s v="1920x1080"/>
    <x v="0"/>
    <x v="0"/>
    <n v="42700"/>
    <s v="09_40-45"/>
    <s v="05_40-50"/>
    <x v="5"/>
    <x v="3"/>
    <s v="Q1`20"/>
    <n v="2732800"/>
    <n v="44220"/>
  </r>
  <r>
    <n v="424"/>
    <x v="3"/>
    <s v="Vostro 5590"/>
    <x v="0"/>
    <x v="1"/>
    <x v="1"/>
    <x v="16"/>
    <s v="Int/MX230/MX250"/>
    <x v="0"/>
    <s v="1920x1080"/>
    <x v="0"/>
    <x v="0"/>
    <n v="50945"/>
    <s v="11_50-55"/>
    <s v="06_50-60"/>
    <x v="4"/>
    <x v="3"/>
    <s v="Q1`20"/>
    <n v="21600680"/>
    <n v="349526"/>
  </r>
  <r>
    <n v="77"/>
    <x v="3"/>
    <s v="Vostro 5590"/>
    <x v="0"/>
    <x v="1"/>
    <x v="1"/>
    <x v="16"/>
    <s v="Int/MX230/MX250"/>
    <x v="0"/>
    <s v="1920x1080"/>
    <x v="0"/>
    <x v="0"/>
    <n v="50945"/>
    <s v="11_50-55"/>
    <s v="06_50-60"/>
    <x v="4"/>
    <x v="3"/>
    <s v="Q1`20"/>
    <n v="3922765"/>
    <n v="63475"/>
  </r>
  <r>
    <n v="341"/>
    <x v="3"/>
    <s v="Vostro 7590"/>
    <x v="2"/>
    <x v="1"/>
    <x v="1"/>
    <x v="6"/>
    <s v="GTX1650"/>
    <x v="0"/>
    <s v="1920x1080"/>
    <x v="0"/>
    <x v="0"/>
    <n v="86330"/>
    <s v="18_85-90"/>
    <s v="09_80-90"/>
    <x v="2"/>
    <x v="3"/>
    <s v="Q1`20"/>
    <n v="29438530"/>
    <n v="476352"/>
  </r>
  <r>
    <n v="51"/>
    <x v="3"/>
    <s v="XPS 13 (CNL)"/>
    <x v="3"/>
    <x v="0"/>
    <x v="1"/>
    <x v="16"/>
    <s v="Int"/>
    <x v="4"/>
    <s v="1920x1080/3840x2160"/>
    <x v="1"/>
    <x v="0"/>
    <n v="107677"/>
    <s v="22_105-110"/>
    <s v="11_100-110"/>
    <x v="2"/>
    <x v="3"/>
    <s v="Q1`20"/>
    <n v="5491527"/>
    <n v="88860"/>
  </r>
  <r>
    <n v="308"/>
    <x v="3"/>
    <s v="XPS 13 (IL)"/>
    <x v="3"/>
    <x v="0"/>
    <x v="1"/>
    <x v="17"/>
    <s v="Int"/>
    <x v="4"/>
    <s v="1920x1080/3840x2160"/>
    <x v="1"/>
    <x v="0"/>
    <n v="115755"/>
    <s v="24_115-120"/>
    <s v="12_110-120"/>
    <x v="2"/>
    <x v="3"/>
    <s v="Q1`20"/>
    <n v="35652540"/>
    <n v="576902"/>
  </r>
  <r>
    <n v="6"/>
    <x v="3"/>
    <s v="XPS 13 (K)"/>
    <x v="3"/>
    <x v="0"/>
    <x v="1"/>
    <x v="1"/>
    <n v="0"/>
    <x v="4"/>
    <s v="1920x1080/3200x1800"/>
    <x v="1"/>
    <x v="0"/>
    <n v="94000"/>
    <s v="19_90-95"/>
    <s v="10_90-100"/>
    <x v="2"/>
    <x v="3"/>
    <s v="Q1`20"/>
    <n v="564000"/>
    <n v="9126"/>
  </r>
  <r>
    <n v="6"/>
    <x v="3"/>
    <s v="XPS 13 (KR)"/>
    <x v="3"/>
    <x v="0"/>
    <x v="1"/>
    <x v="10"/>
    <n v="0"/>
    <x v="4"/>
    <s v="1920x1080/3200x1800"/>
    <x v="1"/>
    <x v="0"/>
    <n v="99255"/>
    <s v="20_95-100"/>
    <s v="10_90-100"/>
    <x v="2"/>
    <x v="3"/>
    <s v="Q1`20"/>
    <n v="595530"/>
    <n v="9636"/>
  </r>
  <r>
    <n v="6"/>
    <x v="3"/>
    <s v="XPS 13 (KY)"/>
    <x v="3"/>
    <x v="0"/>
    <x v="1"/>
    <x v="11"/>
    <n v="0"/>
    <x v="4"/>
    <s v="1920x1080/3200x1800"/>
    <x v="1"/>
    <x v="2"/>
    <n v="96710"/>
    <s v="20_95-100"/>
    <s v="10_90-100"/>
    <x v="2"/>
    <x v="3"/>
    <s v="Q1`20"/>
    <n v="580260"/>
    <n v="9389"/>
  </r>
  <r>
    <n v="6"/>
    <x v="3"/>
    <s v="XPS 13 (W)"/>
    <x v="3"/>
    <x v="0"/>
    <x v="1"/>
    <x v="5"/>
    <s v="Int"/>
    <x v="4"/>
    <s v="1920x1080/3200x1800"/>
    <x v="1"/>
    <x v="0"/>
    <n v="102918"/>
    <s v="21_100-105"/>
    <s v="11_100-110"/>
    <x v="2"/>
    <x v="3"/>
    <s v="Q1`20"/>
    <n v="617508"/>
    <n v="9992"/>
  </r>
  <r>
    <n v="398"/>
    <x v="3"/>
    <s v="XPS 15 (CL)"/>
    <x v="2"/>
    <x v="0"/>
    <x v="1"/>
    <x v="6"/>
    <s v="GTX1050"/>
    <x v="0"/>
    <s v="1920x1080/3840x2160"/>
    <x v="0"/>
    <x v="0"/>
    <n v="138590"/>
    <s v="28_135-140"/>
    <s v="14_130-140"/>
    <x v="2"/>
    <x v="3"/>
    <s v="Q1`20"/>
    <n v="55158820"/>
    <n v="892538"/>
  </r>
  <r>
    <n v="77"/>
    <x v="3"/>
    <s v="XPS 15 (CL) Touch"/>
    <x v="2"/>
    <x v="0"/>
    <x v="1"/>
    <x v="6"/>
    <s v="GTX1050/RX Vega GL"/>
    <x v="0"/>
    <s v="1920x1080/3840x2160"/>
    <x v="1"/>
    <x v="0"/>
    <n v="116490"/>
    <s v="24_115-120"/>
    <s v="12_110-120"/>
    <x v="2"/>
    <x v="3"/>
    <s v="Q1`20"/>
    <n v="8969730"/>
    <n v="145141"/>
  </r>
  <r>
    <n v="69"/>
    <x v="4"/>
    <s v="Elite Dragonfly x360 13"/>
    <x v="3"/>
    <x v="1"/>
    <x v="1"/>
    <x v="5"/>
    <s v="Int"/>
    <x v="4"/>
    <s v="1920x1080"/>
    <x v="0"/>
    <x v="0"/>
    <n v="128397"/>
    <s v="26_125-130"/>
    <s v="13_120-130"/>
    <x v="2"/>
    <x v="3"/>
    <s v="Q1`20"/>
    <n v="8859393"/>
    <n v="143356"/>
  </r>
  <r>
    <n v="81"/>
    <x v="4"/>
    <s v="Elitebook 735 G6"/>
    <x v="3"/>
    <x v="1"/>
    <x v="0"/>
    <x v="7"/>
    <s v="Int"/>
    <x v="4"/>
    <s v="1920x1080"/>
    <x v="0"/>
    <x v="0"/>
    <n v="65590"/>
    <s v="14_65-70"/>
    <s v="07_60-70"/>
    <x v="6"/>
    <x v="3"/>
    <s v="Q1`20"/>
    <n v="5312790"/>
    <n v="85967"/>
  </r>
  <r>
    <n v="28"/>
    <x v="4"/>
    <s v="Elitebook 745 G6"/>
    <x v="3"/>
    <x v="1"/>
    <x v="0"/>
    <x v="7"/>
    <s v="Int"/>
    <x v="2"/>
    <s v="1920x1080"/>
    <x v="0"/>
    <x v="0"/>
    <n v="72161"/>
    <s v="15_70-75"/>
    <s v="08_70-80"/>
    <x v="2"/>
    <x v="3"/>
    <s v="Q1`20"/>
    <n v="2020508"/>
    <n v="32694"/>
  </r>
  <r>
    <n v="57"/>
    <x v="4"/>
    <s v="EliteBook 820 G3"/>
    <x v="4"/>
    <x v="1"/>
    <x v="1"/>
    <x v="3"/>
    <s v="Int"/>
    <x v="5"/>
    <s v="1366x768/1920x1080"/>
    <x v="0"/>
    <x v="0"/>
    <n v="55559"/>
    <s v="12_55-60"/>
    <s v="06_50-60"/>
    <x v="4"/>
    <x v="3"/>
    <s v="Q1`20"/>
    <n v="3166863"/>
    <n v="51244"/>
  </r>
  <r>
    <n v="49"/>
    <x v="4"/>
    <s v="EliteBook 830 G5"/>
    <x v="3"/>
    <x v="1"/>
    <x v="1"/>
    <x v="10"/>
    <s v="Int"/>
    <x v="4"/>
    <s v="1920x1080"/>
    <x v="0"/>
    <x v="0"/>
    <n v="77270"/>
    <s v="16_75-80"/>
    <s v="08_70-80"/>
    <x v="2"/>
    <x v="3"/>
    <s v="Q1`20"/>
    <n v="3786230"/>
    <n v="61266"/>
  </r>
  <r>
    <n v="1014"/>
    <x v="4"/>
    <s v="EliteBook 830 G6"/>
    <x v="3"/>
    <x v="1"/>
    <x v="1"/>
    <x v="5"/>
    <s v="Int"/>
    <x v="4"/>
    <s v="1920x1080"/>
    <x v="0"/>
    <x v="0"/>
    <n v="87438"/>
    <s v="18_85-90"/>
    <s v="09_80-90"/>
    <x v="2"/>
    <x v="3"/>
    <s v="Q1`20"/>
    <n v="88662132"/>
    <n v="1434662"/>
  </r>
  <r>
    <n v="12"/>
    <x v="4"/>
    <s v="EliteBook 840 G5"/>
    <x v="3"/>
    <x v="1"/>
    <x v="1"/>
    <x v="10"/>
    <s v="Int/RX540"/>
    <x v="2"/>
    <s v="1920x1080/3840x2160"/>
    <x v="1"/>
    <x v="0"/>
    <n v="75500"/>
    <s v="16_75-80"/>
    <s v="08_70-80"/>
    <x v="2"/>
    <x v="3"/>
    <s v="Q1`20"/>
    <n v="906000"/>
    <n v="14660"/>
  </r>
  <r>
    <n v="2568"/>
    <x v="4"/>
    <s v="EliteBook 840 G6"/>
    <x v="3"/>
    <x v="1"/>
    <x v="1"/>
    <x v="5"/>
    <s v="Int"/>
    <x v="2"/>
    <s v="1920x1080"/>
    <x v="0"/>
    <x v="0"/>
    <n v="78139"/>
    <s v="16_75-80"/>
    <s v="08_70-80"/>
    <x v="2"/>
    <x v="3"/>
    <s v="Q1`20"/>
    <n v="200660952"/>
    <n v="3246941"/>
  </r>
  <r>
    <n v="381"/>
    <x v="4"/>
    <s v="EliteBook 850 G6"/>
    <x v="1"/>
    <x v="1"/>
    <x v="1"/>
    <x v="5"/>
    <s v="Int"/>
    <x v="0"/>
    <s v="1920x1080"/>
    <x v="0"/>
    <x v="0"/>
    <n v="78900"/>
    <s v="16_75-80"/>
    <s v="08_70-80"/>
    <x v="2"/>
    <x v="3"/>
    <s v="Q1`20"/>
    <n v="30060900"/>
    <n v="486422"/>
  </r>
  <r>
    <n v="8"/>
    <x v="4"/>
    <s v="EliteBook x360 1030 G3"/>
    <x v="3"/>
    <x v="1"/>
    <x v="1"/>
    <x v="10"/>
    <s v="Int"/>
    <x v="4"/>
    <s v="1920x1080"/>
    <x v="1"/>
    <x v="0"/>
    <n v="127513"/>
    <s v="26_125-130"/>
    <s v="13_120-130"/>
    <x v="2"/>
    <x v="3"/>
    <s v="Q1`20"/>
    <n v="1020104"/>
    <n v="16507"/>
  </r>
  <r>
    <n v="118"/>
    <x v="4"/>
    <s v="EliteBook x360 1030 G4"/>
    <x v="3"/>
    <x v="1"/>
    <x v="1"/>
    <x v="5"/>
    <s v="Int"/>
    <x v="4"/>
    <s v="1920x1080"/>
    <x v="1"/>
    <x v="0"/>
    <n v="129162"/>
    <s v="26_125-130"/>
    <s v="13_120-130"/>
    <x v="2"/>
    <x v="3"/>
    <s v="Q1`20"/>
    <n v="15241116"/>
    <n v="246620"/>
  </r>
  <r>
    <n v="73"/>
    <x v="4"/>
    <s v="Elitebook x360 1040 G6"/>
    <x v="3"/>
    <x v="1"/>
    <x v="1"/>
    <x v="5"/>
    <s v="Int"/>
    <x v="2"/>
    <s v="1920x1080/3840x2160"/>
    <x v="1"/>
    <x v="0"/>
    <n v="128712"/>
    <s v="26_125-130"/>
    <s v="13_120-130"/>
    <x v="2"/>
    <x v="3"/>
    <s v="Q1`20"/>
    <n v="9395976"/>
    <n v="152038"/>
  </r>
  <r>
    <n v="24"/>
    <x v="4"/>
    <s v="EliteBook x360 830 G6"/>
    <x v="3"/>
    <x v="1"/>
    <x v="1"/>
    <x v="5"/>
    <s v="Int"/>
    <x v="4"/>
    <s v="1920x1080"/>
    <x v="1"/>
    <x v="0"/>
    <n v="98283"/>
    <s v="20_95-100"/>
    <s v="10_90-100"/>
    <x v="2"/>
    <x v="3"/>
    <s v="Q1`20"/>
    <n v="2358792"/>
    <n v="38168"/>
  </r>
  <r>
    <n v="20"/>
    <x v="4"/>
    <s v="Envy 13-ad000"/>
    <x v="3"/>
    <x v="0"/>
    <x v="1"/>
    <x v="1"/>
    <s v="Int"/>
    <x v="4"/>
    <s v="1920x1080"/>
    <x v="0"/>
    <x v="0"/>
    <n v="68245"/>
    <s v="14_65-70"/>
    <s v="07_60-70"/>
    <x v="6"/>
    <x v="3"/>
    <s v="Q1`20"/>
    <n v="1364900"/>
    <n v="22086"/>
  </r>
  <r>
    <n v="12"/>
    <x v="4"/>
    <s v="Envy 13-ah1000"/>
    <x v="3"/>
    <x v="0"/>
    <x v="1"/>
    <x v="10"/>
    <s v="MX150"/>
    <x v="4"/>
    <s v="1920x1080/3840x2160"/>
    <x v="0"/>
    <x v="0"/>
    <n v="62670"/>
    <s v="13_60-65"/>
    <s v="07_60-70"/>
    <x v="6"/>
    <x v="3"/>
    <s v="Q1`20"/>
    <n v="752040"/>
    <n v="12169"/>
  </r>
  <r>
    <n v="12"/>
    <x v="4"/>
    <s v="Envy 17-ce0000"/>
    <x v="0"/>
    <x v="0"/>
    <x v="1"/>
    <x v="5"/>
    <s v="MX250"/>
    <x v="1"/>
    <s v="1920x1080"/>
    <x v="0"/>
    <x v="0"/>
    <n v="74245"/>
    <s v="15_70-75"/>
    <s v="08_70-80"/>
    <x v="2"/>
    <x v="3"/>
    <s v="Q1`20"/>
    <n v="890940"/>
    <n v="14417"/>
  </r>
  <r>
    <n v="12"/>
    <x v="4"/>
    <s v="Envy x360 13-ag0000"/>
    <x v="3"/>
    <x v="0"/>
    <x v="0"/>
    <x v="2"/>
    <s v="Int"/>
    <x v="4"/>
    <s v="1920x1080"/>
    <x v="1"/>
    <x v="0"/>
    <n v="74110"/>
    <s v="15_70-75"/>
    <s v="08_70-80"/>
    <x v="2"/>
    <x v="3"/>
    <s v="Q1`20"/>
    <n v="889320"/>
    <n v="14390"/>
  </r>
  <r>
    <n v="20"/>
    <x v="4"/>
    <s v="Envy x360 13-ar0000"/>
    <x v="3"/>
    <x v="0"/>
    <x v="0"/>
    <x v="7"/>
    <s v="Int"/>
    <x v="4"/>
    <s v="1920x1080"/>
    <x v="1"/>
    <x v="0"/>
    <n v="60900"/>
    <s v="13_60-65"/>
    <s v="07_60-70"/>
    <x v="6"/>
    <x v="3"/>
    <s v="Q1`20"/>
    <n v="1218000"/>
    <n v="19709"/>
  </r>
  <r>
    <n v="138"/>
    <x v="4"/>
    <s v="Essential 240 G7 Core"/>
    <x v="3"/>
    <x v="1"/>
    <x v="1"/>
    <x v="5"/>
    <s v="Int"/>
    <x v="2"/>
    <s v="1920x1080"/>
    <x v="0"/>
    <x v="0"/>
    <n v="34094"/>
    <s v="07_30-35"/>
    <s v="04_30-40"/>
    <x v="3"/>
    <x v="3"/>
    <s v="Q1`20"/>
    <n v="4704972"/>
    <n v="76132"/>
  </r>
  <r>
    <n v="126"/>
    <x v="4"/>
    <s v="Essential 250 G6 Core"/>
    <x v="1"/>
    <x v="1"/>
    <x v="1"/>
    <x v="1"/>
    <s v="Int"/>
    <x v="0"/>
    <s v="1920x1080"/>
    <x v="0"/>
    <x v="0"/>
    <n v="28810"/>
    <s v="06_25-30"/>
    <s v="03_20-30"/>
    <x v="0"/>
    <x v="3"/>
    <s v="Q1`20"/>
    <n v="3630060"/>
    <n v="58739"/>
  </r>
  <r>
    <n v="77"/>
    <x v="4"/>
    <s v="Essential 250 G7"/>
    <x v="1"/>
    <x v="1"/>
    <x v="1"/>
    <x v="4"/>
    <s v="Int"/>
    <x v="0"/>
    <s v="1920x1080"/>
    <x v="0"/>
    <x v="1"/>
    <n v="19990"/>
    <s v="04_15-20"/>
    <s v="02_10-20"/>
    <x v="1"/>
    <x v="3"/>
    <s v="Q1`20"/>
    <n v="1539230"/>
    <n v="24907"/>
  </r>
  <r>
    <n v="2451"/>
    <x v="4"/>
    <s v="Essential 250 G7 Core"/>
    <x v="1"/>
    <x v="1"/>
    <x v="1"/>
    <x v="5"/>
    <s v="Int"/>
    <x v="0"/>
    <s v="1920x1080"/>
    <x v="0"/>
    <x v="0"/>
    <n v="34046"/>
    <s v="07_30-35"/>
    <s v="04_30-40"/>
    <x v="3"/>
    <x v="3"/>
    <s v="Q1`20"/>
    <n v="83446746"/>
    <n v="1350271"/>
  </r>
  <r>
    <n v="933"/>
    <x v="4"/>
    <s v="Essential 255 G7"/>
    <x v="1"/>
    <x v="1"/>
    <x v="0"/>
    <x v="2"/>
    <s v="Int"/>
    <x v="0"/>
    <s v="1920x1080"/>
    <x v="0"/>
    <x v="0"/>
    <n v="26866"/>
    <s v="06_25-30"/>
    <s v="03_20-30"/>
    <x v="0"/>
    <x v="3"/>
    <s v="Q1`20"/>
    <n v="25065978"/>
    <n v="405598"/>
  </r>
  <r>
    <n v="77"/>
    <x v="4"/>
    <s v="Essential 255 G7 Stoney"/>
    <x v="1"/>
    <x v="1"/>
    <x v="0"/>
    <x v="0"/>
    <s v="Int"/>
    <x v="0"/>
    <s v="1920x1080"/>
    <x v="0"/>
    <x v="0"/>
    <n v="34775"/>
    <s v="07_30-35"/>
    <s v="04_30-40"/>
    <x v="3"/>
    <x v="3"/>
    <s v="Q1`20"/>
    <n v="2677675"/>
    <n v="43328"/>
  </r>
  <r>
    <n v="12"/>
    <x v="4"/>
    <s v="HP 14-bp000"/>
    <x v="3"/>
    <x v="0"/>
    <x v="1"/>
    <x v="9"/>
    <s v="Int"/>
    <x v="2"/>
    <s v="1366x768"/>
    <x v="0"/>
    <x v="1"/>
    <n v="26990"/>
    <s v="06_25-30"/>
    <s v="03_20-30"/>
    <x v="0"/>
    <x v="3"/>
    <s v="Q1`20"/>
    <n v="323880"/>
    <n v="5241"/>
  </r>
  <r>
    <n v="8"/>
    <x v="4"/>
    <s v="HP 14-bs000"/>
    <x v="3"/>
    <x v="0"/>
    <x v="1"/>
    <x v="9"/>
    <s v="Int"/>
    <x v="2"/>
    <s v="1366x768"/>
    <x v="0"/>
    <x v="1"/>
    <n v="12567"/>
    <s v="03_10-15"/>
    <s v="02_10-20"/>
    <x v="1"/>
    <x v="3"/>
    <s v="Q1`20"/>
    <n v="100536"/>
    <n v="1627"/>
  </r>
  <r>
    <n v="28"/>
    <x v="4"/>
    <s v="HP 14-cf0000"/>
    <x v="3"/>
    <x v="0"/>
    <x v="1"/>
    <x v="4"/>
    <s v="Int"/>
    <x v="2"/>
    <s v="1366x768"/>
    <x v="0"/>
    <x v="1"/>
    <n v="47097"/>
    <s v="10_45-50"/>
    <s v="05_40-50"/>
    <x v="5"/>
    <x v="3"/>
    <s v="Q1`20"/>
    <n v="1318716"/>
    <n v="21338"/>
  </r>
  <r>
    <n v="28"/>
    <x v="4"/>
    <s v="HP 14-cf0000 Core"/>
    <x v="3"/>
    <x v="0"/>
    <x v="1"/>
    <x v="1"/>
    <n v="530"/>
    <x v="2"/>
    <s v="1366x768/1920x1080"/>
    <x v="0"/>
    <x v="0"/>
    <n v="40040"/>
    <s v="09_40-45"/>
    <s v="05_40-50"/>
    <x v="5"/>
    <x v="3"/>
    <s v="Q1`20"/>
    <n v="1121120"/>
    <n v="18141"/>
  </r>
  <r>
    <n v="4"/>
    <x v="4"/>
    <s v="HP 14-cf1000 Core"/>
    <x v="3"/>
    <x v="0"/>
    <x v="1"/>
    <x v="5"/>
    <s v="Int"/>
    <x v="2"/>
    <s v="1920x1080"/>
    <x v="0"/>
    <x v="0"/>
    <n v="45800"/>
    <s v="10_45-50"/>
    <s v="05_40-50"/>
    <x v="5"/>
    <x v="3"/>
    <s v="Q1`20"/>
    <n v="183200"/>
    <n v="2964"/>
  </r>
  <r>
    <n v="390"/>
    <x v="4"/>
    <s v="HP 14-cm0000"/>
    <x v="3"/>
    <x v="0"/>
    <x v="0"/>
    <x v="2"/>
    <s v="Int"/>
    <x v="2"/>
    <s v="1366x768/1920x1080"/>
    <x v="0"/>
    <x v="0"/>
    <n v="20567"/>
    <s v="05_20-25"/>
    <s v="03_20-30"/>
    <x v="0"/>
    <x v="3"/>
    <s v="Q1`20"/>
    <n v="8021130"/>
    <n v="129792"/>
  </r>
  <r>
    <n v="832"/>
    <x v="4"/>
    <s v="HP 14-cm0000 Stoney"/>
    <x v="3"/>
    <x v="0"/>
    <x v="0"/>
    <x v="0"/>
    <s v="Int"/>
    <x v="2"/>
    <s v="1366x768/1920x1080"/>
    <x v="0"/>
    <x v="0"/>
    <n v="31730"/>
    <s v="07_30-35"/>
    <s v="04_30-40"/>
    <x v="3"/>
    <x v="3"/>
    <s v="Q1`20"/>
    <n v="26399360"/>
    <n v="427174"/>
  </r>
  <r>
    <n v="329"/>
    <x v="4"/>
    <s v="HP 14-cm1000"/>
    <x v="3"/>
    <x v="0"/>
    <x v="0"/>
    <x v="7"/>
    <s v="Int"/>
    <x v="2"/>
    <s v="1920x1080"/>
    <x v="0"/>
    <x v="0"/>
    <n v="27792"/>
    <s v="06_25-30"/>
    <s v="03_20-30"/>
    <x v="0"/>
    <x v="3"/>
    <s v="Q1`20"/>
    <n v="9143568"/>
    <n v="147954"/>
  </r>
  <r>
    <n v="532"/>
    <x v="4"/>
    <s v="HP 14-dk0000"/>
    <x v="3"/>
    <x v="0"/>
    <x v="0"/>
    <x v="7"/>
    <s v="Int"/>
    <x v="2"/>
    <s v="1366x768/1920x1080"/>
    <x v="0"/>
    <x v="0"/>
    <n v="31200"/>
    <s v="07_30-35"/>
    <s v="04_30-40"/>
    <x v="3"/>
    <x v="3"/>
    <s v="Q1`20"/>
    <n v="16598400"/>
    <n v="268583"/>
  </r>
  <r>
    <n v="32"/>
    <x v="4"/>
    <s v="HP 14-dk0000 Stoney"/>
    <x v="3"/>
    <x v="0"/>
    <x v="0"/>
    <x v="0"/>
    <s v="Int"/>
    <x v="2"/>
    <s v="1366x768/1920x1080"/>
    <x v="0"/>
    <x v="0"/>
    <n v="25429"/>
    <s v="06_25-30"/>
    <s v="03_20-30"/>
    <x v="0"/>
    <x v="3"/>
    <s v="Q1`20"/>
    <n v="813728"/>
    <n v="13167"/>
  </r>
  <r>
    <n v="207"/>
    <x v="4"/>
    <s v="HP 14s-dq0000"/>
    <x v="3"/>
    <x v="0"/>
    <x v="1"/>
    <x v="5"/>
    <s v="Int"/>
    <x v="2"/>
    <s v="1366x768/1920x1080"/>
    <x v="0"/>
    <x v="0"/>
    <n v="28200"/>
    <s v="06_25-30"/>
    <s v="03_20-30"/>
    <x v="0"/>
    <x v="3"/>
    <s v="Q1`20"/>
    <n v="5837400"/>
    <n v="94456"/>
  </r>
  <r>
    <n v="85"/>
    <x v="4"/>
    <s v="HP 14s-dq1000"/>
    <x v="3"/>
    <x v="0"/>
    <x v="1"/>
    <x v="17"/>
    <s v="Int"/>
    <x v="2"/>
    <s v="1366x768/1920x1080"/>
    <x v="0"/>
    <x v="0"/>
    <n v="43978"/>
    <s v="09_40-45"/>
    <s v="05_40-50"/>
    <x v="5"/>
    <x v="3"/>
    <s v="Q1`20"/>
    <n v="3738130"/>
    <n v="60488"/>
  </r>
  <r>
    <n v="16"/>
    <x v="4"/>
    <s v="HP 15-bs000 Core"/>
    <x v="0"/>
    <x v="0"/>
    <x v="1"/>
    <x v="3"/>
    <s v="Int M520/530"/>
    <x v="0"/>
    <s v="1366x768"/>
    <x v="0"/>
    <x v="0"/>
    <n v="20205"/>
    <s v="05_20-25"/>
    <s v="03_20-30"/>
    <x v="0"/>
    <x v="3"/>
    <s v="Q1`20"/>
    <n v="323280"/>
    <n v="5231"/>
  </r>
  <r>
    <n v="1408"/>
    <x v="4"/>
    <s v="HP 15-bs100 Core"/>
    <x v="0"/>
    <x v="0"/>
    <x v="1"/>
    <x v="10"/>
    <s v="520/530"/>
    <x v="0"/>
    <s v="1920x1080"/>
    <x v="0"/>
    <x v="0"/>
    <n v="21790"/>
    <s v="05_20-25"/>
    <s v="03_20-30"/>
    <x v="0"/>
    <x v="3"/>
    <s v="Q1`20"/>
    <n v="30680320"/>
    <n v="496445"/>
  </r>
  <r>
    <n v="69"/>
    <x v="4"/>
    <s v="HP 15-bw000"/>
    <x v="0"/>
    <x v="0"/>
    <x v="0"/>
    <x v="15"/>
    <s v="Int M520/530"/>
    <x v="0"/>
    <s v="1366x768/1920x1080"/>
    <x v="0"/>
    <x v="0"/>
    <n v="26990"/>
    <s v="06_25-30"/>
    <s v="03_20-30"/>
    <x v="0"/>
    <x v="3"/>
    <s v="Q1`20"/>
    <n v="1862310"/>
    <n v="30134"/>
  </r>
  <r>
    <n v="32"/>
    <x v="4"/>
    <s v="HP 15-da0000"/>
    <x v="1"/>
    <x v="0"/>
    <x v="1"/>
    <x v="4"/>
    <s v="Int"/>
    <x v="0"/>
    <s v="1366x768/1920x0180"/>
    <x v="0"/>
    <x v="1"/>
    <n v="22853"/>
    <s v="05_20-25"/>
    <s v="03_20-30"/>
    <x v="0"/>
    <x v="3"/>
    <s v="Q1`20"/>
    <n v="731296"/>
    <n v="11833"/>
  </r>
  <r>
    <n v="609"/>
    <x v="4"/>
    <s v="HP 15-da0000 Core"/>
    <x v="0"/>
    <x v="0"/>
    <x v="1"/>
    <x v="10"/>
    <s v="MX110/MX130"/>
    <x v="0"/>
    <s v="1920x0180"/>
    <x v="0"/>
    <x v="0"/>
    <n v="32600"/>
    <s v="07_30-35"/>
    <s v="04_30-40"/>
    <x v="3"/>
    <x v="3"/>
    <s v="Q1`20"/>
    <n v="19853400"/>
    <n v="321252"/>
  </r>
  <r>
    <n v="199"/>
    <x v="4"/>
    <s v="HP 15-da1000 Core"/>
    <x v="0"/>
    <x v="0"/>
    <x v="1"/>
    <x v="5"/>
    <s v="Int/MX110/MX130"/>
    <x v="0"/>
    <s v="1920x0180"/>
    <x v="0"/>
    <x v="0"/>
    <n v="41990"/>
    <s v="09_40-45"/>
    <s v="05_40-50"/>
    <x v="5"/>
    <x v="3"/>
    <s v="Q1`20"/>
    <n v="8356010"/>
    <n v="135211"/>
  </r>
  <r>
    <n v="381"/>
    <x v="4"/>
    <s v="HP 15-db0000 Stoney"/>
    <x v="1"/>
    <x v="0"/>
    <x v="0"/>
    <x v="0"/>
    <s v="Int"/>
    <x v="0"/>
    <s v="1366x768/1920x1080"/>
    <x v="0"/>
    <x v="0"/>
    <n v="25400"/>
    <s v="06_25-30"/>
    <s v="03_20-30"/>
    <x v="0"/>
    <x v="3"/>
    <s v="Q1`20"/>
    <n v="9677400"/>
    <n v="156592"/>
  </r>
  <r>
    <n v="783"/>
    <x v="4"/>
    <s v="HP 15-db1000"/>
    <x v="1"/>
    <x v="0"/>
    <x v="0"/>
    <x v="7"/>
    <s v="Int"/>
    <x v="0"/>
    <s v="1366x768/1920x1080"/>
    <x v="0"/>
    <x v="0"/>
    <n v="27860"/>
    <s v="06_25-30"/>
    <s v="03_20-30"/>
    <x v="0"/>
    <x v="3"/>
    <s v="Q1`20"/>
    <n v="21814380"/>
    <n v="352983"/>
  </r>
  <r>
    <n v="138"/>
    <x v="4"/>
    <s v="HP 15-dw0000 Core"/>
    <x v="0"/>
    <x v="0"/>
    <x v="1"/>
    <x v="5"/>
    <s v="int/MX130"/>
    <x v="0"/>
    <s v="1366x768/1920x1080"/>
    <x v="0"/>
    <x v="0"/>
    <n v="35360"/>
    <s v="08_35-40"/>
    <s v="04_30-40"/>
    <x v="3"/>
    <x v="3"/>
    <s v="Q1`20"/>
    <n v="4879680"/>
    <n v="78959"/>
  </r>
  <r>
    <n v="799"/>
    <x v="4"/>
    <s v="HP 15-ra000"/>
    <x v="1"/>
    <x v="0"/>
    <x v="1"/>
    <x v="9"/>
    <s v="Int"/>
    <x v="0"/>
    <s v="1366x768"/>
    <x v="0"/>
    <x v="1"/>
    <n v="16850"/>
    <s v="04_15-20"/>
    <s v="02_10-20"/>
    <x v="1"/>
    <x v="3"/>
    <s v="Q1`20"/>
    <n v="13463150"/>
    <n v="217850"/>
  </r>
  <r>
    <n v="264"/>
    <x v="4"/>
    <s v="HP 15-ra100 Core"/>
    <x v="1"/>
    <x v="0"/>
    <x v="1"/>
    <x v="10"/>
    <s v="Int"/>
    <x v="0"/>
    <s v="1366x768/1920x1080"/>
    <x v="0"/>
    <x v="0"/>
    <n v="21245"/>
    <s v="05_20-25"/>
    <s v="03_20-30"/>
    <x v="0"/>
    <x v="3"/>
    <s v="Q1`20"/>
    <n v="5608680"/>
    <n v="90755"/>
  </r>
  <r>
    <n v="3493"/>
    <x v="4"/>
    <s v="HP 15-rb000 Stoney"/>
    <x v="1"/>
    <x v="0"/>
    <x v="0"/>
    <x v="0"/>
    <s v="Int"/>
    <x v="0"/>
    <s v="1366x768"/>
    <x v="0"/>
    <x v="0"/>
    <n v="17588"/>
    <s v="04_15-20"/>
    <s v="02_10-20"/>
    <x v="1"/>
    <x v="3"/>
    <s v="Q1`20"/>
    <n v="61434884"/>
    <n v="994092"/>
  </r>
  <r>
    <n v="450"/>
    <x v="4"/>
    <s v="HP 15s-eq0000"/>
    <x v="1"/>
    <x v="0"/>
    <x v="0"/>
    <x v="7"/>
    <s v="Int"/>
    <x v="0"/>
    <s v="1920x1080"/>
    <x v="0"/>
    <x v="0"/>
    <n v="29900"/>
    <s v="06_25-30"/>
    <s v="03_20-30"/>
    <x v="0"/>
    <x v="3"/>
    <s v="Q1`20"/>
    <n v="13455000"/>
    <n v="217718"/>
  </r>
  <r>
    <n v="69"/>
    <x v="4"/>
    <s v="HP 15s-fq0000"/>
    <x v="1"/>
    <x v="0"/>
    <x v="1"/>
    <x v="5"/>
    <n v="0"/>
    <x v="0"/>
    <s v="1366x768/1920x1080"/>
    <x v="0"/>
    <x v="0"/>
    <n v="30323"/>
    <s v="07_30-35"/>
    <s v="04_30-40"/>
    <x v="3"/>
    <x v="3"/>
    <s v="Q1`20"/>
    <n v="2092287"/>
    <n v="33856"/>
  </r>
  <r>
    <n v="69"/>
    <x v="4"/>
    <s v="HP 15s-fq1000"/>
    <x v="1"/>
    <x v="0"/>
    <x v="1"/>
    <x v="17"/>
    <n v="0"/>
    <x v="0"/>
    <s v="1366x768/1920x1080"/>
    <x v="0"/>
    <x v="0"/>
    <n v="34890"/>
    <s v="07_30-35"/>
    <s v="04_30-40"/>
    <x v="3"/>
    <x v="3"/>
    <s v="Q1`20"/>
    <n v="2407410"/>
    <n v="38955"/>
  </r>
  <r>
    <n v="406"/>
    <x v="4"/>
    <s v="HP 17-by0000 Core"/>
    <x v="0"/>
    <x v="0"/>
    <x v="1"/>
    <x v="1"/>
    <s v="Int/520"/>
    <x v="1"/>
    <s v="1600x900"/>
    <x v="0"/>
    <x v="0"/>
    <n v="30230"/>
    <s v="07_30-35"/>
    <s v="04_30-40"/>
    <x v="3"/>
    <x v="3"/>
    <s v="Q1`20"/>
    <n v="12273380"/>
    <n v="198598"/>
  </r>
  <r>
    <n v="118"/>
    <x v="4"/>
    <s v="HP 17-by1000 Core"/>
    <x v="0"/>
    <x v="0"/>
    <x v="1"/>
    <x v="5"/>
    <n v="530"/>
    <x v="1"/>
    <s v="1600x900/1920x1080"/>
    <x v="0"/>
    <x v="0"/>
    <n v="46825"/>
    <s v="10_45-50"/>
    <s v="05_40-50"/>
    <x v="5"/>
    <x v="3"/>
    <s v="Q1`20"/>
    <n v="5525350"/>
    <n v="89407"/>
  </r>
  <r>
    <n v="4"/>
    <x v="4"/>
    <s v="HP 17-ca0000"/>
    <x v="1"/>
    <x v="0"/>
    <x v="0"/>
    <x v="2"/>
    <s v="Int"/>
    <x v="1"/>
    <s v="1600x900"/>
    <x v="0"/>
    <x v="0"/>
    <n v="24390"/>
    <s v="05_20-25"/>
    <s v="03_20-30"/>
    <x v="0"/>
    <x v="3"/>
    <s v="Q1`20"/>
    <n v="97560"/>
    <n v="1579"/>
  </r>
  <r>
    <n v="81"/>
    <x v="4"/>
    <s v="HP 17-ca0000 Stoney"/>
    <x v="1"/>
    <x v="0"/>
    <x v="0"/>
    <x v="0"/>
    <s v="Int"/>
    <x v="1"/>
    <s v="1600x900"/>
    <x v="0"/>
    <x v="0"/>
    <n v="29043"/>
    <s v="06_25-30"/>
    <s v="03_20-30"/>
    <x v="0"/>
    <x v="3"/>
    <s v="Q1`20"/>
    <n v="2352483"/>
    <n v="38066"/>
  </r>
  <r>
    <n v="260"/>
    <x v="4"/>
    <s v="HP 17-ca1000"/>
    <x v="1"/>
    <x v="0"/>
    <x v="0"/>
    <x v="7"/>
    <s v="Int"/>
    <x v="1"/>
    <s v="1600x900"/>
    <x v="0"/>
    <x v="0"/>
    <n v="30080"/>
    <s v="07_30-35"/>
    <s v="04_30-40"/>
    <x v="3"/>
    <x v="3"/>
    <s v="Q1`20"/>
    <n v="7820800"/>
    <n v="126550"/>
  </r>
  <r>
    <n v="4"/>
    <x v="4"/>
    <s v="Omen 15-ce000"/>
    <x v="2"/>
    <x v="0"/>
    <x v="1"/>
    <x v="1"/>
    <s v="GTX1050"/>
    <x v="0"/>
    <s v="1920x1080"/>
    <x v="0"/>
    <x v="0"/>
    <n v="80033"/>
    <s v="17_80-85"/>
    <s v="09_80-90"/>
    <x v="2"/>
    <x v="3"/>
    <s v="Q1`20"/>
    <n v="320132"/>
    <n v="5180"/>
  </r>
  <r>
    <n v="12"/>
    <x v="4"/>
    <s v="Omen 15-dc0000"/>
    <x v="2"/>
    <x v="0"/>
    <x v="1"/>
    <x v="6"/>
    <s v="GTX1050/GTX1070"/>
    <x v="0"/>
    <s v="1920x1080"/>
    <x v="0"/>
    <x v="0"/>
    <n v="83452"/>
    <s v="17_80-85"/>
    <s v="09_80-90"/>
    <x v="2"/>
    <x v="3"/>
    <s v="Q1`20"/>
    <n v="1001424"/>
    <n v="16204"/>
  </r>
  <r>
    <n v="32"/>
    <x v="4"/>
    <s v="Omen 15-dc1000"/>
    <x v="2"/>
    <x v="0"/>
    <x v="1"/>
    <x v="6"/>
    <s v="RTX2070"/>
    <x v="0"/>
    <s v="1920x1080"/>
    <x v="0"/>
    <x v="0"/>
    <n v="89300"/>
    <s v="18_85-90"/>
    <s v="09_80-90"/>
    <x v="2"/>
    <x v="3"/>
    <s v="Q1`20"/>
    <n v="2857600"/>
    <n v="46239"/>
  </r>
  <r>
    <n v="24"/>
    <x v="4"/>
    <s v="Omen 15-dh0000"/>
    <x v="2"/>
    <x v="0"/>
    <x v="1"/>
    <x v="6"/>
    <s v="GTX1660/RTX2060/RTX2070"/>
    <x v="0"/>
    <s v="1920x1080"/>
    <x v="0"/>
    <x v="0"/>
    <n v="116850"/>
    <s v="24_115-120"/>
    <s v="12_110-120"/>
    <x v="2"/>
    <x v="3"/>
    <s v="Q1`20"/>
    <n v="2804400"/>
    <n v="45379"/>
  </r>
  <r>
    <n v="12"/>
    <x v="4"/>
    <s v="Omen 17-an000"/>
    <x v="2"/>
    <x v="0"/>
    <x v="1"/>
    <x v="1"/>
    <s v="GTX1050/1060"/>
    <x v="1"/>
    <s v="1920x1080"/>
    <x v="0"/>
    <x v="0"/>
    <n v="59490"/>
    <s v="12_55-60"/>
    <s v="06_50-60"/>
    <x v="4"/>
    <x v="3"/>
    <s v="Q1`20"/>
    <n v="713880"/>
    <n v="11551"/>
  </r>
  <r>
    <n v="20"/>
    <x v="4"/>
    <s v="Omen 17-cb0000"/>
    <x v="2"/>
    <x v="0"/>
    <x v="1"/>
    <x v="6"/>
    <s v="GTX1660/RTX2060/RTX2070"/>
    <x v="1"/>
    <s v="1920x1080"/>
    <x v="0"/>
    <x v="0"/>
    <n v="114900"/>
    <s v="23_110-115"/>
    <s v="12_110-120"/>
    <x v="2"/>
    <x v="3"/>
    <s v="Q1`20"/>
    <n v="2298000"/>
    <n v="37184"/>
  </r>
  <r>
    <n v="61"/>
    <x v="4"/>
    <s v="Pavilion 13-an0000"/>
    <x v="3"/>
    <x v="0"/>
    <x v="1"/>
    <x v="5"/>
    <s v="Int"/>
    <x v="4"/>
    <s v="1920x1080"/>
    <x v="0"/>
    <x v="0"/>
    <n v="58488"/>
    <s v="12_55-60"/>
    <s v="06_50-60"/>
    <x v="4"/>
    <x v="3"/>
    <s v="Q1`20"/>
    <n v="3567768"/>
    <n v="57731"/>
  </r>
  <r>
    <n v="24"/>
    <x v="4"/>
    <s v="Pavilion 13-an1000"/>
    <x v="3"/>
    <x v="0"/>
    <x v="1"/>
    <x v="17"/>
    <s v="Int"/>
    <x v="4"/>
    <s v="1920x1080"/>
    <x v="0"/>
    <x v="0"/>
    <n v="46390"/>
    <s v="10_45-50"/>
    <s v="05_40-50"/>
    <x v="5"/>
    <x v="3"/>
    <s v="Q1`20"/>
    <n v="1113360"/>
    <n v="18016"/>
  </r>
  <r>
    <n v="8"/>
    <x v="4"/>
    <s v="Pavilion 14-ce0000"/>
    <x v="3"/>
    <x v="0"/>
    <x v="1"/>
    <x v="5"/>
    <s v="Int/MX150"/>
    <x v="2"/>
    <s v="1920x1080"/>
    <x v="0"/>
    <x v="0"/>
    <n v="35742"/>
    <s v="08_35-40"/>
    <s v="04_30-40"/>
    <x v="3"/>
    <x v="3"/>
    <s v="Q1`20"/>
    <n v="285936"/>
    <n v="4627"/>
  </r>
  <r>
    <n v="8"/>
    <x v="4"/>
    <s v="Pavilion 14-ce1000"/>
    <x v="3"/>
    <x v="0"/>
    <x v="1"/>
    <x v="5"/>
    <s v="Int/MX150"/>
    <x v="2"/>
    <s v="1920x1080"/>
    <x v="0"/>
    <x v="0"/>
    <n v="55510"/>
    <s v="12_55-60"/>
    <s v="06_50-60"/>
    <x v="4"/>
    <x v="3"/>
    <s v="Q1`20"/>
    <n v="444080"/>
    <n v="7186"/>
  </r>
  <r>
    <n v="20"/>
    <x v="4"/>
    <s v="Pavilion 14-ce2000"/>
    <x v="3"/>
    <x v="0"/>
    <x v="1"/>
    <x v="5"/>
    <s v="Int/MX130"/>
    <x v="2"/>
    <s v="1920x1080"/>
    <x v="0"/>
    <x v="0"/>
    <n v="36620"/>
    <s v="08_35-40"/>
    <s v="04_30-40"/>
    <x v="3"/>
    <x v="3"/>
    <s v="Q1`20"/>
    <n v="732400"/>
    <n v="11851"/>
  </r>
  <r>
    <n v="146"/>
    <x v="4"/>
    <s v="Pavilion 14-ce3000"/>
    <x v="3"/>
    <x v="0"/>
    <x v="1"/>
    <x v="17"/>
    <s v="Int/MX250"/>
    <x v="2"/>
    <s v="1920x1080"/>
    <x v="0"/>
    <x v="0"/>
    <n v="41688"/>
    <s v="09_40-45"/>
    <s v="05_40-50"/>
    <x v="5"/>
    <x v="3"/>
    <s v="Q1`20"/>
    <n v="6086448"/>
    <n v="98486"/>
  </r>
  <r>
    <n v="49"/>
    <x v="4"/>
    <s v="Pavilion 15-bc500"/>
    <x v="2"/>
    <x v="0"/>
    <x v="1"/>
    <x v="6"/>
    <s v="GTX1050"/>
    <x v="0"/>
    <s v="1920x1080"/>
    <x v="0"/>
    <x v="0"/>
    <n v="60100"/>
    <s v="13_60-65"/>
    <s v="07_60-70"/>
    <x v="6"/>
    <x v="3"/>
    <s v="Q1`20"/>
    <n v="2944900"/>
    <n v="47652"/>
  </r>
  <r>
    <n v="16"/>
    <x v="4"/>
    <s v="Pavilion 15-ck000"/>
    <x v="1"/>
    <x v="0"/>
    <x v="1"/>
    <x v="10"/>
    <s v="Int"/>
    <x v="0"/>
    <s v="1920x1080"/>
    <x v="0"/>
    <x v="0"/>
    <n v="62990"/>
    <s v="13_60-65"/>
    <s v="07_60-70"/>
    <x v="6"/>
    <x v="3"/>
    <s v="Q1`20"/>
    <n v="1007840"/>
    <n v="16308"/>
  </r>
  <r>
    <n v="37"/>
    <x v="4"/>
    <s v="Pavilion 15-cs0000"/>
    <x v="0"/>
    <x v="0"/>
    <x v="1"/>
    <x v="10"/>
    <s v="Int/MX150"/>
    <x v="0"/>
    <s v="1920x1080"/>
    <x v="0"/>
    <x v="0"/>
    <n v="43195"/>
    <s v="09_40-45"/>
    <s v="05_40-50"/>
    <x v="5"/>
    <x v="3"/>
    <s v="Q1`20"/>
    <n v="1598215"/>
    <n v="25861"/>
  </r>
  <r>
    <n v="126"/>
    <x v="4"/>
    <s v="Pavilion 15-cs2000"/>
    <x v="0"/>
    <x v="0"/>
    <x v="1"/>
    <x v="5"/>
    <s v="Int/MX130/MX250/GTX1050"/>
    <x v="0"/>
    <s v="1920x1080"/>
    <x v="0"/>
    <x v="0"/>
    <n v="39260"/>
    <s v="08_35-40"/>
    <s v="04_30-40"/>
    <x v="3"/>
    <x v="3"/>
    <s v="Q1`20"/>
    <n v="4946760"/>
    <n v="80045"/>
  </r>
  <r>
    <n v="81"/>
    <x v="4"/>
    <s v="Pavilion 15-cs3000"/>
    <x v="0"/>
    <x v="0"/>
    <x v="1"/>
    <x v="17"/>
    <s v="Int/MX250"/>
    <x v="0"/>
    <s v="1920x1080"/>
    <x v="0"/>
    <x v="0"/>
    <n v="41150"/>
    <s v="09_40-45"/>
    <s v="05_40-50"/>
    <x v="5"/>
    <x v="3"/>
    <s v="Q1`20"/>
    <n v="3333150"/>
    <n v="53934"/>
  </r>
  <r>
    <n v="16"/>
    <x v="4"/>
    <s v="Pavilion 15-cw1000"/>
    <x v="1"/>
    <x v="0"/>
    <x v="0"/>
    <x v="7"/>
    <s v="Int"/>
    <x v="0"/>
    <s v="1920x1080"/>
    <x v="0"/>
    <x v="0"/>
    <n v="39339"/>
    <s v="08_35-40"/>
    <s v="04_30-40"/>
    <x v="3"/>
    <x v="3"/>
    <s v="Q1`20"/>
    <n v="629424"/>
    <n v="10185"/>
  </r>
  <r>
    <n v="174"/>
    <x v="4"/>
    <s v="Pavilion 15-dk0000"/>
    <x v="2"/>
    <x v="0"/>
    <x v="1"/>
    <x v="6"/>
    <s v="GTX1660"/>
    <x v="0"/>
    <s v="1920x1080"/>
    <x v="0"/>
    <x v="0"/>
    <n v="68888"/>
    <s v="14_65-70"/>
    <s v="07_60-70"/>
    <x v="6"/>
    <x v="3"/>
    <s v="Q1`20"/>
    <n v="11986512"/>
    <n v="193957"/>
  </r>
  <r>
    <n v="16"/>
    <x v="4"/>
    <s v="Pavilion 15-dp0000"/>
    <x v="2"/>
    <x v="0"/>
    <x v="1"/>
    <x v="6"/>
    <s v="GTX1060"/>
    <x v="0"/>
    <s v="1920x1080"/>
    <x v="0"/>
    <x v="0"/>
    <n v="66100"/>
    <s v="14_65-70"/>
    <s v="07_60-70"/>
    <x v="6"/>
    <x v="3"/>
    <s v="Q1`20"/>
    <n v="1057600"/>
    <n v="17113"/>
  </r>
  <r>
    <n v="162"/>
    <x v="4"/>
    <s v="Pavilion 15-ec0000"/>
    <x v="2"/>
    <x v="0"/>
    <x v="0"/>
    <x v="7"/>
    <s v="GTX1050/GTX1660"/>
    <x v="0"/>
    <s v="1920x1080"/>
    <x v="0"/>
    <x v="0"/>
    <n v="71300"/>
    <s v="15_70-75"/>
    <s v="08_70-80"/>
    <x v="2"/>
    <x v="3"/>
    <s v="Q1`20"/>
    <n v="11550600"/>
    <n v="186903"/>
  </r>
  <r>
    <n v="4"/>
    <x v="4"/>
    <s v="Pavilion 17-ab300"/>
    <x v="2"/>
    <x v="0"/>
    <x v="1"/>
    <x v="1"/>
    <s v="GTX1050"/>
    <x v="1"/>
    <s v="1920x1080"/>
    <x v="0"/>
    <x v="0"/>
    <n v="59990"/>
    <s v="12_55-60"/>
    <s v="06_50-60"/>
    <x v="4"/>
    <x v="3"/>
    <s v="Q1`20"/>
    <n v="239960"/>
    <n v="3883"/>
  </r>
  <r>
    <n v="89"/>
    <x v="4"/>
    <s v="Pavilion 17-cd0000"/>
    <x v="2"/>
    <x v="0"/>
    <x v="1"/>
    <x v="6"/>
    <s v="GTX1050/GTX1650/GTX1660"/>
    <x v="1"/>
    <s v="1920x1080"/>
    <x v="0"/>
    <x v="0"/>
    <n v="69990"/>
    <s v="14_65-70"/>
    <s v="07_60-70"/>
    <x v="6"/>
    <x v="3"/>
    <s v="Q1`20"/>
    <n v="6229110"/>
    <n v="100795"/>
  </r>
  <r>
    <n v="12"/>
    <x v="4"/>
    <s v="Pavilion x360 14-ba000"/>
    <x v="3"/>
    <x v="0"/>
    <x v="1"/>
    <x v="1"/>
    <s v="Int"/>
    <x v="2"/>
    <s v="1920x1080"/>
    <x v="1"/>
    <x v="0"/>
    <n v="58580"/>
    <s v="12_55-60"/>
    <s v="06_50-60"/>
    <x v="4"/>
    <x v="3"/>
    <s v="Q1`20"/>
    <n v="702960"/>
    <n v="11375"/>
  </r>
  <r>
    <n v="4"/>
    <x v="4"/>
    <s v="Pavilion x360 14-ba100"/>
    <x v="3"/>
    <x v="0"/>
    <x v="1"/>
    <x v="10"/>
    <s v="GT940"/>
    <x v="2"/>
    <s v="1920x1080"/>
    <x v="1"/>
    <x v="0"/>
    <n v="53769"/>
    <s v="11_50-55"/>
    <s v="06_50-60"/>
    <x v="4"/>
    <x v="3"/>
    <s v="Q1`20"/>
    <n v="215076"/>
    <n v="3480"/>
  </r>
  <r>
    <n v="4"/>
    <x v="4"/>
    <s v="Pavilion x360 14-cd1000"/>
    <x v="3"/>
    <x v="0"/>
    <x v="1"/>
    <x v="5"/>
    <s v="Int/MX130"/>
    <x v="2"/>
    <s v="1920x1080"/>
    <x v="1"/>
    <x v="0"/>
    <n v="60400"/>
    <s v="13_60-65"/>
    <s v="07_60-70"/>
    <x v="6"/>
    <x v="3"/>
    <s v="Q1`20"/>
    <n v="241600"/>
    <n v="3909"/>
  </r>
  <r>
    <n v="45"/>
    <x v="4"/>
    <s v="Pavilion x360 14-dh0000"/>
    <x v="3"/>
    <x v="0"/>
    <x v="1"/>
    <x v="5"/>
    <s v="Int"/>
    <x v="2"/>
    <s v="1920x1080"/>
    <x v="1"/>
    <x v="0"/>
    <n v="53895"/>
    <s v="11_50-55"/>
    <s v="06_50-60"/>
    <x v="4"/>
    <x v="3"/>
    <s v="Q1`20"/>
    <n v="2425275"/>
    <n v="39244"/>
  </r>
  <r>
    <n v="4"/>
    <x v="4"/>
    <s v="ProBook 430 G5"/>
    <x v="3"/>
    <x v="1"/>
    <x v="1"/>
    <x v="10"/>
    <s v="Int"/>
    <x v="4"/>
    <s v="1366x768/1920x1080"/>
    <x v="0"/>
    <x v="0"/>
    <n v="49500"/>
    <s v="10_45-50"/>
    <s v="05_40-50"/>
    <x v="5"/>
    <x v="3"/>
    <s v="Q1`20"/>
    <n v="198000"/>
    <n v="3204"/>
  </r>
  <r>
    <n v="1749"/>
    <x v="4"/>
    <s v="ProBook 430 G6"/>
    <x v="3"/>
    <x v="1"/>
    <x v="1"/>
    <x v="5"/>
    <s v="Int"/>
    <x v="4"/>
    <s v="1920x1080"/>
    <x v="0"/>
    <x v="0"/>
    <n v="48080"/>
    <s v="10_45-50"/>
    <s v="05_40-50"/>
    <x v="5"/>
    <x v="3"/>
    <s v="Q1`20"/>
    <n v="84091920"/>
    <n v="1360711"/>
  </r>
  <r>
    <n v="2183"/>
    <x v="4"/>
    <s v="ProBook 440 G6"/>
    <x v="3"/>
    <x v="1"/>
    <x v="1"/>
    <x v="5"/>
    <s v="Int"/>
    <x v="2"/>
    <s v="1366x768/1920x1080"/>
    <x v="0"/>
    <x v="0"/>
    <n v="50099"/>
    <s v="11_50-55"/>
    <s v="06_50-60"/>
    <x v="4"/>
    <x v="3"/>
    <s v="Q1`20"/>
    <n v="109366117"/>
    <n v="1769678"/>
  </r>
  <r>
    <n v="170"/>
    <x v="4"/>
    <s v="ProBook 445 G6"/>
    <x v="3"/>
    <x v="1"/>
    <x v="0"/>
    <x v="2"/>
    <s v="Int"/>
    <x v="2"/>
    <s v="1366x768/1920x1080"/>
    <x v="0"/>
    <x v="0"/>
    <n v="47768"/>
    <s v="10_45-50"/>
    <s v="05_40-50"/>
    <x v="5"/>
    <x v="3"/>
    <s v="Q1`20"/>
    <n v="8120560"/>
    <n v="131401"/>
  </r>
  <r>
    <n v="207"/>
    <x v="4"/>
    <s v="ProBook 445R G6"/>
    <x v="3"/>
    <x v="1"/>
    <x v="0"/>
    <x v="7"/>
    <s v="Int"/>
    <x v="2"/>
    <s v="1920x1080"/>
    <x v="0"/>
    <x v="0"/>
    <n v="39909"/>
    <s v="08_35-40"/>
    <s v="04_30-40"/>
    <x v="3"/>
    <x v="3"/>
    <s v="Q1`20"/>
    <n v="8261163"/>
    <n v="133676"/>
  </r>
  <r>
    <n v="8"/>
    <x v="4"/>
    <s v="ProBook 450 G5"/>
    <x v="0"/>
    <x v="1"/>
    <x v="1"/>
    <x v="1"/>
    <s v="Int/GT930"/>
    <x v="0"/>
    <s v="1366x768/1920x1080"/>
    <x v="0"/>
    <x v="0"/>
    <n v="46990"/>
    <s v="10_45-50"/>
    <s v="05_40-50"/>
    <x v="5"/>
    <x v="3"/>
    <s v="Q1`20"/>
    <n v="375920"/>
    <n v="6083"/>
  </r>
  <r>
    <n v="2536"/>
    <x v="4"/>
    <s v="ProBook 450 G6"/>
    <x v="0"/>
    <x v="1"/>
    <x v="1"/>
    <x v="10"/>
    <s v="GT930"/>
    <x v="0"/>
    <s v="1366x768/1920x1080"/>
    <x v="0"/>
    <x v="0"/>
    <n v="52190"/>
    <s v="11_50-55"/>
    <s v="06_50-60"/>
    <x v="4"/>
    <x v="3"/>
    <s v="Q1`20"/>
    <n v="132353840"/>
    <n v="2141648"/>
  </r>
  <r>
    <n v="199"/>
    <x v="4"/>
    <s v="ProBook 455 G6"/>
    <x v="1"/>
    <x v="1"/>
    <x v="0"/>
    <x v="2"/>
    <s v="Int"/>
    <x v="0"/>
    <s v="1920x1080"/>
    <x v="0"/>
    <x v="0"/>
    <n v="44290"/>
    <s v="09_40-45"/>
    <s v="05_40-50"/>
    <x v="5"/>
    <x v="3"/>
    <s v="Q1`20"/>
    <n v="8813710"/>
    <n v="142617"/>
  </r>
  <r>
    <n v="264"/>
    <x v="4"/>
    <s v="ProBook 470 G5"/>
    <x v="0"/>
    <x v="1"/>
    <x v="1"/>
    <x v="1"/>
    <s v="GT930"/>
    <x v="1"/>
    <s v="1920x1080"/>
    <x v="0"/>
    <x v="0"/>
    <n v="68435"/>
    <s v="14_65-70"/>
    <s v="07_60-70"/>
    <x v="6"/>
    <x v="3"/>
    <s v="Q1`20"/>
    <n v="18066840"/>
    <n v="292344"/>
  </r>
  <r>
    <n v="4"/>
    <x v="4"/>
    <s v="ProBook 640 G4"/>
    <x v="3"/>
    <x v="1"/>
    <x v="1"/>
    <x v="10"/>
    <s v="Int"/>
    <x v="2"/>
    <s v="1920x1080"/>
    <x v="0"/>
    <x v="0"/>
    <n v="57990"/>
    <s v="12_55-60"/>
    <s v="06_50-60"/>
    <x v="4"/>
    <x v="3"/>
    <s v="Q1`20"/>
    <n v="231960"/>
    <n v="3753"/>
  </r>
  <r>
    <n v="114"/>
    <x v="4"/>
    <s v="ProBook 640 G5"/>
    <x v="3"/>
    <x v="1"/>
    <x v="1"/>
    <x v="5"/>
    <s v="Int"/>
    <x v="2"/>
    <s v="1920x1080"/>
    <x v="0"/>
    <x v="0"/>
    <n v="65200"/>
    <s v="14_65-70"/>
    <s v="07_60-70"/>
    <x v="6"/>
    <x v="3"/>
    <s v="Q1`20"/>
    <n v="7432800"/>
    <n v="120272"/>
  </r>
  <r>
    <n v="235"/>
    <x v="4"/>
    <s v="ProBook 650 G5"/>
    <x v="1"/>
    <x v="1"/>
    <x v="1"/>
    <x v="5"/>
    <s v="Int"/>
    <x v="0"/>
    <s v="1920x1080"/>
    <x v="0"/>
    <x v="0"/>
    <n v="56430"/>
    <s v="12_55-60"/>
    <s v="06_50-60"/>
    <x v="4"/>
    <x v="3"/>
    <s v="Q1`20"/>
    <n v="13261050"/>
    <n v="214580"/>
  </r>
  <r>
    <n v="4"/>
    <x v="4"/>
    <s v="ProBook x360 440 G1"/>
    <x v="3"/>
    <x v="1"/>
    <x v="1"/>
    <x v="10"/>
    <s v="Int"/>
    <x v="2"/>
    <s v="1920x1080"/>
    <x v="1"/>
    <x v="0"/>
    <n v="59159"/>
    <s v="12_55-60"/>
    <s v="06_50-60"/>
    <x v="4"/>
    <x v="3"/>
    <s v="Q1`20"/>
    <n v="236636"/>
    <n v="3829"/>
  </r>
  <r>
    <n v="8"/>
    <x v="4"/>
    <s v="Spectre 13-af000"/>
    <x v="3"/>
    <x v="0"/>
    <x v="1"/>
    <x v="10"/>
    <s v="Int"/>
    <x v="4"/>
    <s v="1920x1080/3840x2160"/>
    <x v="1"/>
    <x v="0"/>
    <n v="94203"/>
    <s v="19_90-95"/>
    <s v="10_90-100"/>
    <x v="2"/>
    <x v="3"/>
    <s v="Q1`20"/>
    <n v="753624"/>
    <n v="12195"/>
  </r>
  <r>
    <n v="28"/>
    <x v="4"/>
    <s v="Spectre x360 13-ae000"/>
    <x v="3"/>
    <x v="0"/>
    <x v="1"/>
    <x v="10"/>
    <s v="Int"/>
    <x v="4"/>
    <s v="1920x1080"/>
    <x v="1"/>
    <x v="0"/>
    <n v="90375"/>
    <s v="19_90-95"/>
    <s v="10_90-100"/>
    <x v="2"/>
    <x v="3"/>
    <s v="Q1`20"/>
    <n v="2530500"/>
    <n v="40947"/>
  </r>
  <r>
    <n v="24"/>
    <x v="4"/>
    <s v="Stream 11-aj0000"/>
    <x v="4"/>
    <x v="0"/>
    <x v="1"/>
    <x v="4"/>
    <s v="Int"/>
    <x v="3"/>
    <s v="1366x768"/>
    <x v="0"/>
    <x v="1"/>
    <n v="17515"/>
    <s v="04_15-20"/>
    <s v="02_10-20"/>
    <x v="1"/>
    <x v="3"/>
    <s v="Q1`20"/>
    <n v="420360"/>
    <n v="6802"/>
  </r>
  <r>
    <n v="37"/>
    <x v="4"/>
    <s v="ZBook 14u G6"/>
    <x v="5"/>
    <x v="1"/>
    <x v="1"/>
    <x v="5"/>
    <s v="Pro WX3200"/>
    <x v="2"/>
    <s v="1920x1080"/>
    <x v="0"/>
    <x v="0"/>
    <n v="101990"/>
    <s v="21_100-105"/>
    <s v="11_100-110"/>
    <x v="2"/>
    <x v="3"/>
    <s v="Q1`20"/>
    <n v="3773630"/>
    <n v="61062"/>
  </r>
  <r>
    <n v="24"/>
    <x v="4"/>
    <s v="ZBook 15 G6"/>
    <x v="5"/>
    <x v="1"/>
    <x v="1"/>
    <x v="6"/>
    <s v="Int/T1000"/>
    <x v="0"/>
    <s v="1920x1080/3840x2160"/>
    <x v="0"/>
    <x v="0"/>
    <n v="190907"/>
    <s v="39_190-195"/>
    <s v="20_190-200"/>
    <x v="2"/>
    <x v="3"/>
    <s v="Q1`20"/>
    <n v="4581768"/>
    <n v="74139"/>
  </r>
  <r>
    <n v="8"/>
    <x v="4"/>
    <s v="ZBook 15 Studio G5"/>
    <x v="5"/>
    <x v="1"/>
    <x v="1"/>
    <x v="6"/>
    <s v="Quadro P1000/P2000"/>
    <x v="0"/>
    <s v="1920x1080"/>
    <x v="0"/>
    <x v="0"/>
    <n v="144200"/>
    <s v="29_140-145"/>
    <s v="15_140-150"/>
    <x v="2"/>
    <x v="3"/>
    <s v="Q1`20"/>
    <n v="1153600"/>
    <n v="18667"/>
  </r>
  <r>
    <n v="24"/>
    <x v="4"/>
    <s v="ZBook 15u G6"/>
    <x v="5"/>
    <x v="1"/>
    <x v="1"/>
    <x v="5"/>
    <s v="Pro WX3200"/>
    <x v="0"/>
    <s v="1920x1080"/>
    <x v="0"/>
    <x v="0"/>
    <n v="102500"/>
    <s v="21_100-105"/>
    <s v="11_100-110"/>
    <x v="2"/>
    <x v="3"/>
    <s v="Q1`20"/>
    <n v="2460000"/>
    <n v="39806"/>
  </r>
  <r>
    <n v="97"/>
    <x v="4"/>
    <s v="ZBook 15v G5"/>
    <x v="5"/>
    <x v="1"/>
    <x v="1"/>
    <x v="6"/>
    <s v="Quadro P600"/>
    <x v="0"/>
    <s v="1920x1080"/>
    <x v="0"/>
    <x v="0"/>
    <n v="91652"/>
    <s v="19_90-95"/>
    <s v="10_90-100"/>
    <x v="2"/>
    <x v="3"/>
    <s v="Q1`20"/>
    <n v="8890244"/>
    <n v="143855"/>
  </r>
  <r>
    <n v="20"/>
    <x v="4"/>
    <s v="ZBook 17 G6"/>
    <x v="5"/>
    <x v="1"/>
    <x v="1"/>
    <x v="6"/>
    <s v="RTX3000"/>
    <x v="1"/>
    <s v="1920x1080"/>
    <x v="0"/>
    <x v="0"/>
    <n v="175000"/>
    <s v="36_175-180"/>
    <s v="18_170-180"/>
    <x v="2"/>
    <x v="3"/>
    <s v="Q1`20"/>
    <n v="3500000"/>
    <n v="56634"/>
  </r>
  <r>
    <n v="12"/>
    <x v="4"/>
    <s v="ZBook x360 15 Studio G5"/>
    <x v="5"/>
    <x v="1"/>
    <x v="1"/>
    <x v="6"/>
    <s v="Quadro P2000"/>
    <x v="0"/>
    <s v="1920x1080/3840x2160"/>
    <x v="1"/>
    <x v="0"/>
    <n v="191240"/>
    <s v="39_190-195"/>
    <s v="20_190-200"/>
    <x v="2"/>
    <x v="3"/>
    <s v="Q1`20"/>
    <n v="2294880"/>
    <n v="37134"/>
  </r>
  <r>
    <n v="7"/>
    <x v="5"/>
    <s v="IdeaPad 320-15A (S)"/>
    <x v="0"/>
    <x v="0"/>
    <x v="0"/>
    <x v="0"/>
    <n v="520"/>
    <x v="0"/>
    <s v="1366x768/1920x1080"/>
    <x v="0"/>
    <x v="0"/>
    <n v="19450"/>
    <s v="04_15-20"/>
    <s v="02_10-20"/>
    <x v="1"/>
    <x v="3"/>
    <s v="Q1`20"/>
    <n v="136150"/>
    <n v="2203"/>
  </r>
  <r>
    <n v="4"/>
    <x v="5"/>
    <s v="IdeaPad 320-15I"/>
    <x v="2"/>
    <x v="0"/>
    <x v="1"/>
    <x v="3"/>
    <s v="GT940"/>
    <x v="0"/>
    <s v="1920x1080"/>
    <x v="0"/>
    <x v="0"/>
    <n v="25400"/>
    <s v="06_25-30"/>
    <s v="03_20-30"/>
    <x v="0"/>
    <x v="3"/>
    <s v="Q1`20"/>
    <n v="101600"/>
    <n v="1644"/>
  </r>
  <r>
    <n v="2"/>
    <x v="5"/>
    <s v="IdeaPad 320-15I (KR)"/>
    <x v="0"/>
    <x v="0"/>
    <x v="1"/>
    <x v="10"/>
    <n v="530"/>
    <x v="0"/>
    <s v="1920x1080"/>
    <x v="0"/>
    <x v="0"/>
    <n v="28890"/>
    <s v="06_25-30"/>
    <s v="03_20-30"/>
    <x v="0"/>
    <x v="3"/>
    <s v="Q1`20"/>
    <n v="57780"/>
    <n v="935"/>
  </r>
  <r>
    <n v="36"/>
    <x v="5"/>
    <s v="IdeaPad 330-15ARR"/>
    <x v="1"/>
    <x v="0"/>
    <x v="0"/>
    <x v="2"/>
    <s v="Int"/>
    <x v="0"/>
    <s v="1920x1080"/>
    <x v="0"/>
    <x v="0"/>
    <n v="22990"/>
    <s v="05_20-25"/>
    <s v="03_20-30"/>
    <x v="0"/>
    <x v="3"/>
    <s v="Q1`20"/>
    <n v="827640"/>
    <n v="13392"/>
  </r>
  <r>
    <n v="124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3"/>
    <s v="Q1`20"/>
    <n v="2120400"/>
    <n v="34311"/>
  </r>
  <r>
    <n v="2"/>
    <x v="5"/>
    <s v="IdeaPad 330-15ICH"/>
    <x v="2"/>
    <x v="0"/>
    <x v="1"/>
    <x v="6"/>
    <s v="GTX1050"/>
    <x v="0"/>
    <s v="1920x1080"/>
    <x v="0"/>
    <x v="0"/>
    <n v="58810"/>
    <s v="12_55-60"/>
    <s v="06_50-60"/>
    <x v="4"/>
    <x v="3"/>
    <s v="Q1`20"/>
    <n v="117620"/>
    <n v="1903"/>
  </r>
  <r>
    <n v="113"/>
    <x v="5"/>
    <s v="IdeaPad 330-15IKB"/>
    <x v="0"/>
    <x v="0"/>
    <x v="1"/>
    <x v="1"/>
    <s v="530/MX110"/>
    <x v="0"/>
    <s v="1920x1080"/>
    <x v="0"/>
    <x v="0"/>
    <n v="29802"/>
    <s v="06_25-30"/>
    <s v="03_20-30"/>
    <x v="0"/>
    <x v="3"/>
    <s v="Q1`20"/>
    <n v="3367626"/>
    <n v="54492"/>
  </r>
  <r>
    <n v="135"/>
    <x v="5"/>
    <s v="IdeaPad 330-15IKBR"/>
    <x v="0"/>
    <x v="0"/>
    <x v="1"/>
    <x v="10"/>
    <s v="MX150"/>
    <x v="0"/>
    <s v="1366x768/1920x1080"/>
    <x v="0"/>
    <x v="0"/>
    <n v="34490"/>
    <s v="07_30-35"/>
    <s v="04_30-40"/>
    <x v="3"/>
    <x v="3"/>
    <s v="Q1`20"/>
    <n v="4656150"/>
    <n v="75342"/>
  </r>
  <r>
    <n v="33"/>
    <x v="5"/>
    <s v="IdeaPad 330-17AST"/>
    <x v="1"/>
    <x v="0"/>
    <x v="0"/>
    <x v="0"/>
    <s v="Int"/>
    <x v="1"/>
    <s v="1600x900"/>
    <x v="0"/>
    <x v="0"/>
    <n v="24890"/>
    <s v="05_20-25"/>
    <s v="03_20-30"/>
    <x v="0"/>
    <x v="3"/>
    <s v="Q1`20"/>
    <n v="821370"/>
    <n v="13291"/>
  </r>
  <r>
    <n v="55"/>
    <x v="5"/>
    <s v="IdeaPad 330-17IKB"/>
    <x v="0"/>
    <x v="0"/>
    <x v="1"/>
    <x v="1"/>
    <s v="MX150"/>
    <x v="0"/>
    <s v="1920x1080"/>
    <x v="0"/>
    <x v="0"/>
    <n v="47051"/>
    <s v="10_45-50"/>
    <s v="05_40-50"/>
    <x v="5"/>
    <x v="3"/>
    <s v="Q1`20"/>
    <n v="2587805"/>
    <n v="41874"/>
  </r>
  <r>
    <n v="29"/>
    <x v="5"/>
    <s v="IdeaPad 330s-14IKB"/>
    <x v="3"/>
    <x v="0"/>
    <x v="1"/>
    <x v="10"/>
    <s v="Int"/>
    <x v="2"/>
    <s v="1920x1080"/>
    <x v="0"/>
    <x v="0"/>
    <n v="39950"/>
    <s v="08_35-40"/>
    <s v="04_30-40"/>
    <x v="3"/>
    <x v="3"/>
    <s v="Q1`20"/>
    <n v="1158550"/>
    <n v="18747"/>
  </r>
  <r>
    <n v="11"/>
    <x v="5"/>
    <s v="IdeaPad 330s-15ARR"/>
    <x v="1"/>
    <x v="0"/>
    <x v="0"/>
    <x v="2"/>
    <s v="Int"/>
    <x v="0"/>
    <s v="1920x1080"/>
    <x v="0"/>
    <x v="0"/>
    <n v="46275"/>
    <s v="10_45-50"/>
    <s v="05_40-50"/>
    <x v="5"/>
    <x v="3"/>
    <s v="Q1`20"/>
    <n v="509025"/>
    <n v="8237"/>
  </r>
  <r>
    <n v="2"/>
    <x v="5"/>
    <s v="IdeaPad 330s-15AST"/>
    <x v="1"/>
    <x v="0"/>
    <x v="0"/>
    <x v="0"/>
    <s v="Int"/>
    <x v="0"/>
    <s v="1920x1080"/>
    <x v="0"/>
    <x v="0"/>
    <n v="24589"/>
    <s v="05_20-25"/>
    <s v="03_20-30"/>
    <x v="0"/>
    <x v="3"/>
    <s v="Q1`20"/>
    <n v="49178"/>
    <n v="796"/>
  </r>
  <r>
    <n v="38"/>
    <x v="5"/>
    <s v="IdeaPad 330s-15IKB"/>
    <x v="0"/>
    <x v="0"/>
    <x v="1"/>
    <x v="10"/>
    <n v="540"/>
    <x v="0"/>
    <s v="1920x1080"/>
    <x v="0"/>
    <x v="0"/>
    <n v="39950"/>
    <s v="08_35-40"/>
    <s v="04_30-40"/>
    <x v="3"/>
    <x v="3"/>
    <s v="Q1`20"/>
    <n v="1518100"/>
    <n v="24565"/>
  </r>
  <r>
    <n v="11"/>
    <x v="5"/>
    <s v="IdeaPad 530s-14ARR"/>
    <x v="3"/>
    <x v="0"/>
    <x v="0"/>
    <x v="2"/>
    <s v="Int"/>
    <x v="2"/>
    <s v="1920x1080"/>
    <x v="0"/>
    <x v="0"/>
    <n v="41382"/>
    <s v="09_40-45"/>
    <s v="05_40-50"/>
    <x v="5"/>
    <x v="3"/>
    <s v="Q1`20"/>
    <n v="455202"/>
    <n v="7366"/>
  </r>
  <r>
    <n v="879"/>
    <x v="5"/>
    <s v="IdeaPad 530s-14IKB"/>
    <x v="0"/>
    <x v="0"/>
    <x v="1"/>
    <x v="10"/>
    <s v="Int/MX150"/>
    <x v="0"/>
    <s v="1920x1080/3200x1800"/>
    <x v="0"/>
    <x v="0"/>
    <n v="48990"/>
    <s v="10_45-50"/>
    <s v="05_40-50"/>
    <x v="5"/>
    <x v="3"/>
    <s v="Q1`20"/>
    <n v="43062210"/>
    <n v="696800"/>
  </r>
  <r>
    <n v="4"/>
    <x v="5"/>
    <s v="IdeaPad 720s-14IKBR"/>
    <x v="3"/>
    <x v="0"/>
    <x v="1"/>
    <x v="10"/>
    <s v="MX150"/>
    <x v="2"/>
    <s v="1920x1080"/>
    <x v="0"/>
    <x v="0"/>
    <n v="64885"/>
    <s v="13_60-65"/>
    <s v="07_60-70"/>
    <x v="6"/>
    <x v="3"/>
    <s v="Q1`20"/>
    <n v="259540"/>
    <n v="4200"/>
  </r>
  <r>
    <n v="914"/>
    <x v="5"/>
    <s v="IdeaPad C340-14API"/>
    <x v="3"/>
    <x v="0"/>
    <x v="0"/>
    <x v="7"/>
    <s v="Int"/>
    <x v="2"/>
    <s v="1920x1080"/>
    <x v="1"/>
    <x v="0"/>
    <n v="36700"/>
    <s v="08_35-40"/>
    <s v="04_30-40"/>
    <x v="3"/>
    <x v="3"/>
    <s v="Q1`20"/>
    <n v="33543800"/>
    <n v="542780"/>
  </r>
  <r>
    <n v="69"/>
    <x v="5"/>
    <s v="IdeaPad C340-14IWL"/>
    <x v="3"/>
    <x v="0"/>
    <x v="1"/>
    <x v="5"/>
    <s v="Int"/>
    <x v="2"/>
    <s v="1920x1080"/>
    <x v="1"/>
    <x v="0"/>
    <n v="49122"/>
    <s v="10_45-50"/>
    <s v="05_40-50"/>
    <x v="5"/>
    <x v="3"/>
    <s v="Q1`20"/>
    <n v="3389418"/>
    <n v="54845"/>
  </r>
  <r>
    <n v="16"/>
    <x v="5"/>
    <s v="IdeaPad C430-14IWL"/>
    <x v="3"/>
    <x v="0"/>
    <x v="1"/>
    <x v="5"/>
    <s v="Int"/>
    <x v="2"/>
    <s v="1920x1080"/>
    <x v="1"/>
    <x v="0"/>
    <n v="52000"/>
    <s v="11_50-55"/>
    <s v="06_50-60"/>
    <x v="4"/>
    <x v="3"/>
    <s v="Q1`20"/>
    <n v="832000"/>
    <n v="13463"/>
  </r>
  <r>
    <n v="726"/>
    <x v="5"/>
    <s v="IdeaPad D330-10IGM"/>
    <x v="4"/>
    <x v="0"/>
    <x v="1"/>
    <x v="4"/>
    <s v="Int"/>
    <x v="6"/>
    <s v="1920x1200"/>
    <x v="1"/>
    <x v="1"/>
    <n v="35990"/>
    <s v="08_35-40"/>
    <s v="04_30-40"/>
    <x v="3"/>
    <x v="3"/>
    <s v="Q1`20"/>
    <n v="26128740"/>
    <n v="422795"/>
  </r>
  <r>
    <n v="2594"/>
    <x v="5"/>
    <s v="IdeaPad L340-15API"/>
    <x v="1"/>
    <x v="0"/>
    <x v="0"/>
    <x v="7"/>
    <s v="Int"/>
    <x v="0"/>
    <s v="1920x1080"/>
    <x v="0"/>
    <x v="0"/>
    <n v="26240"/>
    <s v="06_25-30"/>
    <s v="03_20-30"/>
    <x v="0"/>
    <x v="3"/>
    <s v="Q1`20"/>
    <n v="68066560"/>
    <n v="1101401"/>
  </r>
  <r>
    <n v="677"/>
    <x v="5"/>
    <s v="IdeaPad L340-15IRH"/>
    <x v="2"/>
    <x v="0"/>
    <x v="1"/>
    <x v="6"/>
    <s v="GTX1050/GTX1650"/>
    <x v="0"/>
    <s v="1920x1080"/>
    <x v="0"/>
    <x v="0"/>
    <n v="60042"/>
    <s v="13_60-65"/>
    <s v="07_60-70"/>
    <x v="6"/>
    <x v="3"/>
    <s v="Q1`20"/>
    <n v="40648434"/>
    <n v="657742"/>
  </r>
  <r>
    <n v="2765"/>
    <x v="5"/>
    <s v="IdeaPad L340-15IWL"/>
    <x v="1"/>
    <x v="0"/>
    <x v="1"/>
    <x v="5"/>
    <s v="Int"/>
    <x v="0"/>
    <s v="1920x1080"/>
    <x v="0"/>
    <x v="0"/>
    <n v="23299"/>
    <s v="05_20-25"/>
    <s v="03_20-30"/>
    <x v="0"/>
    <x v="3"/>
    <s v="Q1`20"/>
    <n v="64421735"/>
    <n v="1042423"/>
  </r>
  <r>
    <n v="149"/>
    <x v="5"/>
    <s v="IdeaPad L340-17API"/>
    <x v="1"/>
    <x v="0"/>
    <x v="0"/>
    <x v="7"/>
    <s v="Int"/>
    <x v="1"/>
    <s v="1920x1080"/>
    <x v="0"/>
    <x v="0"/>
    <n v="34190"/>
    <s v="07_30-35"/>
    <s v="04_30-40"/>
    <x v="3"/>
    <x v="3"/>
    <s v="Q1`20"/>
    <n v="5094310"/>
    <n v="82432"/>
  </r>
  <r>
    <n v="2712"/>
    <x v="5"/>
    <s v="IdeaPad L340-17IRH"/>
    <x v="2"/>
    <x v="0"/>
    <x v="1"/>
    <x v="6"/>
    <s v="GTX1050/GTX1650"/>
    <x v="1"/>
    <s v="1920x1080"/>
    <x v="0"/>
    <x v="0"/>
    <n v="71894"/>
    <s v="15_70-75"/>
    <s v="08_70-80"/>
    <x v="2"/>
    <x v="3"/>
    <s v="Q1`20"/>
    <n v="194976528"/>
    <n v="3154960"/>
  </r>
  <r>
    <n v="331"/>
    <x v="5"/>
    <s v="IdeaPad L340-17IWL"/>
    <x v="1"/>
    <x v="0"/>
    <x v="1"/>
    <x v="5"/>
    <s v="Int"/>
    <x v="1"/>
    <s v="1920x1080"/>
    <x v="0"/>
    <x v="0"/>
    <n v="39967"/>
    <s v="08_35-40"/>
    <s v="04_30-40"/>
    <x v="3"/>
    <x v="3"/>
    <s v="Q1`20"/>
    <n v="13229077"/>
    <n v="214063"/>
  </r>
  <r>
    <n v="133"/>
    <x v="5"/>
    <s v="IdeaPad S340-14API"/>
    <x v="3"/>
    <x v="0"/>
    <x v="0"/>
    <x v="7"/>
    <s v="Int"/>
    <x v="2"/>
    <s v="1920x1080"/>
    <x v="0"/>
    <x v="0"/>
    <n v="30795"/>
    <s v="07_30-35"/>
    <s v="04_30-40"/>
    <x v="3"/>
    <x v="3"/>
    <s v="Q1`20"/>
    <n v="4095735"/>
    <n v="66274"/>
  </r>
  <r>
    <n v="27"/>
    <x v="5"/>
    <s v="IdeaPad S340-14IIL"/>
    <x v="3"/>
    <x v="0"/>
    <x v="1"/>
    <x v="17"/>
    <s v="Int"/>
    <x v="2"/>
    <s v="1920x1080"/>
    <x v="0"/>
    <x v="0"/>
    <n v="40100"/>
    <s v="09_40-45"/>
    <s v="05_40-50"/>
    <x v="5"/>
    <x v="3"/>
    <s v="Q1`20"/>
    <n v="1082700"/>
    <n v="17519"/>
  </r>
  <r>
    <n v="277"/>
    <x v="5"/>
    <s v="IdeaPad S340-14IWL"/>
    <x v="3"/>
    <x v="0"/>
    <x v="1"/>
    <x v="5"/>
    <s v="Int"/>
    <x v="2"/>
    <s v="1920x1080"/>
    <x v="0"/>
    <x v="0"/>
    <n v="31945"/>
    <s v="07_30-35"/>
    <s v="04_30-40"/>
    <x v="3"/>
    <x v="3"/>
    <s v="Q1`20"/>
    <n v="8848765"/>
    <n v="143184"/>
  </r>
  <r>
    <n v="912"/>
    <x v="5"/>
    <s v="IdeaPad S340-15API"/>
    <x v="1"/>
    <x v="0"/>
    <x v="0"/>
    <x v="7"/>
    <s v="Int"/>
    <x v="0"/>
    <s v="1920x1080"/>
    <x v="0"/>
    <x v="0"/>
    <n v="36570"/>
    <s v="08_35-40"/>
    <s v="04_30-40"/>
    <x v="3"/>
    <x v="3"/>
    <s v="Q1`20"/>
    <n v="33351840"/>
    <n v="539674"/>
  </r>
  <r>
    <n v="197"/>
    <x v="5"/>
    <s v="IdeaPad S340-15IIL"/>
    <x v="1"/>
    <x v="0"/>
    <x v="1"/>
    <x v="17"/>
    <s v="Int"/>
    <x v="0"/>
    <s v="1920x1080"/>
    <x v="0"/>
    <x v="0"/>
    <n v="41000"/>
    <s v="09_40-45"/>
    <s v="05_40-50"/>
    <x v="5"/>
    <x v="3"/>
    <s v="Q1`20"/>
    <n v="8077000"/>
    <n v="130696"/>
  </r>
  <r>
    <n v="53"/>
    <x v="5"/>
    <s v="IdeaPad S340-15IML"/>
    <x v="0"/>
    <x v="0"/>
    <x v="1"/>
    <x v="16"/>
    <s v="MX250"/>
    <x v="0"/>
    <s v="1920x1080"/>
    <x v="0"/>
    <x v="0"/>
    <n v="38990"/>
    <s v="08_35-40"/>
    <s v="04_30-40"/>
    <x v="3"/>
    <x v="3"/>
    <s v="Q1`20"/>
    <n v="2066470"/>
    <n v="33438"/>
  </r>
  <r>
    <n v="357"/>
    <x v="5"/>
    <s v="IdeaPad S340-15IWL"/>
    <x v="1"/>
    <x v="0"/>
    <x v="1"/>
    <x v="5"/>
    <s v="Int"/>
    <x v="0"/>
    <s v="1920x1080"/>
    <x v="0"/>
    <x v="0"/>
    <n v="36990"/>
    <s v="08_35-40"/>
    <s v="04_30-40"/>
    <x v="3"/>
    <x v="3"/>
    <s v="Q1`20"/>
    <n v="13205430"/>
    <n v="213680"/>
  </r>
  <r>
    <n v="11"/>
    <x v="5"/>
    <s v="IdeaPad S530-13IWL"/>
    <x v="3"/>
    <x v="0"/>
    <x v="1"/>
    <x v="5"/>
    <s v="Int"/>
    <x v="4"/>
    <s v="1920x1080"/>
    <x v="0"/>
    <x v="0"/>
    <n v="60200"/>
    <s v="13_60-65"/>
    <s v="07_60-70"/>
    <x v="6"/>
    <x v="3"/>
    <s v="Q1`20"/>
    <n v="662200"/>
    <n v="10715"/>
  </r>
  <r>
    <n v="62"/>
    <x v="5"/>
    <s v="IdeaPad S540-13API"/>
    <x v="3"/>
    <x v="0"/>
    <x v="0"/>
    <x v="7"/>
    <s v="Int"/>
    <x v="4"/>
    <s v="1920x1080"/>
    <x v="0"/>
    <x v="0"/>
    <n v="55300"/>
    <s v="12_55-60"/>
    <s v="06_50-60"/>
    <x v="4"/>
    <x v="3"/>
    <s v="Q1`20"/>
    <n v="3428600"/>
    <n v="55479"/>
  </r>
  <r>
    <n v="16"/>
    <x v="5"/>
    <s v="IdeaPad S540-13IML"/>
    <x v="3"/>
    <x v="0"/>
    <x v="1"/>
    <x v="16"/>
    <s v="Int"/>
    <x v="4"/>
    <s v="1920x1080"/>
    <x v="0"/>
    <x v="0"/>
    <n v="56090"/>
    <s v="12_55-60"/>
    <s v="06_50-60"/>
    <x v="4"/>
    <x v="3"/>
    <s v="Q1`20"/>
    <n v="897440"/>
    <n v="14522"/>
  </r>
  <r>
    <n v="155"/>
    <x v="5"/>
    <s v="IdeaPad S540-14API"/>
    <x v="3"/>
    <x v="0"/>
    <x v="0"/>
    <x v="7"/>
    <s v="Int"/>
    <x v="2"/>
    <s v="1920x1080"/>
    <x v="0"/>
    <x v="0"/>
    <n v="52702"/>
    <s v="11_50-55"/>
    <s v="06_50-60"/>
    <x v="4"/>
    <x v="3"/>
    <s v="Q1`20"/>
    <n v="8168810"/>
    <n v="132181"/>
  </r>
  <r>
    <n v="13"/>
    <x v="5"/>
    <s v="IdeaPad S540-14IML"/>
    <x v="3"/>
    <x v="0"/>
    <x v="1"/>
    <x v="16"/>
    <s v="Int"/>
    <x v="2"/>
    <s v="1920x1080"/>
    <x v="0"/>
    <x v="0"/>
    <n v="59800"/>
    <s v="12_55-60"/>
    <s v="06_50-60"/>
    <x v="4"/>
    <x v="3"/>
    <s v="Q1`20"/>
    <n v="777400"/>
    <n v="12579"/>
  </r>
  <r>
    <n v="38"/>
    <x v="5"/>
    <s v="IdeaPad S540-14IWL"/>
    <x v="3"/>
    <x v="0"/>
    <x v="1"/>
    <x v="5"/>
    <s v="Int"/>
    <x v="2"/>
    <s v="1920x1080"/>
    <x v="0"/>
    <x v="0"/>
    <n v="57900"/>
    <s v="12_55-60"/>
    <s v="06_50-60"/>
    <x v="4"/>
    <x v="3"/>
    <s v="Q1`20"/>
    <n v="2200200"/>
    <n v="35602"/>
  </r>
  <r>
    <n v="36"/>
    <x v="5"/>
    <s v="IdeaPad S540-15IML"/>
    <x v="1"/>
    <x v="0"/>
    <x v="1"/>
    <x v="16"/>
    <s v="Int"/>
    <x v="0"/>
    <s v="1920x1080"/>
    <x v="0"/>
    <x v="0"/>
    <n v="67400"/>
    <s v="14_65-70"/>
    <s v="07_60-70"/>
    <x v="6"/>
    <x v="3"/>
    <s v="Q1`20"/>
    <n v="2426400"/>
    <n v="39262"/>
  </r>
  <r>
    <n v="91"/>
    <x v="5"/>
    <s v="IdeaPad S540-15IWL"/>
    <x v="1"/>
    <x v="0"/>
    <x v="1"/>
    <x v="5"/>
    <s v="Int"/>
    <x v="0"/>
    <s v="1920x1080"/>
    <x v="0"/>
    <x v="0"/>
    <n v="67990"/>
    <s v="14_65-70"/>
    <s v="07_60-70"/>
    <x v="6"/>
    <x v="3"/>
    <s v="Q1`20"/>
    <n v="6187090"/>
    <n v="100115"/>
  </r>
  <r>
    <n v="22"/>
    <x v="5"/>
    <s v="IdeaPad V130-14IGM"/>
    <x v="3"/>
    <x v="1"/>
    <x v="1"/>
    <x v="4"/>
    <s v="Int"/>
    <x v="2"/>
    <s v="1366x768"/>
    <x v="0"/>
    <x v="1"/>
    <n v="29318"/>
    <s v="06_25-30"/>
    <s v="03_20-30"/>
    <x v="0"/>
    <x v="3"/>
    <s v="Q1`20"/>
    <n v="644996"/>
    <n v="10437"/>
  </r>
  <r>
    <n v="67"/>
    <x v="5"/>
    <s v="IdeaPad V130-14IKB"/>
    <x v="3"/>
    <x v="1"/>
    <x v="1"/>
    <x v="1"/>
    <s v="Int"/>
    <x v="2"/>
    <s v="1366x768"/>
    <x v="0"/>
    <x v="0"/>
    <n v="30441"/>
    <s v="07_30-35"/>
    <s v="04_30-40"/>
    <x v="3"/>
    <x v="3"/>
    <s v="Q1`20"/>
    <n v="2039547"/>
    <n v="33002"/>
  </r>
  <r>
    <n v="814"/>
    <x v="5"/>
    <s v="IdeaPad V130-15IGM"/>
    <x v="1"/>
    <x v="1"/>
    <x v="1"/>
    <x v="4"/>
    <s v="Int"/>
    <x v="0"/>
    <s v="1366x768"/>
    <x v="0"/>
    <x v="1"/>
    <n v="24990"/>
    <s v="05_20-25"/>
    <s v="03_20-30"/>
    <x v="0"/>
    <x v="3"/>
    <s v="Q1`20"/>
    <n v="20341860"/>
    <n v="329156"/>
  </r>
  <r>
    <n v="1828"/>
    <x v="5"/>
    <s v="IdeaPad V130-15IKB"/>
    <x v="1"/>
    <x v="1"/>
    <x v="1"/>
    <x v="1"/>
    <s v="Int"/>
    <x v="0"/>
    <s v="1920x1080"/>
    <x v="0"/>
    <x v="0"/>
    <n v="27220"/>
    <s v="06_25-30"/>
    <s v="03_20-30"/>
    <x v="0"/>
    <x v="3"/>
    <s v="Q1`20"/>
    <n v="49758160"/>
    <n v="805148"/>
  </r>
  <r>
    <n v="2219"/>
    <x v="5"/>
    <s v="IdeaPad V145-15API"/>
    <x v="1"/>
    <x v="1"/>
    <x v="0"/>
    <x v="7"/>
    <s v="Int"/>
    <x v="0"/>
    <s v="1920x1080"/>
    <x v="0"/>
    <x v="0"/>
    <n v="23400"/>
    <s v="05_20-25"/>
    <s v="03_20-30"/>
    <x v="0"/>
    <x v="3"/>
    <s v="Q1`20"/>
    <n v="51924600"/>
    <n v="840204"/>
  </r>
  <r>
    <n v="588"/>
    <x v="5"/>
    <s v="IdeaPad V145-15AST"/>
    <x v="1"/>
    <x v="1"/>
    <x v="0"/>
    <x v="0"/>
    <s v="Int"/>
    <x v="0"/>
    <s v="1920x1080"/>
    <x v="0"/>
    <x v="0"/>
    <n v="16450"/>
    <s v="04_15-20"/>
    <s v="02_10-20"/>
    <x v="1"/>
    <x v="3"/>
    <s v="Q1`20"/>
    <n v="9672600"/>
    <n v="156515"/>
  </r>
  <r>
    <n v="29"/>
    <x v="5"/>
    <s v="IdeaPad V14-IWL"/>
    <x v="3"/>
    <x v="1"/>
    <x v="1"/>
    <x v="5"/>
    <s v="Int"/>
    <x v="2"/>
    <s v="1920x1080"/>
    <x v="0"/>
    <x v="0"/>
    <n v="38030"/>
    <s v="08_35-40"/>
    <s v="04_30-40"/>
    <x v="3"/>
    <x v="3"/>
    <s v="Q1`20"/>
    <n v="1102870"/>
    <n v="17846"/>
  </r>
  <r>
    <n v="344"/>
    <x v="5"/>
    <s v="IdeaPad V155-15API"/>
    <x v="1"/>
    <x v="1"/>
    <x v="0"/>
    <x v="7"/>
    <s v="Int"/>
    <x v="0"/>
    <s v="1920x1080"/>
    <x v="0"/>
    <x v="0"/>
    <n v="28100"/>
    <s v="06_25-30"/>
    <s v="03_20-30"/>
    <x v="0"/>
    <x v="3"/>
    <s v="Q1`20"/>
    <n v="9666400"/>
    <n v="156414"/>
  </r>
  <r>
    <n v="337"/>
    <x v="5"/>
    <s v="IdeaPad V15-IWL"/>
    <x v="1"/>
    <x v="1"/>
    <x v="1"/>
    <x v="5"/>
    <s v="Int"/>
    <x v="0"/>
    <s v="1920x1080"/>
    <x v="0"/>
    <x v="0"/>
    <n v="43042"/>
    <s v="09_40-45"/>
    <s v="05_40-50"/>
    <x v="5"/>
    <x v="3"/>
    <s v="Q1`20"/>
    <n v="14505154"/>
    <n v="234711"/>
  </r>
  <r>
    <n v="4"/>
    <x v="5"/>
    <s v="IdeaPad V330-14ARR"/>
    <x v="3"/>
    <x v="1"/>
    <x v="0"/>
    <x v="2"/>
    <s v="Int"/>
    <x v="2"/>
    <s v="1920x1080"/>
    <x v="0"/>
    <x v="0"/>
    <n v="42950"/>
    <s v="09_40-45"/>
    <s v="05_40-50"/>
    <x v="5"/>
    <x v="3"/>
    <s v="Q1`20"/>
    <n v="171800"/>
    <n v="2780"/>
  </r>
  <r>
    <n v="18"/>
    <x v="5"/>
    <s v="IdeaPad V330-14IKB"/>
    <x v="3"/>
    <x v="1"/>
    <x v="1"/>
    <x v="10"/>
    <s v="Int"/>
    <x v="2"/>
    <s v="1920x1080"/>
    <x v="0"/>
    <x v="0"/>
    <n v="38700"/>
    <s v="08_35-40"/>
    <s v="04_30-40"/>
    <x v="3"/>
    <x v="3"/>
    <s v="Q1`20"/>
    <n v="696600"/>
    <n v="11272"/>
  </r>
  <r>
    <n v="67"/>
    <x v="5"/>
    <s v="IdeaPad V330-15IKB"/>
    <x v="0"/>
    <x v="1"/>
    <x v="1"/>
    <x v="1"/>
    <s v="Int/530"/>
    <x v="0"/>
    <s v="1920x1080"/>
    <x v="0"/>
    <x v="0"/>
    <n v="38322"/>
    <s v="08_35-40"/>
    <s v="04_30-40"/>
    <x v="3"/>
    <x v="3"/>
    <s v="Q1`20"/>
    <n v="2567574"/>
    <n v="41547"/>
  </r>
  <r>
    <n v="131"/>
    <x v="5"/>
    <s v="IdeaPad V330-15IKBR"/>
    <x v="0"/>
    <x v="1"/>
    <x v="1"/>
    <x v="10"/>
    <s v="Int/530"/>
    <x v="0"/>
    <s v="1920x1080"/>
    <x v="0"/>
    <x v="0"/>
    <n v="47606"/>
    <s v="10_45-50"/>
    <s v="05_40-50"/>
    <x v="5"/>
    <x v="3"/>
    <s v="Q1`20"/>
    <n v="6236386"/>
    <n v="100912"/>
  </r>
  <r>
    <n v="155"/>
    <x v="5"/>
    <s v="IdeaPad V340-17IWL"/>
    <x v="1"/>
    <x v="1"/>
    <x v="1"/>
    <x v="5"/>
    <s v="Int"/>
    <x v="1"/>
    <s v="1920x1080"/>
    <x v="0"/>
    <x v="0"/>
    <n v="50980"/>
    <s v="11_50-55"/>
    <s v="06_50-60"/>
    <x v="4"/>
    <x v="3"/>
    <s v="Q1`20"/>
    <n v="7901900"/>
    <n v="127862"/>
  </r>
  <r>
    <n v="36"/>
    <x v="5"/>
    <s v="Legion Y540-15IRH"/>
    <x v="2"/>
    <x v="0"/>
    <x v="1"/>
    <x v="6"/>
    <s v="GTX1660"/>
    <x v="0"/>
    <s v="1920x1080"/>
    <x v="0"/>
    <x v="0"/>
    <n v="92549"/>
    <s v="19_90-95"/>
    <s v="10_90-100"/>
    <x v="2"/>
    <x v="3"/>
    <s v="Q1`20"/>
    <n v="3331764"/>
    <n v="53912"/>
  </r>
  <r>
    <n v="2"/>
    <x v="5"/>
    <s v="Legion Y740-15ICHG"/>
    <x v="2"/>
    <x v="0"/>
    <x v="1"/>
    <x v="6"/>
    <s v="RTX2060/RTX2070"/>
    <x v="0"/>
    <s v="1920x1080"/>
    <x v="0"/>
    <x v="0"/>
    <n v="139990"/>
    <s v="28_135-140"/>
    <s v="14_130-140"/>
    <x v="2"/>
    <x v="3"/>
    <s v="Q1`20"/>
    <n v="279980"/>
    <n v="4530"/>
  </r>
  <r>
    <n v="11"/>
    <x v="5"/>
    <s v="Legion Y740-17ICHG"/>
    <x v="2"/>
    <x v="0"/>
    <x v="1"/>
    <x v="6"/>
    <s v="RTX2060/RTX2070"/>
    <x v="1"/>
    <s v="1920x1080"/>
    <x v="0"/>
    <x v="0"/>
    <n v="185800"/>
    <s v="38_185-190"/>
    <s v="19_180-190"/>
    <x v="2"/>
    <x v="3"/>
    <s v="Q1`20"/>
    <n v="2043800"/>
    <n v="33071"/>
  </r>
  <r>
    <n v="171"/>
    <x v="5"/>
    <s v="Thinkbook 13s-IML"/>
    <x v="3"/>
    <x v="1"/>
    <x v="1"/>
    <x v="16"/>
    <s v="Int"/>
    <x v="4"/>
    <s v="1920x1080"/>
    <x v="0"/>
    <x v="0"/>
    <n v="65400"/>
    <s v="14_65-70"/>
    <s v="07_60-70"/>
    <x v="6"/>
    <x v="3"/>
    <s v="Q1`20"/>
    <n v="11183400"/>
    <n v="180961"/>
  </r>
  <r>
    <n v="135"/>
    <x v="5"/>
    <s v="Thinkbook 13s-IWL"/>
    <x v="3"/>
    <x v="1"/>
    <x v="1"/>
    <x v="5"/>
    <s v="Int"/>
    <x v="4"/>
    <s v="1366x768"/>
    <x v="0"/>
    <x v="0"/>
    <n v="61000"/>
    <s v="13_60-65"/>
    <s v="07_60-70"/>
    <x v="6"/>
    <x v="3"/>
    <s v="Q1`20"/>
    <n v="8235000"/>
    <n v="133252"/>
  </r>
  <r>
    <n v="62"/>
    <x v="5"/>
    <s v="Thinkbook 14-IML"/>
    <x v="3"/>
    <x v="1"/>
    <x v="1"/>
    <x v="16"/>
    <s v="Int"/>
    <x v="2"/>
    <s v="1920x1080"/>
    <x v="0"/>
    <x v="0"/>
    <n v="34990"/>
    <s v="07_30-35"/>
    <s v="04_30-40"/>
    <x v="3"/>
    <x v="3"/>
    <s v="Q1`20"/>
    <n v="2169380"/>
    <n v="35103"/>
  </r>
  <r>
    <n v="9"/>
    <x v="5"/>
    <s v="Thinkbook 15-IIL"/>
    <x v="1"/>
    <x v="1"/>
    <x v="1"/>
    <x v="17"/>
    <s v="Int"/>
    <x v="0"/>
    <s v="1920x1080"/>
    <x v="0"/>
    <x v="0"/>
    <n v="39800"/>
    <s v="08_35-40"/>
    <s v="04_30-40"/>
    <x v="3"/>
    <x v="3"/>
    <s v="Q1`20"/>
    <n v="358200"/>
    <n v="5796"/>
  </r>
  <r>
    <n v="333"/>
    <x v="5"/>
    <s v="Thinkbook 15-IML"/>
    <x v="1"/>
    <x v="1"/>
    <x v="1"/>
    <x v="16"/>
    <s v="Int"/>
    <x v="0"/>
    <s v="1920x1080"/>
    <x v="0"/>
    <x v="0"/>
    <n v="37097"/>
    <s v="08_35-40"/>
    <s v="04_30-40"/>
    <x v="3"/>
    <x v="3"/>
    <s v="Q1`20"/>
    <n v="12353301"/>
    <n v="199892"/>
  </r>
  <r>
    <n v="7"/>
    <x v="5"/>
    <s v="ThinkPad A275"/>
    <x v="4"/>
    <x v="1"/>
    <x v="0"/>
    <x v="15"/>
    <s v="Int"/>
    <x v="5"/>
    <s v="1366x768/1920x1080"/>
    <x v="0"/>
    <x v="0"/>
    <n v="46270"/>
    <s v="10_45-50"/>
    <s v="05_40-50"/>
    <x v="5"/>
    <x v="3"/>
    <s v="Q1`20"/>
    <n v="323890"/>
    <n v="5241"/>
  </r>
  <r>
    <n v="104"/>
    <x v="5"/>
    <s v="ThinkPad E14-IML"/>
    <x v="1"/>
    <x v="1"/>
    <x v="1"/>
    <x v="16"/>
    <s v="Int"/>
    <x v="0"/>
    <s v="1920x1080"/>
    <x v="0"/>
    <x v="0"/>
    <n v="65270"/>
    <s v="14_65-70"/>
    <s v="07_60-70"/>
    <x v="6"/>
    <x v="3"/>
    <s v="Q1`20"/>
    <n v="6788080"/>
    <n v="109839"/>
  </r>
  <r>
    <n v="186"/>
    <x v="5"/>
    <s v="ThinkPad E15-IML"/>
    <x v="1"/>
    <x v="1"/>
    <x v="1"/>
    <x v="16"/>
    <s v="Int"/>
    <x v="0"/>
    <s v="1920x1080"/>
    <x v="0"/>
    <x v="0"/>
    <n v="73965"/>
    <s v="15_70-75"/>
    <s v="08_70-80"/>
    <x v="2"/>
    <x v="3"/>
    <s v="Q1`20"/>
    <n v="13757490"/>
    <n v="222613"/>
  </r>
  <r>
    <n v="422"/>
    <x v="5"/>
    <s v="ThinkPad Edge E490"/>
    <x v="3"/>
    <x v="1"/>
    <x v="1"/>
    <x v="5"/>
    <s v="Int/RX550"/>
    <x v="2"/>
    <s v="1920x1080"/>
    <x v="0"/>
    <x v="0"/>
    <n v="57882"/>
    <s v="12_55-60"/>
    <s v="06_50-60"/>
    <x v="4"/>
    <x v="3"/>
    <s v="Q1`20"/>
    <n v="24426204"/>
    <n v="395246"/>
  </r>
  <r>
    <n v="62"/>
    <x v="5"/>
    <s v="ThinkPad Edge E495"/>
    <x v="3"/>
    <x v="1"/>
    <x v="0"/>
    <x v="7"/>
    <s v="Int"/>
    <x v="2"/>
    <s v="1920x1080"/>
    <x v="0"/>
    <x v="0"/>
    <n v="55100"/>
    <s v="12_55-60"/>
    <s v="06_50-60"/>
    <x v="4"/>
    <x v="3"/>
    <s v="Q1`20"/>
    <n v="3416200"/>
    <n v="55278"/>
  </r>
  <r>
    <n v="184"/>
    <x v="5"/>
    <s v="ThinkPad Edge E590"/>
    <x v="0"/>
    <x v="1"/>
    <x v="1"/>
    <x v="5"/>
    <s v="Int/RX550"/>
    <x v="0"/>
    <s v="1920x1080"/>
    <x v="0"/>
    <x v="0"/>
    <n v="69045"/>
    <s v="14_65-70"/>
    <s v="07_60-70"/>
    <x v="6"/>
    <x v="3"/>
    <s v="Q1`20"/>
    <n v="12704280"/>
    <n v="205571"/>
  </r>
  <r>
    <n v="67"/>
    <x v="5"/>
    <s v="ThinkPad Edge E595"/>
    <x v="1"/>
    <x v="1"/>
    <x v="0"/>
    <x v="7"/>
    <s v="Int"/>
    <x v="0"/>
    <s v="1920x1080"/>
    <x v="0"/>
    <x v="0"/>
    <n v="66300"/>
    <s v="14_65-70"/>
    <s v="07_60-70"/>
    <x v="6"/>
    <x v="3"/>
    <s v="Q1`20"/>
    <n v="4442100"/>
    <n v="71879"/>
  </r>
  <r>
    <n v="49"/>
    <x v="5"/>
    <s v="ThinkPad L13"/>
    <x v="3"/>
    <x v="1"/>
    <x v="1"/>
    <x v="16"/>
    <s v="Int"/>
    <x v="4"/>
    <s v="1920x1080"/>
    <x v="0"/>
    <x v="0"/>
    <n v="58620"/>
    <s v="12_55-60"/>
    <s v="06_50-60"/>
    <x v="4"/>
    <x v="3"/>
    <s v="Q1`20"/>
    <n v="2872380"/>
    <n v="46479"/>
  </r>
  <r>
    <n v="33"/>
    <x v="5"/>
    <s v="ThinkPad L13 Yoga"/>
    <x v="3"/>
    <x v="1"/>
    <x v="1"/>
    <x v="16"/>
    <s v="Int"/>
    <x v="4"/>
    <s v="1920x1080"/>
    <x v="1"/>
    <x v="0"/>
    <n v="60500"/>
    <s v="13_60-65"/>
    <s v="07_60-70"/>
    <x v="6"/>
    <x v="3"/>
    <s v="Q1`20"/>
    <n v="1996500"/>
    <n v="32306"/>
  </r>
  <r>
    <n v="297"/>
    <x v="5"/>
    <s v="ThinkPad L390"/>
    <x v="3"/>
    <x v="1"/>
    <x v="1"/>
    <x v="5"/>
    <s v="Int"/>
    <x v="4"/>
    <s v="1920x1080"/>
    <x v="0"/>
    <x v="0"/>
    <n v="63627"/>
    <s v="13_60-65"/>
    <s v="07_60-70"/>
    <x v="6"/>
    <x v="3"/>
    <s v="Q1`20"/>
    <n v="18897219"/>
    <n v="305780"/>
  </r>
  <r>
    <n v="124"/>
    <x v="5"/>
    <s v="ThinkPad L390 Yoga"/>
    <x v="3"/>
    <x v="1"/>
    <x v="1"/>
    <x v="5"/>
    <s v="Int"/>
    <x v="4"/>
    <s v="1920x1080"/>
    <x v="1"/>
    <x v="0"/>
    <n v="74890"/>
    <s v="15_70-75"/>
    <s v="08_70-80"/>
    <x v="2"/>
    <x v="3"/>
    <s v="Q1`20"/>
    <n v="9286360"/>
    <n v="150265"/>
  </r>
  <r>
    <n v="2"/>
    <x v="5"/>
    <s v="ThinkPad L480"/>
    <x v="3"/>
    <x v="1"/>
    <x v="1"/>
    <x v="10"/>
    <s v="Int"/>
    <x v="2"/>
    <s v="1366x768/1920x1080"/>
    <x v="0"/>
    <x v="0"/>
    <n v="65219"/>
    <s v="14_65-70"/>
    <s v="07_60-70"/>
    <x v="6"/>
    <x v="3"/>
    <s v="Q1`20"/>
    <n v="130438"/>
    <n v="2111"/>
  </r>
  <r>
    <n v="184"/>
    <x v="5"/>
    <s v="ThinkPad L490"/>
    <x v="3"/>
    <x v="1"/>
    <x v="1"/>
    <x v="5"/>
    <s v="Int"/>
    <x v="2"/>
    <s v="1920x1080"/>
    <x v="0"/>
    <x v="0"/>
    <n v="95540"/>
    <s v="20_95-100"/>
    <s v="10_90-100"/>
    <x v="2"/>
    <x v="3"/>
    <s v="Q1`20"/>
    <n v="17579360"/>
    <n v="284456"/>
  </r>
  <r>
    <n v="33"/>
    <x v="5"/>
    <s v="ThinkPad L580"/>
    <x v="1"/>
    <x v="1"/>
    <x v="1"/>
    <x v="10"/>
    <s v="Int"/>
    <x v="0"/>
    <s v="1366x768"/>
    <x v="0"/>
    <x v="0"/>
    <n v="69670"/>
    <s v="14_65-70"/>
    <s v="07_60-70"/>
    <x v="6"/>
    <x v="3"/>
    <s v="Q1`20"/>
    <n v="2299110"/>
    <n v="37202"/>
  </r>
  <r>
    <n v="186"/>
    <x v="5"/>
    <s v="ThinkPad L590"/>
    <x v="1"/>
    <x v="1"/>
    <x v="1"/>
    <x v="5"/>
    <s v="Int"/>
    <x v="0"/>
    <s v="1920x1080"/>
    <x v="0"/>
    <x v="0"/>
    <n v="65700"/>
    <s v="14_65-70"/>
    <s v="07_60-70"/>
    <x v="6"/>
    <x v="3"/>
    <s v="Q1`20"/>
    <n v="12220200"/>
    <n v="197738"/>
  </r>
  <r>
    <n v="42"/>
    <x v="5"/>
    <s v="ThinkPad P1 Gen2"/>
    <x v="5"/>
    <x v="1"/>
    <x v="1"/>
    <x v="6"/>
    <s v="Quadro T1000"/>
    <x v="0"/>
    <s v="1920x1080"/>
    <x v="0"/>
    <x v="0"/>
    <n v="180000"/>
    <s v="37_180-185"/>
    <s v="19_180-190"/>
    <x v="2"/>
    <x v="3"/>
    <s v="Q1`20"/>
    <n v="7560000"/>
    <n v="122330"/>
  </r>
  <r>
    <n v="166"/>
    <x v="5"/>
    <s v="ThinkPad P43s"/>
    <x v="5"/>
    <x v="1"/>
    <x v="1"/>
    <x v="5"/>
    <s v="Quadro P520"/>
    <x v="0"/>
    <s v="1920x1080/2560x1440"/>
    <x v="0"/>
    <x v="0"/>
    <n v="120960"/>
    <s v="25_120-125"/>
    <s v="13_120-130"/>
    <x v="2"/>
    <x v="3"/>
    <s v="Q1`20"/>
    <n v="20079360"/>
    <n v="324909"/>
  </r>
  <r>
    <n v="84"/>
    <x v="5"/>
    <s v="ThinkPad P53"/>
    <x v="5"/>
    <x v="1"/>
    <x v="1"/>
    <x v="6"/>
    <s v="Quadro T1000"/>
    <x v="0"/>
    <s v="1920x1080"/>
    <x v="0"/>
    <x v="0"/>
    <n v="99559"/>
    <s v="20_95-100"/>
    <s v="10_90-100"/>
    <x v="2"/>
    <x v="3"/>
    <s v="Q1`20"/>
    <n v="8362956"/>
    <n v="135323"/>
  </r>
  <r>
    <n v="31"/>
    <x v="5"/>
    <s v="ThinkPad P53s"/>
    <x v="5"/>
    <x v="1"/>
    <x v="1"/>
    <x v="5"/>
    <s v="Qoadro P520"/>
    <x v="0"/>
    <s v="1920x1080"/>
    <x v="0"/>
    <x v="0"/>
    <n v="180000"/>
    <s v="37_180-185"/>
    <s v="19_180-190"/>
    <x v="2"/>
    <x v="3"/>
    <s v="Q1`20"/>
    <n v="5580000"/>
    <n v="90291"/>
  </r>
  <r>
    <n v="36"/>
    <x v="5"/>
    <s v="ThinkPad P73"/>
    <x v="5"/>
    <x v="1"/>
    <x v="1"/>
    <x v="6"/>
    <s v="Quadro P620/T2000"/>
    <x v="1"/>
    <s v="1920x1080/2560x1440/3840x2160"/>
    <x v="0"/>
    <x v="0"/>
    <n v="135000"/>
    <s v="28_135-140"/>
    <s v="14_130-140"/>
    <x v="2"/>
    <x v="3"/>
    <s v="Q1`20"/>
    <n v="4860000"/>
    <n v="78641"/>
  </r>
  <r>
    <n v="53"/>
    <x v="5"/>
    <s v="ThinkPad T480"/>
    <x v="3"/>
    <x v="1"/>
    <x v="1"/>
    <x v="10"/>
    <s v="Int"/>
    <x v="2"/>
    <s v="1920x1080"/>
    <x v="0"/>
    <x v="0"/>
    <n v="88200"/>
    <s v="18_85-90"/>
    <s v="09_80-90"/>
    <x v="2"/>
    <x v="3"/>
    <s v="Q1`20"/>
    <n v="4674600"/>
    <n v="75641"/>
  </r>
  <r>
    <n v="3748"/>
    <x v="5"/>
    <s v="ThinkPad T490"/>
    <x v="3"/>
    <x v="1"/>
    <x v="1"/>
    <x v="5"/>
    <s v="Int"/>
    <x v="2"/>
    <s v="1920x1080/2560x1440"/>
    <x v="0"/>
    <x v="0"/>
    <n v="90880"/>
    <s v="19_90-95"/>
    <s v="10_90-100"/>
    <x v="2"/>
    <x v="3"/>
    <s v="Q1`20"/>
    <n v="340618240"/>
    <n v="5511622"/>
  </r>
  <r>
    <n v="146"/>
    <x v="5"/>
    <s v="ThinkPad T495"/>
    <x v="3"/>
    <x v="1"/>
    <x v="0"/>
    <x v="7"/>
    <s v="Int"/>
    <x v="2"/>
    <s v="1920x1080"/>
    <x v="0"/>
    <x v="0"/>
    <n v="67800"/>
    <s v="14_65-70"/>
    <s v="07_60-70"/>
    <x v="6"/>
    <x v="3"/>
    <s v="Q1`20"/>
    <n v="9898800"/>
    <n v="160175"/>
  </r>
  <r>
    <n v="521"/>
    <x v="5"/>
    <s v="ThinkPad T590"/>
    <x v="0"/>
    <x v="1"/>
    <x v="1"/>
    <x v="5"/>
    <s v="Int/MX250"/>
    <x v="0"/>
    <s v="1920x1080"/>
    <x v="0"/>
    <x v="0"/>
    <n v="83800"/>
    <s v="17_80-85"/>
    <s v="09_80-90"/>
    <x v="2"/>
    <x v="3"/>
    <s v="Q1`20"/>
    <n v="43659800"/>
    <n v="706469"/>
  </r>
  <r>
    <n v="499"/>
    <x v="5"/>
    <s v="ThinkPad X1 Carbon Gen7"/>
    <x v="3"/>
    <x v="1"/>
    <x v="1"/>
    <x v="5"/>
    <s v="Int"/>
    <x v="2"/>
    <s v="1920x1080/2560x1440"/>
    <x v="0"/>
    <x v="0"/>
    <n v="119259"/>
    <s v="24_115-120"/>
    <s v="12_110-120"/>
    <x v="2"/>
    <x v="3"/>
    <s v="Q1`20"/>
    <n v="59510241"/>
    <n v="962949"/>
  </r>
  <r>
    <n v="55"/>
    <x v="5"/>
    <s v="ThinkPad X1 Extreme Gen2"/>
    <x v="2"/>
    <x v="1"/>
    <x v="1"/>
    <x v="6"/>
    <s v="GTX1650"/>
    <x v="0"/>
    <s v="1920x1080"/>
    <x v="0"/>
    <x v="0"/>
    <n v="164200"/>
    <s v="33_160-165"/>
    <s v="17_160-170"/>
    <x v="2"/>
    <x v="3"/>
    <s v="Q1`20"/>
    <n v="9031000"/>
    <n v="146133"/>
  </r>
  <r>
    <n v="2"/>
    <x v="5"/>
    <s v="ThinkPad X1 Yoga 14 Gen3"/>
    <x v="3"/>
    <x v="1"/>
    <x v="1"/>
    <x v="10"/>
    <s v="Int"/>
    <x v="2"/>
    <s v="2560x1440"/>
    <x v="1"/>
    <x v="0"/>
    <n v="124299"/>
    <s v="25_120-125"/>
    <s v="13_120-130"/>
    <x v="2"/>
    <x v="3"/>
    <s v="Q1`20"/>
    <n v="248598"/>
    <n v="4023"/>
  </r>
  <r>
    <n v="100"/>
    <x v="5"/>
    <s v="ThinkPad X1 Yoga 14 Gen4"/>
    <x v="3"/>
    <x v="1"/>
    <x v="1"/>
    <x v="5"/>
    <s v="Int"/>
    <x v="2"/>
    <s v="3840x2160/2560x1440"/>
    <x v="1"/>
    <x v="0"/>
    <n v="132750"/>
    <s v="27_130-135"/>
    <s v="14_130-140"/>
    <x v="2"/>
    <x v="3"/>
    <s v="Q1`20"/>
    <n v="13275000"/>
    <n v="214806"/>
  </r>
  <r>
    <n v="366"/>
    <x v="5"/>
    <s v="ThinkPad X280"/>
    <x v="4"/>
    <x v="1"/>
    <x v="1"/>
    <x v="10"/>
    <s v="Int"/>
    <x v="5"/>
    <s v="1920x1080"/>
    <x v="0"/>
    <x v="0"/>
    <n v="85130"/>
    <s v="18_85-90"/>
    <s v="09_80-90"/>
    <x v="2"/>
    <x v="3"/>
    <s v="Q1`20"/>
    <n v="31157580"/>
    <n v="504168"/>
  </r>
  <r>
    <n v="919"/>
    <x v="5"/>
    <s v="ThinkPad X390"/>
    <x v="3"/>
    <x v="1"/>
    <x v="1"/>
    <x v="5"/>
    <s v="Int"/>
    <x v="4"/>
    <s v="1920x1080"/>
    <x v="0"/>
    <x v="0"/>
    <n v="81540"/>
    <s v="17_80-85"/>
    <s v="09_80-90"/>
    <x v="2"/>
    <x v="3"/>
    <s v="Q1`20"/>
    <n v="74935260"/>
    <n v="1212545"/>
  </r>
  <r>
    <n v="133"/>
    <x v="5"/>
    <s v="ThinkPad X390 Yoga"/>
    <x v="3"/>
    <x v="1"/>
    <x v="1"/>
    <x v="5"/>
    <s v="Int"/>
    <x v="4"/>
    <s v="1920x1080"/>
    <x v="1"/>
    <x v="0"/>
    <n v="102990"/>
    <s v="21_100-105"/>
    <s v="11_100-110"/>
    <x v="2"/>
    <x v="3"/>
    <s v="Q1`20"/>
    <n v="13697670"/>
    <n v="221645"/>
  </r>
  <r>
    <n v="7"/>
    <x v="5"/>
    <s v="ThinkPad X395"/>
    <x v="3"/>
    <x v="1"/>
    <x v="0"/>
    <x v="7"/>
    <s v="Int"/>
    <x v="4"/>
    <s v="1920x1080"/>
    <x v="0"/>
    <x v="0"/>
    <n v="86770"/>
    <s v="18_85-90"/>
    <s v="09_80-90"/>
    <x v="2"/>
    <x v="3"/>
    <s v="Q1`20"/>
    <n v="607390"/>
    <n v="9828"/>
  </r>
  <r>
    <n v="18"/>
    <x v="5"/>
    <s v="Yoga 530-14IKB"/>
    <x v="3"/>
    <x v="0"/>
    <x v="1"/>
    <x v="10"/>
    <s v="Int"/>
    <x v="2"/>
    <s v="1920x1080"/>
    <x v="1"/>
    <x v="0"/>
    <n v="48140"/>
    <s v="10_45-50"/>
    <s v="05_40-50"/>
    <x v="5"/>
    <x v="3"/>
    <s v="Q1`20"/>
    <n v="866520"/>
    <n v="14021"/>
  </r>
  <r>
    <n v="16"/>
    <x v="5"/>
    <s v="Yoga 730-13IWL"/>
    <x v="3"/>
    <x v="0"/>
    <x v="1"/>
    <x v="5"/>
    <s v="Int"/>
    <x v="4"/>
    <s v="1920x1080"/>
    <x v="1"/>
    <x v="0"/>
    <n v="73101"/>
    <s v="15_70-75"/>
    <s v="08_70-80"/>
    <x v="2"/>
    <x v="3"/>
    <s v="Q1`20"/>
    <n v="1169616"/>
    <n v="18926"/>
  </r>
  <r>
    <n v="11"/>
    <x v="5"/>
    <s v="Yoga 730-15IWL"/>
    <x v="1"/>
    <x v="0"/>
    <x v="1"/>
    <x v="5"/>
    <s v="Int"/>
    <x v="0"/>
    <s v="1920x1080"/>
    <x v="1"/>
    <x v="0"/>
    <n v="75991"/>
    <s v="16_75-80"/>
    <s v="08_70-80"/>
    <x v="2"/>
    <x v="3"/>
    <s v="Q1`20"/>
    <n v="835901"/>
    <n v="13526"/>
  </r>
  <r>
    <n v="4"/>
    <x v="5"/>
    <s v="Yoga Book C930"/>
    <x v="4"/>
    <x v="0"/>
    <x v="1"/>
    <x v="11"/>
    <s v="Int"/>
    <x v="3"/>
    <s v="2560x1600"/>
    <x v="1"/>
    <x v="2"/>
    <n v="86399"/>
    <s v="18_85-90"/>
    <s v="09_80-90"/>
    <x v="2"/>
    <x v="3"/>
    <s v="Q1`20"/>
    <n v="345596"/>
    <n v="5592"/>
  </r>
  <r>
    <n v="2"/>
    <x v="5"/>
    <s v="Yoga C530-14ARR"/>
    <x v="3"/>
    <x v="0"/>
    <x v="0"/>
    <x v="2"/>
    <s v="Int"/>
    <x v="2"/>
    <s v="192x0x1080"/>
    <x v="1"/>
    <x v="0"/>
    <n v="56340"/>
    <s v="12_55-60"/>
    <s v="06_50-60"/>
    <x v="4"/>
    <x v="3"/>
    <s v="Q1`20"/>
    <n v="112680"/>
    <n v="1823"/>
  </r>
  <r>
    <n v="98"/>
    <x v="5"/>
    <s v="Yoga C740-14IML"/>
    <x v="3"/>
    <x v="0"/>
    <x v="1"/>
    <x v="16"/>
    <s v="Int"/>
    <x v="2"/>
    <s v="1920x1080"/>
    <x v="1"/>
    <x v="0"/>
    <n v="90181"/>
    <s v="19_90-95"/>
    <s v="10_90-100"/>
    <x v="2"/>
    <x v="3"/>
    <s v="Q1`20"/>
    <n v="8837738"/>
    <n v="143005"/>
  </r>
  <r>
    <n v="12"/>
    <x v="5"/>
    <s v="Yoga C740-15IML"/>
    <x v="1"/>
    <x v="0"/>
    <x v="1"/>
    <x v="16"/>
    <s v="Int"/>
    <x v="0"/>
    <s v="1920x1080"/>
    <x v="1"/>
    <x v="0"/>
    <n v="81600"/>
    <s v="17_80-85"/>
    <s v="09_80-90"/>
    <x v="2"/>
    <x v="3"/>
    <s v="Q1`20"/>
    <n v="979200"/>
    <n v="15845"/>
  </r>
  <r>
    <n v="2"/>
    <x v="5"/>
    <s v="Yoga C930-13IKB"/>
    <x v="3"/>
    <x v="0"/>
    <x v="1"/>
    <x v="10"/>
    <s v="Int"/>
    <x v="2"/>
    <s v="1920x1080"/>
    <x v="1"/>
    <x v="0"/>
    <n v="107070"/>
    <s v="22_105-110"/>
    <s v="11_100-110"/>
    <x v="2"/>
    <x v="3"/>
    <s v="Q1`20"/>
    <n v="214140"/>
    <n v="3465"/>
  </r>
  <r>
    <n v="55"/>
    <x v="5"/>
    <s v="Yoga C940-14IIL"/>
    <x v="3"/>
    <x v="0"/>
    <x v="1"/>
    <x v="17"/>
    <s v="Int"/>
    <x v="2"/>
    <s v="1920x1080"/>
    <x v="1"/>
    <x v="0"/>
    <n v="163990"/>
    <s v="33_160-165"/>
    <s v="17_160-170"/>
    <x v="2"/>
    <x v="3"/>
    <s v="Q1`20"/>
    <n v="9019450"/>
    <n v="145946"/>
  </r>
  <r>
    <n v="9"/>
    <x v="5"/>
    <s v="Yoga C940-15IRH"/>
    <x v="2"/>
    <x v="0"/>
    <x v="1"/>
    <x v="6"/>
    <s v="GTX1650"/>
    <x v="0"/>
    <s v="1920x1080/3840x2160"/>
    <x v="1"/>
    <x v="0"/>
    <n v="155674"/>
    <s v="32_155-160"/>
    <s v="16_150-160"/>
    <x v="2"/>
    <x v="3"/>
    <s v="Q1`20"/>
    <n v="1401066"/>
    <n v="22671"/>
  </r>
  <r>
    <n v="7"/>
    <x v="5"/>
    <s v="Yoga S730-13IWL"/>
    <x v="3"/>
    <x v="0"/>
    <x v="1"/>
    <x v="5"/>
    <s v="Int"/>
    <x v="4"/>
    <s v="1920x1080"/>
    <x v="1"/>
    <x v="0"/>
    <n v="78900"/>
    <s v="16_75-80"/>
    <s v="08_70-80"/>
    <x v="2"/>
    <x v="3"/>
    <s v="Q1`20"/>
    <n v="552300"/>
    <n v="8937"/>
  </r>
  <r>
    <n v="111"/>
    <x v="5"/>
    <s v="Yoga S740-14IIL"/>
    <x v="3"/>
    <x v="0"/>
    <x v="1"/>
    <x v="17"/>
    <s v="Int"/>
    <x v="2"/>
    <s v="1920x1080"/>
    <x v="1"/>
    <x v="0"/>
    <n v="76450"/>
    <s v="16_75-80"/>
    <s v="08_70-80"/>
    <x v="2"/>
    <x v="3"/>
    <s v="Q1`20"/>
    <n v="8485950"/>
    <n v="137313"/>
  </r>
  <r>
    <n v="55"/>
    <x v="5"/>
    <s v="Yoga S740-15IRH"/>
    <x v="2"/>
    <x v="0"/>
    <x v="1"/>
    <x v="6"/>
    <s v="GTX1650"/>
    <x v="0"/>
    <s v="1920x1080"/>
    <x v="1"/>
    <x v="0"/>
    <n v="137600"/>
    <s v="28_135-140"/>
    <s v="14_130-140"/>
    <x v="2"/>
    <x v="3"/>
    <s v="Q1`20"/>
    <n v="7568000"/>
    <n v="122460"/>
  </r>
  <r>
    <n v="7"/>
    <x v="5"/>
    <s v="Yoga S940-14IIL"/>
    <x v="3"/>
    <x v="0"/>
    <x v="1"/>
    <x v="17"/>
    <s v="Int"/>
    <x v="2"/>
    <s v="1920x1080"/>
    <x v="1"/>
    <x v="0"/>
    <n v="140160"/>
    <s v="29_140-145"/>
    <s v="15_140-150"/>
    <x v="2"/>
    <x v="3"/>
    <s v="Q1`20"/>
    <n v="981120"/>
    <n v="15876"/>
  </r>
  <r>
    <n v="7"/>
    <x v="5"/>
    <s v="Yoga S940-14IWL"/>
    <x v="3"/>
    <x v="0"/>
    <x v="1"/>
    <x v="5"/>
    <s v="Int"/>
    <x v="2"/>
    <s v="1920x1080"/>
    <x v="1"/>
    <x v="0"/>
    <n v="134150"/>
    <s v="27_130-135"/>
    <s v="14_130-140"/>
    <x v="2"/>
    <x v="3"/>
    <s v="Q1`20"/>
    <n v="939050"/>
    <n v="15195"/>
  </r>
  <r>
    <n v="6"/>
    <x v="6"/>
    <s v="Alpha 15 A3D"/>
    <x v="2"/>
    <x v="0"/>
    <x v="0"/>
    <x v="7"/>
    <s v="RX 5500"/>
    <x v="0"/>
    <s v="1920x1080"/>
    <x v="0"/>
    <x v="0"/>
    <n v="77800"/>
    <s v="16_75-80"/>
    <s v="08_70-80"/>
    <x v="2"/>
    <x v="3"/>
    <s v="Q1`20"/>
    <n v="466800"/>
    <n v="7553"/>
  </r>
  <r>
    <n v="36"/>
    <x v="6"/>
    <s v="Creator 15M A9S"/>
    <x v="2"/>
    <x v="0"/>
    <x v="1"/>
    <x v="6"/>
    <s v="GTX1660"/>
    <x v="0"/>
    <s v="1920x1080"/>
    <x v="0"/>
    <x v="0"/>
    <n v="117273"/>
    <s v="24_115-120"/>
    <s v="12_110-120"/>
    <x v="2"/>
    <x v="3"/>
    <s v="Q1`20"/>
    <n v="4221828"/>
    <n v="68314"/>
  </r>
  <r>
    <n v="33"/>
    <x v="6"/>
    <s v="Creator 17M A9S"/>
    <x v="2"/>
    <x v="0"/>
    <x v="1"/>
    <x v="6"/>
    <s v="RTX2060"/>
    <x v="1"/>
    <s v="1920x1080"/>
    <x v="0"/>
    <x v="0"/>
    <n v="119500"/>
    <s v="24_115-120"/>
    <s v="12_110-120"/>
    <x v="2"/>
    <x v="3"/>
    <s v="Q1`20"/>
    <n v="3943500"/>
    <n v="63811"/>
  </r>
  <r>
    <n v="70"/>
    <x v="6"/>
    <s v="Modern 14 A10M"/>
    <x v="3"/>
    <x v="0"/>
    <x v="1"/>
    <x v="16"/>
    <s v="Int"/>
    <x v="2"/>
    <s v="1920x1080"/>
    <x v="0"/>
    <x v="0"/>
    <n v="64618"/>
    <s v="13_60-65"/>
    <s v="07_60-70"/>
    <x v="6"/>
    <x v="3"/>
    <s v="Q1`20"/>
    <n v="4523260"/>
    <n v="73192"/>
  </r>
  <r>
    <n v="92"/>
    <x v="6"/>
    <s v="Modern 15 A10R"/>
    <x v="0"/>
    <x v="0"/>
    <x v="1"/>
    <x v="16"/>
    <s v="MX250"/>
    <x v="0"/>
    <s v="1920x1080"/>
    <x v="0"/>
    <x v="0"/>
    <n v="76000"/>
    <s v="16_75-80"/>
    <s v="08_70-80"/>
    <x v="2"/>
    <x v="3"/>
    <s v="Q1`20"/>
    <n v="6992000"/>
    <n v="113139"/>
  </r>
  <r>
    <n v="6"/>
    <x v="6"/>
    <s v="MSI GE63C"/>
    <x v="2"/>
    <x v="0"/>
    <x v="1"/>
    <x v="6"/>
    <s v="GTX1060/GTX1070"/>
    <x v="0"/>
    <s v="1920x1080/3840x2160"/>
    <x v="0"/>
    <x v="0"/>
    <n v="146900"/>
    <s v="30_145-150"/>
    <s v="15_140-150"/>
    <x v="2"/>
    <x v="3"/>
    <s v="Q1`20"/>
    <n v="881400"/>
    <n v="14262"/>
  </r>
  <r>
    <n v="25"/>
    <x v="6"/>
    <s v="MSI GE65C"/>
    <x v="2"/>
    <x v="0"/>
    <x v="1"/>
    <x v="6"/>
    <s v="RTX2060/RTX2070"/>
    <x v="0"/>
    <s v="1920x1080"/>
    <x v="0"/>
    <x v="0"/>
    <n v="161250"/>
    <s v="33_160-165"/>
    <s v="17_160-170"/>
    <x v="2"/>
    <x v="3"/>
    <s v="Q1`20"/>
    <n v="4031250"/>
    <n v="65231"/>
  </r>
  <r>
    <n v="145"/>
    <x v="6"/>
    <s v="MSI GE75C"/>
    <x v="2"/>
    <x v="0"/>
    <x v="1"/>
    <x v="6"/>
    <s v="GTX1070"/>
    <x v="1"/>
    <s v="1920x1080"/>
    <x v="0"/>
    <x v="0"/>
    <n v="158756"/>
    <s v="32_155-160"/>
    <s v="16_150-160"/>
    <x v="2"/>
    <x v="3"/>
    <s v="Q1`20"/>
    <n v="23019620"/>
    <n v="372486"/>
  </r>
  <r>
    <n v="3"/>
    <x v="6"/>
    <s v="MSI GF62C"/>
    <x v="2"/>
    <x v="0"/>
    <x v="1"/>
    <x v="6"/>
    <s v="GTX1060"/>
    <x v="0"/>
    <s v="1920x1080"/>
    <x v="0"/>
    <x v="0"/>
    <n v="69610"/>
    <s v="14_65-70"/>
    <s v="07_60-70"/>
    <x v="6"/>
    <x v="3"/>
    <s v="Q1`20"/>
    <n v="208830"/>
    <n v="3379"/>
  </r>
  <r>
    <n v="402"/>
    <x v="6"/>
    <s v="MSI GF63C"/>
    <x v="2"/>
    <x v="0"/>
    <x v="1"/>
    <x v="6"/>
    <s v="GTX1050/GTX1050 Ti"/>
    <x v="0"/>
    <s v="1920x1080"/>
    <x v="0"/>
    <x v="0"/>
    <n v="60590"/>
    <s v="13_60-65"/>
    <s v="07_60-70"/>
    <x v="6"/>
    <x v="3"/>
    <s v="Q1`20"/>
    <n v="24357180"/>
    <n v="394129"/>
  </r>
  <r>
    <n v="8"/>
    <x v="6"/>
    <s v="MSI GL63C"/>
    <x v="2"/>
    <x v="0"/>
    <x v="1"/>
    <x v="6"/>
    <s v="GTX1050/GTX1050 Ti"/>
    <x v="0"/>
    <s v="1920x1080"/>
    <x v="0"/>
    <x v="0"/>
    <n v="78045"/>
    <s v="16_75-80"/>
    <s v="08_70-80"/>
    <x v="2"/>
    <x v="3"/>
    <s v="Q1`20"/>
    <n v="624360"/>
    <n v="10103"/>
  </r>
  <r>
    <n v="630"/>
    <x v="6"/>
    <s v="MSI GL65C"/>
    <x v="2"/>
    <x v="0"/>
    <x v="1"/>
    <x v="6"/>
    <s v="GTX1650/1660"/>
    <x v="0"/>
    <s v="1920x1080"/>
    <x v="0"/>
    <x v="0"/>
    <n v="85849"/>
    <s v="18_85-90"/>
    <s v="09_80-90"/>
    <x v="2"/>
    <x v="3"/>
    <s v="Q1`20"/>
    <n v="54084870"/>
    <n v="875160"/>
  </r>
  <r>
    <n v="6"/>
    <x v="6"/>
    <s v="MSI GL73C"/>
    <x v="2"/>
    <x v="0"/>
    <x v="1"/>
    <x v="6"/>
    <s v="GTX1050/GTX1050 Ti"/>
    <x v="1"/>
    <s v="1920x1080"/>
    <x v="0"/>
    <x v="0"/>
    <n v="72470"/>
    <s v="15_70-75"/>
    <s v="08_70-80"/>
    <x v="2"/>
    <x v="3"/>
    <s v="Q1`20"/>
    <n v="434820"/>
    <n v="7036"/>
  </r>
  <r>
    <n v="602"/>
    <x v="6"/>
    <s v="MSI GL75C"/>
    <x v="2"/>
    <x v="0"/>
    <x v="1"/>
    <x v="6"/>
    <s v="GTX1650/GTX1660/RTX2060"/>
    <x v="1"/>
    <s v="1920x1080"/>
    <x v="0"/>
    <x v="0"/>
    <n v="75617"/>
    <s v="16_75-80"/>
    <s v="08_70-80"/>
    <x v="2"/>
    <x v="3"/>
    <s v="Q1`20"/>
    <n v="45521434"/>
    <n v="736593"/>
  </r>
  <r>
    <n v="81"/>
    <x v="6"/>
    <s v="MSI GP75C"/>
    <x v="2"/>
    <x v="0"/>
    <x v="1"/>
    <x v="6"/>
    <s v="GTX1660"/>
    <x v="1"/>
    <s v="1920x1080"/>
    <x v="0"/>
    <x v="0"/>
    <n v="108400"/>
    <s v="22_105-110"/>
    <s v="11_100-110"/>
    <x v="2"/>
    <x v="3"/>
    <s v="Q1`20"/>
    <n v="8780400"/>
    <n v="142078"/>
  </r>
  <r>
    <n v="2"/>
    <x v="6"/>
    <s v="MSI GS63C"/>
    <x v="2"/>
    <x v="0"/>
    <x v="1"/>
    <x v="6"/>
    <s v="GTX1060"/>
    <x v="0"/>
    <s v="1920x1080/3840x2160"/>
    <x v="0"/>
    <x v="0"/>
    <n v="100746"/>
    <s v="21_100-105"/>
    <s v="11_100-110"/>
    <x v="2"/>
    <x v="3"/>
    <s v="Q1`20"/>
    <n v="201492"/>
    <n v="3260"/>
  </r>
  <r>
    <n v="53"/>
    <x v="6"/>
    <s v="MSI GS65C"/>
    <x v="2"/>
    <x v="0"/>
    <x v="1"/>
    <x v="6"/>
    <s v="GTX1060/GTX1070"/>
    <x v="0"/>
    <s v="1920x1080"/>
    <x v="0"/>
    <x v="0"/>
    <n v="159900"/>
    <s v="32_155-160"/>
    <s v="16_150-160"/>
    <x v="2"/>
    <x v="3"/>
    <s v="Q1`20"/>
    <n v="8474700"/>
    <n v="137131"/>
  </r>
  <r>
    <n v="39"/>
    <x v="6"/>
    <s v="MSI GS75C"/>
    <x v="2"/>
    <x v="0"/>
    <x v="1"/>
    <x v="6"/>
    <s v="RTX2060/RTX2070/RTX2080"/>
    <x v="1"/>
    <s v="1920x1080"/>
    <x v="0"/>
    <x v="0"/>
    <n v="135510"/>
    <s v="28_135-140"/>
    <s v="14_130-140"/>
    <x v="2"/>
    <x v="3"/>
    <s v="Q1`20"/>
    <n v="5284890"/>
    <n v="85516"/>
  </r>
  <r>
    <n v="6"/>
    <x v="6"/>
    <s v="MSI GT63C"/>
    <x v="2"/>
    <x v="0"/>
    <x v="1"/>
    <x v="6"/>
    <s v="GTX1070/GTX1080"/>
    <x v="0"/>
    <s v="1920x1080/3840x2160"/>
    <x v="0"/>
    <x v="0"/>
    <n v="259900"/>
    <s v="52_255-260"/>
    <s v="26_250-260"/>
    <x v="2"/>
    <x v="3"/>
    <s v="Q1`20"/>
    <n v="1559400"/>
    <n v="25233"/>
  </r>
  <r>
    <n v="3"/>
    <x v="6"/>
    <s v="MSI GT75C"/>
    <x v="2"/>
    <x v="0"/>
    <x v="1"/>
    <x v="6"/>
    <s v="GTX1080"/>
    <x v="1"/>
    <s v="1920x1080/3840x2160"/>
    <x v="0"/>
    <x v="0"/>
    <n v="235300"/>
    <s v="48_235-240"/>
    <s v="24_230-240"/>
    <x v="2"/>
    <x v="3"/>
    <s v="Q1`20"/>
    <n v="705900"/>
    <n v="11422"/>
  </r>
  <r>
    <n v="17"/>
    <x v="6"/>
    <s v="MSI GT76C"/>
    <x v="2"/>
    <x v="0"/>
    <x v="1"/>
    <x v="6"/>
    <s v="RTX2080"/>
    <x v="1"/>
    <s v="1920x1080/3840x2160"/>
    <x v="0"/>
    <x v="0"/>
    <n v="274909"/>
    <s v="55_270-275"/>
    <s v="28_270-280"/>
    <x v="2"/>
    <x v="3"/>
    <s v="Q1`20"/>
    <n v="4673453"/>
    <n v="75622"/>
  </r>
  <r>
    <n v="36"/>
    <x v="6"/>
    <s v="MSI P65C"/>
    <x v="2"/>
    <x v="0"/>
    <x v="1"/>
    <x v="6"/>
    <s v="GTX1050 Ti"/>
    <x v="0"/>
    <s v="1920x1080"/>
    <x v="0"/>
    <x v="0"/>
    <n v="152700"/>
    <s v="31_150-155"/>
    <s v="16_150-160"/>
    <x v="2"/>
    <x v="3"/>
    <s v="Q1`20"/>
    <n v="5497200"/>
    <n v="88951"/>
  </r>
  <r>
    <n v="36"/>
    <x v="6"/>
    <s v="MSI P75C"/>
    <x v="2"/>
    <x v="0"/>
    <x v="1"/>
    <x v="6"/>
    <s v="GTX1660/RTX2060/RTX2070"/>
    <x v="1"/>
    <s v="1920x1080"/>
    <x v="0"/>
    <x v="0"/>
    <n v="181343"/>
    <s v="37_180-185"/>
    <s v="19_180-190"/>
    <x v="2"/>
    <x v="3"/>
    <s v="Q1`20"/>
    <n v="6528348"/>
    <n v="105637"/>
  </r>
  <r>
    <n v="103"/>
    <x v="6"/>
    <s v="Prestige 14 A10SC"/>
    <x v="3"/>
    <x v="0"/>
    <x v="1"/>
    <x v="16"/>
    <s v="GTX1650"/>
    <x v="2"/>
    <s v="1920x1080"/>
    <x v="0"/>
    <x v="0"/>
    <n v="91895"/>
    <s v="19_90-95"/>
    <s v="10_90-100"/>
    <x v="2"/>
    <x v="3"/>
    <s v="Q1`20"/>
    <n v="9465185"/>
    <n v="153158"/>
  </r>
  <r>
    <n v="60"/>
    <x v="9"/>
    <s v="Other"/>
    <x v="1"/>
    <x v="0"/>
    <x v="0"/>
    <x v="0"/>
    <s v="Int"/>
    <x v="0"/>
    <m/>
    <x v="0"/>
    <x v="0"/>
    <n v="23000"/>
    <s v="04_15-20"/>
    <s v="02_10-20"/>
    <x v="0"/>
    <x v="3"/>
    <s v="Q1`20"/>
    <n v="1380000"/>
    <n v="22330"/>
  </r>
  <r>
    <n v="300"/>
    <x v="9"/>
    <s v="Other"/>
    <x v="1"/>
    <x v="0"/>
    <x v="1"/>
    <x v="4"/>
    <s v="Int"/>
    <x v="0"/>
    <m/>
    <x v="0"/>
    <x v="1"/>
    <n v="21000"/>
    <s v="04_15-20"/>
    <s v="02_10-20"/>
    <x v="0"/>
    <x v="3"/>
    <s v="Q1`20"/>
    <n v="6300000"/>
    <n v="101942"/>
  </r>
  <r>
    <n v="200"/>
    <x v="9"/>
    <s v="Other"/>
    <x v="1"/>
    <x v="0"/>
    <x v="1"/>
    <x v="5"/>
    <s v="Int"/>
    <x v="0"/>
    <m/>
    <x v="0"/>
    <x v="0"/>
    <n v="26400"/>
    <s v="04_15-20"/>
    <s v="02_10-20"/>
    <x v="0"/>
    <x v="3"/>
    <s v="Q1`20"/>
    <n v="5280000"/>
    <n v="85437"/>
  </r>
  <r>
    <n v="300"/>
    <x v="9"/>
    <s v="Other"/>
    <x v="0"/>
    <x v="0"/>
    <x v="1"/>
    <x v="5"/>
    <s v="(пусто)"/>
    <x v="0"/>
    <m/>
    <x v="0"/>
    <x v="0"/>
    <n v="28100"/>
    <s v="04_15-20"/>
    <s v="02_10-20"/>
    <x v="0"/>
    <x v="3"/>
    <s v="Q1`20"/>
    <n v="8430000"/>
    <n v="136408"/>
  </r>
  <r>
    <n v="150"/>
    <x v="9"/>
    <s v="Other"/>
    <x v="0"/>
    <x v="0"/>
    <x v="0"/>
    <x v="7"/>
    <s v="(пусто)"/>
    <x v="0"/>
    <m/>
    <x v="0"/>
    <x v="0"/>
    <n v="24500"/>
    <s v="04_15-20"/>
    <s v="02_10-20"/>
    <x v="0"/>
    <x v="3"/>
    <s v="Q1`20"/>
    <n v="3675000"/>
    <n v="59466"/>
  </r>
  <r>
    <n v="20"/>
    <x v="9"/>
    <s v="Other"/>
    <x v="2"/>
    <x v="0"/>
    <x v="1"/>
    <x v="6"/>
    <s v="(пусто)"/>
    <x v="0"/>
    <m/>
    <x v="0"/>
    <x v="0"/>
    <n v="54000"/>
    <s v="04_15-20"/>
    <s v="02_10-20"/>
    <x v="4"/>
    <x v="3"/>
    <s v="Q1`20"/>
    <n v="1080000"/>
    <n v="17476"/>
  </r>
  <r>
    <n v="90"/>
    <x v="9"/>
    <s v="Other"/>
    <x v="3"/>
    <x v="0"/>
    <x v="1"/>
    <x v="19"/>
    <s v="(пусто)"/>
    <x v="4"/>
    <m/>
    <x v="1"/>
    <x v="2"/>
    <n v="15940"/>
    <s v="04_15-20"/>
    <s v="02_10-20"/>
    <x v="1"/>
    <x v="3"/>
    <s v="Q1`20"/>
    <n v="1434600"/>
    <n v="23214"/>
  </r>
  <r>
    <n v="20"/>
    <x v="9"/>
    <s v="Other"/>
    <x v="3"/>
    <x v="0"/>
    <x v="1"/>
    <x v="5"/>
    <s v="(пусто)"/>
    <x v="4"/>
    <m/>
    <x v="0"/>
    <x v="0"/>
    <n v="20000"/>
    <s v="04_15-20"/>
    <s v="02_10-20"/>
    <x v="0"/>
    <x v="3"/>
    <s v="Q1`20"/>
    <n v="400000"/>
    <n v="6472"/>
  </r>
  <r>
    <n v="350"/>
    <x v="9"/>
    <s v="Other"/>
    <x v="3"/>
    <x v="0"/>
    <x v="1"/>
    <x v="5"/>
    <s v="(пусто)"/>
    <x v="2"/>
    <m/>
    <x v="0"/>
    <x v="0"/>
    <n v="21000"/>
    <s v="04_15-20"/>
    <s v="02_10-20"/>
    <x v="0"/>
    <x v="3"/>
    <s v="Q1`20"/>
    <n v="7350000"/>
    <n v="118932"/>
  </r>
  <r>
    <n v="100"/>
    <x v="9"/>
    <s v="Other"/>
    <x v="4"/>
    <x v="0"/>
    <x v="1"/>
    <x v="19"/>
    <s v="(пусто)"/>
    <x v="6"/>
    <m/>
    <x v="0"/>
    <x v="2"/>
    <n v="9500"/>
    <s v="04_15-20"/>
    <s v="02_10-20"/>
    <x v="1"/>
    <x v="3"/>
    <s v="Q1`20"/>
    <n v="950000"/>
    <n v="15372"/>
  </r>
  <r>
    <n v="250"/>
    <x v="9"/>
    <s v="Other"/>
    <x v="4"/>
    <x v="0"/>
    <x v="1"/>
    <x v="20"/>
    <m/>
    <x v="6"/>
    <m/>
    <x v="1"/>
    <x v="2"/>
    <n v="10100"/>
    <s v="04_15-20"/>
    <s v="02_10-20"/>
    <x v="1"/>
    <x v="3"/>
    <s v="Q1`20"/>
    <n v="2525000"/>
    <n v="40858"/>
  </r>
  <r>
    <n v="300"/>
    <x v="9"/>
    <s v="Other"/>
    <x v="4"/>
    <x v="0"/>
    <x v="1"/>
    <x v="4"/>
    <m/>
    <x v="3"/>
    <m/>
    <x v="0"/>
    <x v="1"/>
    <n v="11000"/>
    <s v="04_15-20"/>
    <s v="02_10-20"/>
    <x v="1"/>
    <x v="3"/>
    <s v="Q1`20"/>
    <n v="3300000"/>
    <n v="53398"/>
  </r>
  <r>
    <n v="50"/>
    <x v="9"/>
    <s v="Other"/>
    <x v="4"/>
    <x v="0"/>
    <x v="1"/>
    <x v="19"/>
    <m/>
    <x v="3"/>
    <m/>
    <x v="1"/>
    <x v="2"/>
    <n v="9700"/>
    <s v="04_15-20"/>
    <s v="02_10-20"/>
    <x v="1"/>
    <x v="3"/>
    <s v="Q1`20"/>
    <n v="485000"/>
    <n v="7848"/>
  </r>
  <r>
    <n v="241"/>
    <x v="0"/>
    <s v="Aspire A315-21G"/>
    <x v="0"/>
    <x v="0"/>
    <x v="0"/>
    <x v="0"/>
    <n v="520"/>
    <x v="0"/>
    <s v="1366x768"/>
    <x v="0"/>
    <x v="0"/>
    <n v="21350"/>
    <s v="05_20-25"/>
    <s v="03_20-30"/>
    <x v="0"/>
    <x v="4"/>
    <s v="Q1`20"/>
    <n v="5145350"/>
    <n v="80775"/>
  </r>
  <r>
    <n v="814"/>
    <x v="0"/>
    <s v="Aspire A315-21"/>
    <x v="1"/>
    <x v="0"/>
    <x v="0"/>
    <x v="0"/>
    <s v="Int"/>
    <x v="0"/>
    <s v="1366x768"/>
    <x v="0"/>
    <x v="0"/>
    <n v="18255"/>
    <s v="04_15-20"/>
    <s v="02_10-20"/>
    <x v="1"/>
    <x v="4"/>
    <s v="Q1`20"/>
    <n v="14859570"/>
    <n v="233274"/>
  </r>
  <r>
    <n v="13"/>
    <x v="0"/>
    <s v="Aspire A315-41G"/>
    <x v="0"/>
    <x v="0"/>
    <x v="0"/>
    <x v="2"/>
    <n v="535"/>
    <x v="0"/>
    <s v="1920x1080"/>
    <x v="0"/>
    <x v="0"/>
    <n v="31899"/>
    <s v="07_30-35"/>
    <s v="04_30-40"/>
    <x v="3"/>
    <x v="4"/>
    <s v="Q1`20"/>
    <n v="414687"/>
    <n v="6510"/>
  </r>
  <r>
    <n v="187"/>
    <x v="0"/>
    <s v="Aspire A315-51"/>
    <x v="1"/>
    <x v="0"/>
    <x v="1"/>
    <x v="3"/>
    <s v="Int"/>
    <x v="0"/>
    <s v="1366x768"/>
    <x v="0"/>
    <x v="0"/>
    <n v="28410"/>
    <s v="06_25-30"/>
    <s v="03_20-30"/>
    <x v="0"/>
    <x v="4"/>
    <s v="Q1`20"/>
    <n v="5312670"/>
    <n v="83401"/>
  </r>
  <r>
    <n v="31"/>
    <x v="0"/>
    <s v="Aspire A315-41"/>
    <x v="1"/>
    <x v="0"/>
    <x v="0"/>
    <x v="2"/>
    <s v="Int"/>
    <x v="0"/>
    <s v="1366x768"/>
    <x v="0"/>
    <x v="0"/>
    <n v="24960"/>
    <s v="05_20-25"/>
    <s v="03_20-30"/>
    <x v="0"/>
    <x v="4"/>
    <s v="Q1`20"/>
    <n v="773760"/>
    <n v="12147"/>
  </r>
  <r>
    <n v="64"/>
    <x v="0"/>
    <s v="Aspire AN515-52"/>
    <x v="2"/>
    <x v="0"/>
    <x v="1"/>
    <x v="6"/>
    <s v="GTX1050Ti/GTX1060"/>
    <x v="0"/>
    <s v="1920x1080"/>
    <x v="0"/>
    <x v="0"/>
    <n v="76650"/>
    <s v="16_75-80"/>
    <s v="08_70-80"/>
    <x v="2"/>
    <x v="4"/>
    <s v="Q1`20"/>
    <n v="4905600"/>
    <n v="77011"/>
  </r>
  <r>
    <n v="35"/>
    <x v="0"/>
    <s v="Aspire A315-53"/>
    <x v="1"/>
    <x v="0"/>
    <x v="1"/>
    <x v="1"/>
    <s v="Int"/>
    <x v="0"/>
    <s v="1920x1080"/>
    <x v="0"/>
    <x v="0"/>
    <n v="29606"/>
    <s v="06_25-30"/>
    <s v="03_20-30"/>
    <x v="0"/>
    <x v="4"/>
    <s v="Q1`20"/>
    <n v="1036210"/>
    <n v="16267"/>
  </r>
  <r>
    <n v="177"/>
    <x v="0"/>
    <s v="Aspire A517-51G"/>
    <x v="2"/>
    <x v="0"/>
    <x v="1"/>
    <x v="3"/>
    <s v="GT940"/>
    <x v="0"/>
    <s v="1366x768"/>
    <x v="0"/>
    <x v="0"/>
    <n v="41990"/>
    <s v="09_40-45"/>
    <s v="05_40-50"/>
    <x v="5"/>
    <x v="4"/>
    <s v="Q1`20"/>
    <n v="7432230"/>
    <n v="116676"/>
  </r>
  <r>
    <n v="4908"/>
    <x v="0"/>
    <s v="Aspire A315-42"/>
    <x v="1"/>
    <x v="0"/>
    <x v="0"/>
    <x v="7"/>
    <s v="Int"/>
    <x v="0"/>
    <s v="1366x768/1920x0180"/>
    <x v="0"/>
    <x v="0"/>
    <n v="24742"/>
    <s v="05_20-25"/>
    <s v="03_20-30"/>
    <x v="0"/>
    <x v="4"/>
    <s v="Q1`20"/>
    <n v="121433736"/>
    <n v="1906338"/>
  </r>
  <r>
    <n v="1108"/>
    <x v="0"/>
    <s v="Aspire A315-55G"/>
    <x v="0"/>
    <x v="0"/>
    <x v="1"/>
    <x v="5"/>
    <s v="MX230"/>
    <x v="0"/>
    <s v="1920x1080"/>
    <x v="0"/>
    <x v="0"/>
    <n v="37822"/>
    <s v="08_35-40"/>
    <s v="04_30-40"/>
    <x v="3"/>
    <x v="4"/>
    <s v="Q1`20"/>
    <n v="41906776"/>
    <n v="657877"/>
  </r>
  <r>
    <n v="179"/>
    <x v="0"/>
    <s v="Aspire AN515-54"/>
    <x v="2"/>
    <x v="0"/>
    <x v="1"/>
    <x v="6"/>
    <s v="GTX1050/GTX1650/GTX1660"/>
    <x v="0"/>
    <s v="1920x1080"/>
    <x v="0"/>
    <x v="0"/>
    <n v="70209"/>
    <s v="15_70-75"/>
    <s v="08_70-80"/>
    <x v="2"/>
    <x v="4"/>
    <s v="Q1`20"/>
    <n v="12567411"/>
    <n v="197291"/>
  </r>
  <r>
    <n v="1029"/>
    <x v="0"/>
    <s v="Aspire AN517-51"/>
    <x v="2"/>
    <x v="0"/>
    <x v="1"/>
    <x v="6"/>
    <s v="GTX1050"/>
    <x v="0"/>
    <s v="1920x1080"/>
    <x v="0"/>
    <x v="0"/>
    <n v="77534"/>
    <s v="16_75-80"/>
    <s v="08_70-80"/>
    <x v="2"/>
    <x v="4"/>
    <s v="Q1`20"/>
    <n v="79782486"/>
    <n v="1252472"/>
  </r>
  <r>
    <n v="1401"/>
    <x v="0"/>
    <s v="Aspire A315-42G"/>
    <x v="0"/>
    <x v="0"/>
    <x v="0"/>
    <x v="7"/>
    <s v="RX540"/>
    <x v="0"/>
    <s v="1920x0180"/>
    <x v="0"/>
    <x v="0"/>
    <n v="27988"/>
    <s v="06_25-30"/>
    <s v="03_20-30"/>
    <x v="0"/>
    <x v="4"/>
    <s v="Q1`20"/>
    <n v="39211188"/>
    <n v="615560"/>
  </r>
  <r>
    <n v="1730"/>
    <x v="0"/>
    <s v="Aspire A315-54"/>
    <x v="1"/>
    <x v="0"/>
    <x v="1"/>
    <x v="1"/>
    <s v="Int"/>
    <x v="0"/>
    <s v="1920x1080"/>
    <x v="0"/>
    <x v="0"/>
    <n v="26820"/>
    <s v="06_25-30"/>
    <s v="03_20-30"/>
    <x v="0"/>
    <x v="4"/>
    <s v="Q1`20"/>
    <n v="46398600"/>
    <n v="728392"/>
  </r>
  <r>
    <n v="147"/>
    <x v="0"/>
    <s v="Aspire A317-51G"/>
    <x v="0"/>
    <x v="0"/>
    <x v="1"/>
    <x v="5"/>
    <s v="MX230"/>
    <x v="1"/>
    <s v="1920x1080"/>
    <x v="0"/>
    <x v="0"/>
    <n v="47095"/>
    <s v="10_45-50"/>
    <s v="05_40-50"/>
    <x v="5"/>
    <x v="4"/>
    <s v="Q1`20"/>
    <n v="6922965"/>
    <n v="108681"/>
  </r>
  <r>
    <n v="83"/>
    <x v="0"/>
    <s v="Aspire A315-22"/>
    <x v="1"/>
    <x v="0"/>
    <x v="0"/>
    <x v="0"/>
    <s v="Int"/>
    <x v="0"/>
    <s v="1366x768"/>
    <x v="0"/>
    <x v="0"/>
    <n v="18796"/>
    <s v="04_15-20"/>
    <s v="02_10-20"/>
    <x v="1"/>
    <x v="4"/>
    <s v="Q1`20"/>
    <n v="1560068"/>
    <n v="24491"/>
  </r>
  <r>
    <n v="332"/>
    <x v="0"/>
    <s v="Aspire A315-34"/>
    <x v="1"/>
    <x v="0"/>
    <x v="1"/>
    <x v="4"/>
    <s v="Int"/>
    <x v="0"/>
    <s v="1366x768"/>
    <x v="0"/>
    <x v="1"/>
    <n v="20945"/>
    <s v="05_20-25"/>
    <s v="03_20-30"/>
    <x v="0"/>
    <x v="4"/>
    <s v="Q1`20"/>
    <n v="6953740"/>
    <n v="109164"/>
  </r>
  <r>
    <n v="262"/>
    <x v="0"/>
    <s v="Aspire A515-54G"/>
    <x v="0"/>
    <x v="0"/>
    <x v="1"/>
    <x v="5"/>
    <s v="MX250"/>
    <x v="0"/>
    <s v="1920x1080"/>
    <x v="0"/>
    <x v="0"/>
    <n v="45550"/>
    <s v="04_15-20"/>
    <s v="02_10-20"/>
    <x v="5"/>
    <x v="4"/>
    <s v="Q1`20"/>
    <n v="11934100"/>
    <n v="187349"/>
  </r>
  <r>
    <n v="27"/>
    <x v="0"/>
    <s v="Aspire A517-51"/>
    <x v="1"/>
    <x v="0"/>
    <x v="1"/>
    <x v="3"/>
    <s v="Int"/>
    <x v="0"/>
    <s v="1366x768"/>
    <x v="0"/>
    <x v="0"/>
    <n v="32509"/>
    <s v="07_30-35"/>
    <s v="04_30-40"/>
    <x v="3"/>
    <x v="4"/>
    <s v="Q1`20"/>
    <n v="877743"/>
    <n v="13779"/>
  </r>
  <r>
    <n v="25"/>
    <x v="0"/>
    <s v="Aspire A515-54"/>
    <x v="1"/>
    <x v="0"/>
    <x v="1"/>
    <x v="5"/>
    <s v="Int"/>
    <x v="0"/>
    <s v="1920x1080"/>
    <x v="0"/>
    <x v="0"/>
    <n v="39296"/>
    <s v="08_35-40"/>
    <s v="04_30-40"/>
    <x v="3"/>
    <x v="4"/>
    <s v="Q1`20"/>
    <n v="982400"/>
    <n v="15422"/>
  </r>
  <r>
    <n v="2"/>
    <x v="0"/>
    <s v="Aspire A315-22G"/>
    <x v="0"/>
    <x v="0"/>
    <x v="0"/>
    <x v="0"/>
    <n v="530"/>
    <x v="0"/>
    <s v="1920x1080"/>
    <x v="0"/>
    <x v="0"/>
    <n v="25715"/>
    <s v="04_15-20"/>
    <s v="02_10-20"/>
    <x v="0"/>
    <x v="4"/>
    <s v="Q1`20"/>
    <n v="51430"/>
    <n v="807"/>
  </r>
  <r>
    <n v="5"/>
    <x v="0"/>
    <s v="Aspire A315-33"/>
    <x v="1"/>
    <x v="0"/>
    <x v="1"/>
    <x v="8"/>
    <s v="Int"/>
    <x v="0"/>
    <s v="1366x768"/>
    <x v="0"/>
    <x v="1"/>
    <n v="18500"/>
    <s v="04_15-20"/>
    <s v="02_10-20"/>
    <x v="1"/>
    <x v="4"/>
    <s v="Q1`20"/>
    <n v="92500"/>
    <n v="1452"/>
  </r>
  <r>
    <n v="2"/>
    <x v="0"/>
    <s v="Aspire A515-51G"/>
    <x v="2"/>
    <x v="0"/>
    <x v="1"/>
    <x v="1"/>
    <s v="GT940"/>
    <x v="0"/>
    <s v="1366x768"/>
    <x v="0"/>
    <x v="0"/>
    <n v="38990"/>
    <s v="08_35-40"/>
    <s v="04_30-40"/>
    <x v="3"/>
    <x v="4"/>
    <s v="Q1`20"/>
    <n v="77980"/>
    <n v="1224"/>
  </r>
  <r>
    <n v="2"/>
    <x v="0"/>
    <s v="Aspire A515-52"/>
    <x v="1"/>
    <x v="0"/>
    <x v="1"/>
    <x v="5"/>
    <s v="Int"/>
    <x v="0"/>
    <s v="1366x768/1920x1080"/>
    <x v="0"/>
    <x v="0"/>
    <n v="37990"/>
    <s v="04_15-20"/>
    <s v="02_10-20"/>
    <x v="3"/>
    <x v="4"/>
    <s v="Q1`20"/>
    <n v="75980"/>
    <n v="1193"/>
  </r>
  <r>
    <n v="13"/>
    <x v="0"/>
    <s v="Aspire AN515-42"/>
    <x v="2"/>
    <x v="0"/>
    <x v="0"/>
    <x v="2"/>
    <s v="RX560"/>
    <x v="0"/>
    <s v="1920x1080"/>
    <x v="0"/>
    <x v="0"/>
    <n v="49899"/>
    <s v="10_45-50"/>
    <s v="05_40-50"/>
    <x v="5"/>
    <x v="4"/>
    <s v="Q1`20"/>
    <n v="648687"/>
    <n v="10183"/>
  </r>
  <r>
    <n v="270"/>
    <x v="0"/>
    <s v="Aspire A515-55"/>
    <x v="1"/>
    <x v="0"/>
    <x v="1"/>
    <x v="17"/>
    <s v="Int"/>
    <x v="0"/>
    <s v="1920x1080"/>
    <x v="0"/>
    <x v="0"/>
    <n v="39880"/>
    <s v="04_15-20"/>
    <s v="02_10-20"/>
    <x v="3"/>
    <x v="4"/>
    <s v="Q1`20"/>
    <n v="10767600"/>
    <n v="169036"/>
  </r>
  <r>
    <n v="109"/>
    <x v="0"/>
    <s v="Extensa 2540"/>
    <x v="1"/>
    <x v="0"/>
    <x v="1"/>
    <x v="3"/>
    <s v="Int"/>
    <x v="0"/>
    <s v="1366x768/1920x1080"/>
    <x v="0"/>
    <x v="0"/>
    <n v="27200"/>
    <s v="04_15-20"/>
    <s v="02_10-20"/>
    <x v="0"/>
    <x v="4"/>
    <s v="Q1`20"/>
    <n v="2964800"/>
    <n v="46543"/>
  </r>
  <r>
    <n v="66"/>
    <x v="0"/>
    <s v="Extensa 2540"/>
    <x v="1"/>
    <x v="0"/>
    <x v="1"/>
    <x v="3"/>
    <s v="Int"/>
    <x v="0"/>
    <s v="1366x768/1920x1080"/>
    <x v="0"/>
    <x v="0"/>
    <n v="27200"/>
    <s v="04_15-20"/>
    <s v="02_10-20"/>
    <x v="0"/>
    <x v="4"/>
    <s v="Q1`20"/>
    <n v="1795200"/>
    <n v="28182"/>
  </r>
  <r>
    <n v="3034"/>
    <x v="0"/>
    <s v="Extensa 215-51"/>
    <x v="1"/>
    <x v="0"/>
    <x v="1"/>
    <x v="1"/>
    <s v="Int"/>
    <x v="0"/>
    <s v="1600x900/1366x7688/1920x1080"/>
    <x v="0"/>
    <x v="0"/>
    <n v="31677"/>
    <s v="07_30-35"/>
    <s v="04_30-40"/>
    <x v="3"/>
    <x v="4"/>
    <s v="Q1`20"/>
    <n v="96108018"/>
    <n v="1508760"/>
  </r>
  <r>
    <n v="2031"/>
    <x v="0"/>
    <s v="Extensa 215-51G"/>
    <x v="0"/>
    <x v="0"/>
    <x v="1"/>
    <x v="5"/>
    <s v="MX130/MX230"/>
    <x v="0"/>
    <s v="1920x1080"/>
    <x v="0"/>
    <x v="0"/>
    <n v="34460"/>
    <s v="07_30-35"/>
    <s v="04_30-40"/>
    <x v="3"/>
    <x v="4"/>
    <s v="Q1`20"/>
    <n v="69988260"/>
    <n v="1098717"/>
  </r>
  <r>
    <n v="4228"/>
    <x v="0"/>
    <s v="Extensa 215-31"/>
    <x v="1"/>
    <x v="0"/>
    <x v="1"/>
    <x v="4"/>
    <s v="Int"/>
    <x v="0"/>
    <s v="1366x768/1920x1080"/>
    <x v="0"/>
    <x v="1"/>
    <n v="18220"/>
    <s v="04_15-20"/>
    <s v="02_10-20"/>
    <x v="1"/>
    <x v="4"/>
    <s v="Q1`20"/>
    <n v="77034160"/>
    <n v="1209327"/>
  </r>
  <r>
    <n v="4622"/>
    <x v="0"/>
    <s v="Extensa 215-21"/>
    <x v="1"/>
    <x v="0"/>
    <x v="0"/>
    <x v="0"/>
    <s v="Int"/>
    <x v="0"/>
    <s v="1366x768/1920x1080"/>
    <x v="0"/>
    <x v="0"/>
    <n v="18500"/>
    <s v="04_15-20"/>
    <s v="02_10-20"/>
    <x v="1"/>
    <x v="4"/>
    <s v="Q1`20"/>
    <n v="85507000"/>
    <n v="1342339"/>
  </r>
  <r>
    <n v="262"/>
    <x v="0"/>
    <s v="Extensa 215-21G"/>
    <x v="0"/>
    <x v="0"/>
    <x v="0"/>
    <x v="0"/>
    <n v="530"/>
    <x v="0"/>
    <s v="1920x1080"/>
    <x v="0"/>
    <x v="0"/>
    <n v="22352"/>
    <s v="05_20-25"/>
    <s v="03_20-30"/>
    <x v="0"/>
    <x v="4"/>
    <s v="Q1`20"/>
    <n v="5856224"/>
    <n v="91934"/>
  </r>
  <r>
    <n v="122"/>
    <x v="0"/>
    <s v="TravelMate P259-MG"/>
    <x v="2"/>
    <x v="1"/>
    <x v="1"/>
    <x v="3"/>
    <s v="GF940"/>
    <x v="0"/>
    <s v="1366x768/1920x1080"/>
    <x v="0"/>
    <x v="0"/>
    <n v="36990"/>
    <s v="04_15-20"/>
    <s v="02_10-20"/>
    <x v="3"/>
    <x v="4"/>
    <s v="Q1`20"/>
    <n v="4512780"/>
    <n v="70844"/>
  </r>
  <r>
    <n v="25"/>
    <x v="0"/>
    <s v="TravelMate P215-51"/>
    <x v="1"/>
    <x v="1"/>
    <x v="1"/>
    <x v="10"/>
    <s v="Int"/>
    <x v="0"/>
    <s v="1920x1080"/>
    <x v="0"/>
    <x v="0"/>
    <n v="26890"/>
    <s v="06_25-30"/>
    <s v="03_20-30"/>
    <x v="0"/>
    <x v="4"/>
    <s v="Q1`20"/>
    <n v="672250"/>
    <n v="10553"/>
  </r>
  <r>
    <n v="18"/>
    <x v="0"/>
    <s v="TravelMate P215-51G"/>
    <x v="0"/>
    <x v="1"/>
    <x v="1"/>
    <x v="10"/>
    <s v="MX230"/>
    <x v="0"/>
    <s v="1920x1080"/>
    <x v="0"/>
    <x v="0"/>
    <n v="40700"/>
    <s v="09_40-45"/>
    <s v="05_40-50"/>
    <x v="5"/>
    <x v="4"/>
    <s v="Q1`20"/>
    <n v="732600"/>
    <n v="11501"/>
  </r>
  <r>
    <n v="452"/>
    <x v="0"/>
    <s v="TravelMate P259-G2-M"/>
    <x v="1"/>
    <x v="1"/>
    <x v="1"/>
    <x v="1"/>
    <s v="Int"/>
    <x v="0"/>
    <s v="1920x1080"/>
    <x v="0"/>
    <x v="0"/>
    <n v="34080"/>
    <s v="04_15-20"/>
    <s v="02_10-20"/>
    <x v="3"/>
    <x v="4"/>
    <s v="Q1`20"/>
    <n v="15404160"/>
    <n v="241824"/>
  </r>
  <r>
    <n v="15"/>
    <x v="0"/>
    <s v="TravelMate P259-G2-MG"/>
    <x v="2"/>
    <x v="1"/>
    <x v="1"/>
    <x v="1"/>
    <s v="GF940"/>
    <x v="0"/>
    <s v="1920x1080"/>
    <x v="0"/>
    <x v="0"/>
    <n v="38560"/>
    <s v="04_15-20"/>
    <s v="02_10-20"/>
    <x v="3"/>
    <x v="4"/>
    <s v="Q1`20"/>
    <n v="578400"/>
    <n v="9080"/>
  </r>
  <r>
    <n v="1603"/>
    <x v="0"/>
    <s v="TravelMate P259-M"/>
    <x v="1"/>
    <x v="1"/>
    <x v="1"/>
    <x v="3"/>
    <s v="Int"/>
    <x v="0"/>
    <s v="1366x768"/>
    <x v="0"/>
    <x v="0"/>
    <n v="24900"/>
    <s v="04_15-20"/>
    <s v="02_10-20"/>
    <x v="0"/>
    <x v="4"/>
    <s v="Q1`20"/>
    <n v="39914700"/>
    <n v="626604"/>
  </r>
  <r>
    <n v="51"/>
    <x v="0"/>
    <s v="Spin SP314-53G"/>
    <x v="3"/>
    <x v="0"/>
    <x v="1"/>
    <x v="5"/>
    <s v="MX230"/>
    <x v="2"/>
    <s v="1920x1080"/>
    <x v="1"/>
    <x v="0"/>
    <n v="43000"/>
    <s v="04_15-20"/>
    <s v="02_10-20"/>
    <x v="5"/>
    <x v="4"/>
    <s v="Q1`20"/>
    <n v="2193000"/>
    <n v="34427"/>
  </r>
  <r>
    <n v="379"/>
    <x v="0"/>
    <s v="Spin SP314-53"/>
    <x v="3"/>
    <x v="0"/>
    <x v="1"/>
    <x v="5"/>
    <s v="Int"/>
    <x v="2"/>
    <s v="1920x1080"/>
    <x v="1"/>
    <x v="0"/>
    <n v="48490"/>
    <s v="10_45-50"/>
    <s v="05_40-50"/>
    <x v="5"/>
    <x v="4"/>
    <s v="Q1`20"/>
    <n v="18377710"/>
    <n v="288504"/>
  </r>
  <r>
    <n v="8"/>
    <x v="0"/>
    <s v="Spin SP314-52"/>
    <x v="3"/>
    <x v="0"/>
    <x v="1"/>
    <x v="5"/>
    <s v="Int"/>
    <x v="2"/>
    <s v="1920x1080"/>
    <x v="1"/>
    <x v="0"/>
    <n v="45600"/>
    <s v="04_15-20"/>
    <s v="02_10-20"/>
    <x v="5"/>
    <x v="4"/>
    <s v="Q1`20"/>
    <n v="364800"/>
    <n v="5727"/>
  </r>
  <r>
    <n v="1914"/>
    <x v="0"/>
    <s v="Spin SP111-34"/>
    <x v="4"/>
    <x v="0"/>
    <x v="1"/>
    <x v="4"/>
    <s v="Int"/>
    <x v="3"/>
    <s v="1920x1080"/>
    <x v="1"/>
    <x v="1"/>
    <n v="27480"/>
    <s v="04_15-20"/>
    <s v="02_10-20"/>
    <x v="0"/>
    <x v="4"/>
    <s v="Q1`20"/>
    <n v="52596720"/>
    <n v="825694"/>
  </r>
  <r>
    <n v="5"/>
    <x v="0"/>
    <s v="Spin SP513-52"/>
    <x v="3"/>
    <x v="0"/>
    <x v="1"/>
    <x v="10"/>
    <s v="Int"/>
    <x v="4"/>
    <s v="1920x1080"/>
    <x v="1"/>
    <x v="0"/>
    <n v="45990"/>
    <s v="10_45-50"/>
    <s v="05_40-50"/>
    <x v="5"/>
    <x v="4"/>
    <s v="Q1`20"/>
    <n v="229950"/>
    <n v="3610"/>
  </r>
  <r>
    <n v="8"/>
    <x v="0"/>
    <s v="Swift SF314-55"/>
    <x v="3"/>
    <x v="0"/>
    <x v="1"/>
    <x v="5"/>
    <s v="Int"/>
    <x v="2"/>
    <s v="1920x1080"/>
    <x v="0"/>
    <x v="0"/>
    <n v="64660"/>
    <s v="13_60-65"/>
    <s v="07_60-70"/>
    <x v="6"/>
    <x v="4"/>
    <s v="Q1`20"/>
    <n v="517280"/>
    <n v="8121"/>
  </r>
  <r>
    <n v="18"/>
    <x v="0"/>
    <s v="Swift SF714-52T"/>
    <x v="3"/>
    <x v="0"/>
    <x v="1"/>
    <x v="12"/>
    <s v="Int"/>
    <x v="2"/>
    <s v="1920x1080"/>
    <x v="1"/>
    <x v="2"/>
    <n v="146640"/>
    <s v="04_15-20"/>
    <s v="02_10-20"/>
    <x v="2"/>
    <x v="4"/>
    <s v="Q1`20"/>
    <n v="2639520"/>
    <n v="41437"/>
  </r>
  <r>
    <n v="703"/>
    <x v="0"/>
    <s v="Swift SF314-57"/>
    <x v="3"/>
    <x v="0"/>
    <x v="1"/>
    <x v="17"/>
    <s v="Int/MX250"/>
    <x v="2"/>
    <s v="1920x1080"/>
    <x v="0"/>
    <x v="0"/>
    <n v="50885"/>
    <s v="11_50-55"/>
    <s v="06_50-60"/>
    <x v="4"/>
    <x v="4"/>
    <s v="Q1`20"/>
    <n v="35772155"/>
    <n v="561572"/>
  </r>
  <r>
    <n v="220"/>
    <x v="0"/>
    <s v="Swift SF314-58"/>
    <x v="3"/>
    <x v="0"/>
    <x v="1"/>
    <x v="16"/>
    <s v="Int"/>
    <x v="2"/>
    <s v="1920x1080"/>
    <x v="0"/>
    <x v="0"/>
    <n v="48567"/>
    <s v="10_45-50"/>
    <s v="05_40-50"/>
    <x v="5"/>
    <x v="4"/>
    <s v="Q1`20"/>
    <n v="10684740"/>
    <n v="167735"/>
  </r>
  <r>
    <n v="262"/>
    <x v="0"/>
    <s v="Swift SF314-58G"/>
    <x v="3"/>
    <x v="0"/>
    <x v="1"/>
    <x v="16"/>
    <s v="MX250"/>
    <x v="2"/>
    <s v="1920x1080"/>
    <x v="0"/>
    <x v="0"/>
    <n v="57451"/>
    <s v="12_55-60"/>
    <s v="06_50-60"/>
    <x v="4"/>
    <x v="4"/>
    <s v="Q1`20"/>
    <n v="15052162"/>
    <n v="236298"/>
  </r>
  <r>
    <n v="15"/>
    <x v="0"/>
    <s v="Swift SF514-54T"/>
    <x v="3"/>
    <x v="0"/>
    <x v="1"/>
    <x v="17"/>
    <s v="Int"/>
    <x v="2"/>
    <s v="1920x1080"/>
    <x v="0"/>
    <x v="0"/>
    <n v="85112"/>
    <s v="18_85-90"/>
    <s v="09_80-90"/>
    <x v="2"/>
    <x v="4"/>
    <s v="Q1`20"/>
    <n v="1276680"/>
    <n v="20042"/>
  </r>
  <r>
    <n v="144"/>
    <x v="0"/>
    <s v="Predator Helios 300 PH317-52"/>
    <x v="2"/>
    <x v="0"/>
    <x v="1"/>
    <x v="6"/>
    <s v="GTX1050/1060"/>
    <x v="1"/>
    <s v="1920x1080"/>
    <x v="0"/>
    <x v="0"/>
    <n v="84999"/>
    <s v="17_80-85"/>
    <s v="09_80-90"/>
    <x v="2"/>
    <x v="4"/>
    <s v="Q1`20"/>
    <n v="12239856"/>
    <n v="192148"/>
  </r>
  <r>
    <n v="5"/>
    <x v="0"/>
    <s v="Predator Helios 300 PH315-51"/>
    <x v="2"/>
    <x v="0"/>
    <x v="1"/>
    <x v="6"/>
    <s v="GTX1060"/>
    <x v="0"/>
    <s v="1920x1080"/>
    <x v="0"/>
    <x v="0"/>
    <n v="84900"/>
    <s v="17_80-85"/>
    <s v="09_80-90"/>
    <x v="2"/>
    <x v="4"/>
    <s v="Q1`20"/>
    <n v="424500"/>
    <n v="6664"/>
  </r>
  <r>
    <n v="41"/>
    <x v="0"/>
    <s v="Predator Helios 300 PH317-53"/>
    <x v="2"/>
    <x v="0"/>
    <x v="1"/>
    <x v="6"/>
    <s v="RTX2070"/>
    <x v="1"/>
    <s v="1920x1080"/>
    <x v="0"/>
    <x v="0"/>
    <n v="112990"/>
    <s v="23_110-115"/>
    <s v="12_110-120"/>
    <x v="2"/>
    <x v="4"/>
    <s v="Q1`20"/>
    <n v="4632590"/>
    <n v="72725"/>
  </r>
  <r>
    <n v="33"/>
    <x v="0"/>
    <s v="Predator Helios 300 PH315-52"/>
    <x v="2"/>
    <x v="0"/>
    <x v="1"/>
    <x v="6"/>
    <s v="GTX1660/RTX2060"/>
    <x v="0"/>
    <s v="1920x1080"/>
    <x v="0"/>
    <x v="0"/>
    <n v="108776"/>
    <s v="22_105-110"/>
    <s v="11_100-110"/>
    <x v="2"/>
    <x v="4"/>
    <s v="Q1`20"/>
    <n v="3589608"/>
    <n v="56352"/>
  </r>
  <r>
    <n v="5"/>
    <x v="0"/>
    <s v="Predator Helios 700 PH717-71"/>
    <x v="2"/>
    <x v="0"/>
    <x v="1"/>
    <x v="6"/>
    <s v="GTX2070"/>
    <x v="1"/>
    <s v="1920x1080"/>
    <x v="0"/>
    <x v="0"/>
    <n v="201400"/>
    <s v="41_200-205"/>
    <s v="21_200-210"/>
    <x v="2"/>
    <x v="4"/>
    <s v="Q1`20"/>
    <n v="1007000"/>
    <n v="15808"/>
  </r>
  <r>
    <n v="5"/>
    <x v="0"/>
    <s v="Predator Triton 500 PT515-51"/>
    <x v="2"/>
    <x v="0"/>
    <x v="1"/>
    <x v="6"/>
    <s v="RTX2060"/>
    <x v="0"/>
    <s v="1920x1080"/>
    <x v="0"/>
    <x v="0"/>
    <n v="194750"/>
    <s v="04_15-20"/>
    <s v="02_10-20"/>
    <x v="2"/>
    <x v="4"/>
    <s v="Q1`20"/>
    <n v="973750"/>
    <n v="15286"/>
  </r>
  <r>
    <n v="1461"/>
    <x v="1"/>
    <s v="Macbook Air 13 (AL)"/>
    <x v="3"/>
    <x v="0"/>
    <x v="1"/>
    <x v="12"/>
    <s v="Int"/>
    <x v="4"/>
    <s v="2304x1440/2560x1600"/>
    <x v="0"/>
    <x v="2"/>
    <n v="89990"/>
    <s v="18_85-90"/>
    <s v="09_80-90"/>
    <x v="2"/>
    <x v="4"/>
    <s v="Q1`20"/>
    <n v="131475390"/>
    <n v="2063978"/>
  </r>
  <r>
    <n v="725"/>
    <x v="1"/>
    <s v="Macbook Pro 13 (CL)"/>
    <x v="3"/>
    <x v="0"/>
    <x v="1"/>
    <x v="6"/>
    <s v="Int"/>
    <x v="4"/>
    <s v="2560x1600"/>
    <x v="0"/>
    <x v="0"/>
    <n v="121250"/>
    <s v="25_120-125"/>
    <s v="13_120-130"/>
    <x v="2"/>
    <x v="4"/>
    <s v="Q1`20"/>
    <n v="87906250"/>
    <n v="1380004"/>
  </r>
  <r>
    <n v="76"/>
    <x v="1"/>
    <s v="Macbook 12 (K)"/>
    <x v="4"/>
    <x v="0"/>
    <x v="1"/>
    <x v="11"/>
    <n v="0"/>
    <x v="5"/>
    <s v="2304x1440"/>
    <x v="0"/>
    <x v="2"/>
    <n v="83690"/>
    <s v="17_80-85"/>
    <s v="09_80-90"/>
    <x v="2"/>
    <x v="4"/>
    <s v="Q1`20"/>
    <n v="6360440"/>
    <n v="99850"/>
  </r>
  <r>
    <n v="887"/>
    <x v="1"/>
    <s v="Macbook Pro 16"/>
    <x v="2"/>
    <x v="0"/>
    <x v="1"/>
    <x v="6"/>
    <s v="Pro 5500M"/>
    <x v="7"/>
    <s v="3072x1920"/>
    <x v="0"/>
    <x v="0"/>
    <n v="188488"/>
    <s v="38_185-190"/>
    <s v="19_180-190"/>
    <x v="2"/>
    <x v="4"/>
    <s v="Q1`20"/>
    <n v="167188856"/>
    <n v="2624629"/>
  </r>
  <r>
    <n v="21"/>
    <x v="1"/>
    <s v="Macbook Pro 15 (CL)"/>
    <x v="2"/>
    <x v="0"/>
    <x v="1"/>
    <x v="6"/>
    <s v="Pro 555/560"/>
    <x v="0"/>
    <s v="2880x1800"/>
    <x v="0"/>
    <x v="0"/>
    <n v="177990"/>
    <s v="36_175-180"/>
    <s v="18_170-180"/>
    <x v="2"/>
    <x v="4"/>
    <s v="Q1`20"/>
    <n v="3737790"/>
    <n v="58678"/>
  </r>
  <r>
    <n v="1088"/>
    <x v="2"/>
    <s v="Asus X541U"/>
    <x v="0"/>
    <x v="0"/>
    <x v="1"/>
    <x v="3"/>
    <s v="G920"/>
    <x v="0"/>
    <s v="1366x768"/>
    <x v="0"/>
    <x v="0"/>
    <n v="35172"/>
    <s v="08_35-40"/>
    <s v="04_30-40"/>
    <x v="3"/>
    <x v="4"/>
    <s v="Q1`20"/>
    <n v="38267136"/>
    <n v="600740"/>
  </r>
  <r>
    <n v="34"/>
    <x v="2"/>
    <s v="Asus X705U"/>
    <x v="0"/>
    <x v="0"/>
    <x v="1"/>
    <x v="3"/>
    <s v="GT920"/>
    <x v="1"/>
    <s v="1600x900"/>
    <x v="0"/>
    <x v="0"/>
    <n v="34650"/>
    <s v="07_30-35"/>
    <s v="04_30-40"/>
    <x v="3"/>
    <x v="4"/>
    <s v="Q1`20"/>
    <n v="1178100"/>
    <n v="18495"/>
  </r>
  <r>
    <n v="222"/>
    <x v="2"/>
    <s v="Asus X540N"/>
    <x v="0"/>
    <x v="0"/>
    <x v="1"/>
    <x v="8"/>
    <s v="GT920"/>
    <x v="0"/>
    <s v="1920x1080"/>
    <x v="0"/>
    <x v="1"/>
    <n v="24990"/>
    <s v="05_20-25"/>
    <s v="03_20-30"/>
    <x v="0"/>
    <x v="4"/>
    <s v="Q1`20"/>
    <n v="5547780"/>
    <n v="87092"/>
  </r>
  <r>
    <n v="72"/>
    <x v="2"/>
    <s v="Asus X570U"/>
    <x v="2"/>
    <x v="0"/>
    <x v="1"/>
    <x v="10"/>
    <s v="GTX1050"/>
    <x v="0"/>
    <s v="1920x1080"/>
    <x v="0"/>
    <x v="0"/>
    <n v="69222"/>
    <s v="04_15-20"/>
    <s v="02_10-20"/>
    <x v="6"/>
    <x v="4"/>
    <s v="Q1`20"/>
    <n v="4983984"/>
    <n v="78242"/>
  </r>
  <r>
    <n v="2"/>
    <x v="2"/>
    <s v="Asus GL503G"/>
    <x v="2"/>
    <x v="0"/>
    <x v="1"/>
    <x v="6"/>
    <s v="GTX1050"/>
    <x v="0"/>
    <s v="1920x1080"/>
    <x v="0"/>
    <x v="0"/>
    <n v="88172"/>
    <s v="04_15-20"/>
    <s v="02_10-20"/>
    <x v="2"/>
    <x v="4"/>
    <s v="Q1`20"/>
    <n v="176344"/>
    <n v="2768"/>
  </r>
  <r>
    <n v="4"/>
    <x v="2"/>
    <s v="Asus FX504G"/>
    <x v="2"/>
    <x v="0"/>
    <x v="1"/>
    <x v="6"/>
    <s v="GTX1050"/>
    <x v="0"/>
    <s v="1920x1080"/>
    <x v="0"/>
    <x v="0"/>
    <n v="70990"/>
    <s v="15_70-75"/>
    <s v="08_70-80"/>
    <x v="2"/>
    <x v="4"/>
    <s v="Q1`20"/>
    <n v="283960"/>
    <n v="4458"/>
  </r>
  <r>
    <n v="37"/>
    <x v="2"/>
    <s v="Asus GL703G"/>
    <x v="2"/>
    <x v="0"/>
    <x v="1"/>
    <x v="6"/>
    <s v="GTX1050"/>
    <x v="1"/>
    <s v="1920x1080"/>
    <x v="0"/>
    <x v="0"/>
    <n v="93799"/>
    <s v="04_15-20"/>
    <s v="02_10-20"/>
    <x v="2"/>
    <x v="4"/>
    <s v="Q1`20"/>
    <n v="3470563"/>
    <n v="54483"/>
  </r>
  <r>
    <n v="30"/>
    <x v="2"/>
    <s v="Asus G703G"/>
    <x v="2"/>
    <x v="0"/>
    <x v="1"/>
    <x v="6"/>
    <s v="GTX1070/GTX1080"/>
    <x v="1"/>
    <s v="1920x1080"/>
    <x v="0"/>
    <x v="0"/>
    <n v="226690"/>
    <s v="46_225-230"/>
    <s v="23_220-230"/>
    <x v="2"/>
    <x v="4"/>
    <s v="Q1`20"/>
    <n v="6800700"/>
    <n v="106761"/>
  </r>
  <r>
    <n v="4"/>
    <x v="2"/>
    <s v="Asus GM501G"/>
    <x v="2"/>
    <x v="0"/>
    <x v="1"/>
    <x v="6"/>
    <s v="GTX1060/GTX1080"/>
    <x v="0"/>
    <s v="1920x1080"/>
    <x v="0"/>
    <x v="0"/>
    <n v="137600"/>
    <s v="28_135-140"/>
    <s v="14_130-140"/>
    <x v="2"/>
    <x v="4"/>
    <s v="Q1`20"/>
    <n v="550400"/>
    <n v="8641"/>
  </r>
  <r>
    <n v="30"/>
    <x v="2"/>
    <s v="Asus X705M"/>
    <x v="0"/>
    <x v="0"/>
    <x v="1"/>
    <x v="4"/>
    <s v="MX110"/>
    <x v="1"/>
    <s v="1600x900"/>
    <x v="0"/>
    <x v="1"/>
    <n v="30799"/>
    <s v="07_30-35"/>
    <s v="04_30-40"/>
    <x v="3"/>
    <x v="4"/>
    <s v="Q1`20"/>
    <n v="923970"/>
    <n v="14505"/>
  </r>
  <r>
    <n v="103"/>
    <x v="2"/>
    <s v="Asus GL504G"/>
    <x v="2"/>
    <x v="0"/>
    <x v="1"/>
    <x v="6"/>
    <s v="GTX1060"/>
    <x v="0"/>
    <s v="1920x1080"/>
    <x v="0"/>
    <x v="0"/>
    <n v="106209"/>
    <s v="22_105-110"/>
    <s v="11_100-110"/>
    <x v="2"/>
    <x v="4"/>
    <s v="Q1`20"/>
    <n v="10939527"/>
    <n v="171735"/>
  </r>
  <r>
    <n v="1340"/>
    <x v="2"/>
    <s v="Asus X540M"/>
    <x v="0"/>
    <x v="0"/>
    <x v="1"/>
    <x v="4"/>
    <s v="MX110"/>
    <x v="0"/>
    <s v="1366x768"/>
    <x v="0"/>
    <x v="1"/>
    <n v="20955"/>
    <s v="04_15-20"/>
    <s v="02_10-20"/>
    <x v="0"/>
    <x v="4"/>
    <s v="Q1`20"/>
    <n v="28079700"/>
    <n v="440812"/>
  </r>
  <r>
    <n v="16"/>
    <x v="2"/>
    <s v="Asus FX505G"/>
    <x v="2"/>
    <x v="0"/>
    <x v="1"/>
    <x v="6"/>
    <s v="GTX1050Ti/GTX1060"/>
    <x v="0"/>
    <s v="1920x1080"/>
    <x v="0"/>
    <x v="0"/>
    <n v="69890"/>
    <s v="14_65-70"/>
    <s v="07_60-70"/>
    <x v="6"/>
    <x v="4"/>
    <s v="Q1`20"/>
    <n v="1118240"/>
    <n v="17555"/>
  </r>
  <r>
    <n v="94"/>
    <x v="2"/>
    <s v="Asus FX705G"/>
    <x v="2"/>
    <x v="0"/>
    <x v="1"/>
    <x v="10"/>
    <s v="GTX1050Ti/GTX1060"/>
    <x v="0"/>
    <s v="1920x1080"/>
    <x v="0"/>
    <x v="0"/>
    <n v="72312"/>
    <s v="15_70-75"/>
    <s v="08_70-80"/>
    <x v="2"/>
    <x v="4"/>
    <s v="Q1`20"/>
    <n v="6797328"/>
    <n v="106708"/>
  </r>
  <r>
    <n v="32"/>
    <x v="2"/>
    <s v="Asus GL704G"/>
    <x v="2"/>
    <x v="0"/>
    <x v="1"/>
    <x v="6"/>
    <s v="GTX1060"/>
    <x v="1"/>
    <s v="1920x1080"/>
    <x v="0"/>
    <x v="0"/>
    <n v="111998"/>
    <s v="23_110-115"/>
    <s v="12_110-120"/>
    <x v="2"/>
    <x v="4"/>
    <s v="Q1`20"/>
    <n v="3583936"/>
    <n v="56263"/>
  </r>
  <r>
    <n v="32"/>
    <x v="2"/>
    <s v="Asus GX531G"/>
    <x v="2"/>
    <x v="0"/>
    <x v="1"/>
    <x v="6"/>
    <s v="GTX1060"/>
    <x v="0"/>
    <s v="1920x1080"/>
    <x v="0"/>
    <x v="0"/>
    <n v="152550"/>
    <s v="31_150-155"/>
    <s v="16_150-160"/>
    <x v="2"/>
    <x v="4"/>
    <s v="Q1`20"/>
    <n v="4881600"/>
    <n v="76634"/>
  </r>
  <r>
    <n v="2644"/>
    <x v="2"/>
    <s v="Asus FX505D"/>
    <x v="2"/>
    <x v="0"/>
    <x v="0"/>
    <x v="7"/>
    <s v="RX560"/>
    <x v="0"/>
    <s v="1920x1080"/>
    <x v="0"/>
    <x v="0"/>
    <n v="63536"/>
    <s v="04_15-20"/>
    <s v="02_10-20"/>
    <x v="6"/>
    <x v="4"/>
    <s v="Q1`20"/>
    <n v="167989184"/>
    <n v="2637193"/>
  </r>
  <r>
    <n v="1690"/>
    <x v="2"/>
    <s v="Asus FX705D"/>
    <x v="2"/>
    <x v="0"/>
    <x v="0"/>
    <x v="7"/>
    <s v="RX560"/>
    <x v="0"/>
    <s v="1920x1080"/>
    <x v="0"/>
    <x v="0"/>
    <n v="77500"/>
    <s v="16_75-80"/>
    <s v="08_70-80"/>
    <x v="2"/>
    <x v="4"/>
    <s v="Q1`20"/>
    <n v="130975000"/>
    <n v="2056122"/>
  </r>
  <r>
    <n v="3490"/>
    <x v="2"/>
    <s v="Asus X540B"/>
    <x v="1"/>
    <x v="0"/>
    <x v="0"/>
    <x v="0"/>
    <s v="Int"/>
    <x v="0"/>
    <s v="1366x768"/>
    <x v="0"/>
    <x v="0"/>
    <n v="26700"/>
    <s v="04_15-20"/>
    <s v="02_10-20"/>
    <x v="0"/>
    <x v="4"/>
    <s v="Q1`20"/>
    <n v="93183000"/>
    <n v="1462841"/>
  </r>
  <r>
    <n v="74"/>
    <x v="2"/>
    <s v="Asus GX701G"/>
    <x v="2"/>
    <x v="0"/>
    <x v="1"/>
    <x v="6"/>
    <s v="RTX2060/RTX2070/RTX2080"/>
    <x v="1"/>
    <s v="1920x1080"/>
    <x v="0"/>
    <x v="0"/>
    <n v="172400"/>
    <s v="35_170-175"/>
    <s v="18_170-180"/>
    <x v="2"/>
    <x v="4"/>
    <s v="Q1`20"/>
    <n v="12757600"/>
    <n v="200276"/>
  </r>
  <r>
    <n v="16"/>
    <x v="2"/>
    <s v="Asus X556Q"/>
    <x v="0"/>
    <x v="0"/>
    <x v="0"/>
    <x v="15"/>
    <s v="R5 M430"/>
    <x v="0"/>
    <s v="1366x768"/>
    <x v="0"/>
    <x v="0"/>
    <n v="33100"/>
    <s v="04_15-20"/>
    <s v="02_10-20"/>
    <x v="3"/>
    <x v="4"/>
    <s v="Q1`20"/>
    <n v="529600"/>
    <n v="8314"/>
  </r>
  <r>
    <n v="412"/>
    <x v="2"/>
    <s v="Asus GL531G"/>
    <x v="2"/>
    <x v="0"/>
    <x v="1"/>
    <x v="6"/>
    <s v="GTX1650"/>
    <x v="0"/>
    <s v="1920x1080"/>
    <x v="0"/>
    <x v="0"/>
    <n v="92990"/>
    <s v="19_90-95"/>
    <s v="10_90-100"/>
    <x v="2"/>
    <x v="4"/>
    <s v="Q1`20"/>
    <n v="38311880"/>
    <n v="601442"/>
  </r>
  <r>
    <n v="71"/>
    <x v="2"/>
    <s v="Asus GX502G"/>
    <x v="2"/>
    <x v="0"/>
    <x v="1"/>
    <x v="6"/>
    <s v="GTX1050"/>
    <x v="0"/>
    <s v="1920x1080"/>
    <x v="0"/>
    <x v="0"/>
    <n v="101300"/>
    <s v="04_15-20"/>
    <s v="02_10-20"/>
    <x v="2"/>
    <x v="4"/>
    <s v="Q1`20"/>
    <n v="7192300"/>
    <n v="112909"/>
  </r>
  <r>
    <n v="568"/>
    <x v="2"/>
    <s v="Asus X543U"/>
    <x v="0"/>
    <x v="0"/>
    <x v="1"/>
    <x v="1"/>
    <s v="Int/MX110"/>
    <x v="0"/>
    <s v="1920x1080"/>
    <x v="0"/>
    <x v="0"/>
    <n v="28990"/>
    <s v="06_25-30"/>
    <s v="03_20-30"/>
    <x v="0"/>
    <x v="4"/>
    <s v="Q1`20"/>
    <n v="16466320"/>
    <n v="258498"/>
  </r>
  <r>
    <n v="227"/>
    <x v="2"/>
    <s v="Asus G531G"/>
    <x v="2"/>
    <x v="0"/>
    <x v="1"/>
    <x v="6"/>
    <s v="GTX1660/RTX2060/RTX2070"/>
    <x v="0"/>
    <s v="1920x1080"/>
    <x v="0"/>
    <x v="0"/>
    <n v="120000"/>
    <s v="25_120-125"/>
    <s v="13_120-130"/>
    <x v="2"/>
    <x v="4"/>
    <s v="Q1`20"/>
    <n v="27240000"/>
    <n v="427630"/>
  </r>
  <r>
    <n v="311"/>
    <x v="2"/>
    <s v="Asus G731G"/>
    <x v="2"/>
    <x v="0"/>
    <x v="1"/>
    <x v="6"/>
    <s v="GTX1660/RTX2060/RTX2070"/>
    <x v="1"/>
    <s v="1920x1080"/>
    <x v="0"/>
    <x v="0"/>
    <n v="123900"/>
    <s v="25_120-125"/>
    <s v="13_120-130"/>
    <x v="2"/>
    <x v="4"/>
    <s v="Q1`20"/>
    <n v="38532900"/>
    <n v="604912"/>
  </r>
  <r>
    <n v="139"/>
    <x v="2"/>
    <s v="Asus X510U"/>
    <x v="2"/>
    <x v="0"/>
    <x v="1"/>
    <x v="1"/>
    <s v="GT940"/>
    <x v="0"/>
    <s v="1920x1080"/>
    <x v="0"/>
    <x v="0"/>
    <n v="35990"/>
    <s v="08_35-40"/>
    <s v="04_30-40"/>
    <x v="3"/>
    <x v="4"/>
    <s v="Q1`20"/>
    <n v="5002610"/>
    <n v="78534"/>
  </r>
  <r>
    <n v="5"/>
    <x v="2"/>
    <s v="Asus X541N"/>
    <x v="1"/>
    <x v="0"/>
    <x v="1"/>
    <x v="8"/>
    <s v="Int"/>
    <x v="0"/>
    <s v="1366x768"/>
    <x v="0"/>
    <x v="1"/>
    <n v="17490"/>
    <s v="04_15-20"/>
    <s v="02_10-20"/>
    <x v="1"/>
    <x v="4"/>
    <s v="Q1`20"/>
    <n v="87450"/>
    <n v="1373"/>
  </r>
  <r>
    <n v="1228"/>
    <x v="2"/>
    <s v="Asus GL731G"/>
    <x v="2"/>
    <x v="0"/>
    <x v="1"/>
    <x v="6"/>
    <s v="GTX1650"/>
    <x v="1"/>
    <s v="1920x1080"/>
    <x v="0"/>
    <x v="0"/>
    <n v="121300"/>
    <s v="04_15-20"/>
    <s v="02_10-20"/>
    <x v="2"/>
    <x v="4"/>
    <s v="Q1`20"/>
    <n v="148956400"/>
    <n v="2338405"/>
  </r>
  <r>
    <n v="343"/>
    <x v="2"/>
    <s v="Asus X420F"/>
    <x v="3"/>
    <x v="0"/>
    <x v="1"/>
    <x v="5"/>
    <s v="Int"/>
    <x v="2"/>
    <s v="1920x1080"/>
    <x v="0"/>
    <x v="0"/>
    <n v="36293"/>
    <s v="04_15-20"/>
    <s v="02_10-20"/>
    <x v="3"/>
    <x v="4"/>
    <s v="Q1`20"/>
    <n v="12448499"/>
    <n v="195424"/>
  </r>
  <r>
    <n v="57"/>
    <x v="2"/>
    <s v="Asus GA502D"/>
    <x v="2"/>
    <x v="0"/>
    <x v="0"/>
    <x v="7"/>
    <s v="GTX1660"/>
    <x v="0"/>
    <s v="1920x1080"/>
    <x v="0"/>
    <x v="0"/>
    <n v="98000"/>
    <s v="04_15-20"/>
    <s v="02_10-20"/>
    <x v="2"/>
    <x v="4"/>
    <s v="Q1`20"/>
    <n v="5586000"/>
    <n v="87692"/>
  </r>
  <r>
    <n v="174"/>
    <x v="2"/>
    <s v="Asus GU502G"/>
    <x v="2"/>
    <x v="0"/>
    <x v="1"/>
    <x v="6"/>
    <s v="GTX1660/RTX2060"/>
    <x v="0"/>
    <s v="1920x1080"/>
    <x v="0"/>
    <x v="0"/>
    <n v="118000"/>
    <s v="04_15-20"/>
    <s v="02_10-20"/>
    <x v="2"/>
    <x v="4"/>
    <s v="Q1`20"/>
    <n v="20532000"/>
    <n v="322323"/>
  </r>
  <r>
    <n v="12"/>
    <x v="2"/>
    <s v="Asus X564D"/>
    <x v="0"/>
    <x v="0"/>
    <x v="0"/>
    <x v="7"/>
    <s v="R540"/>
    <x v="0"/>
    <s v="1920x1080"/>
    <x v="0"/>
    <x v="0"/>
    <n v="43990"/>
    <s v="04_15-20"/>
    <s v="02_10-20"/>
    <x v="5"/>
    <x v="4"/>
    <s v="Q1`20"/>
    <n v="527880"/>
    <n v="8287"/>
  </r>
  <r>
    <n v="1210"/>
    <x v="2"/>
    <s v="Asus X570D"/>
    <x v="2"/>
    <x v="0"/>
    <x v="0"/>
    <x v="7"/>
    <s v="GTX1050"/>
    <x v="0"/>
    <s v="1920x1080"/>
    <x v="0"/>
    <x v="0"/>
    <n v="43040"/>
    <s v="04_15-20"/>
    <s v="02_10-20"/>
    <x v="5"/>
    <x v="4"/>
    <s v="Q1`20"/>
    <n v="52078400"/>
    <n v="817557"/>
  </r>
  <r>
    <n v="2726"/>
    <x v="2"/>
    <s v="Asus X543B"/>
    <x v="1"/>
    <x v="0"/>
    <x v="0"/>
    <x v="0"/>
    <s v="Int"/>
    <x v="0"/>
    <s v="1920x1080"/>
    <x v="0"/>
    <x v="0"/>
    <n v="17300"/>
    <s v="04_15-20"/>
    <s v="02_10-20"/>
    <x v="1"/>
    <x v="4"/>
    <s v="Q1`20"/>
    <n v="47159800"/>
    <n v="740342"/>
  </r>
  <r>
    <n v="517"/>
    <x v="2"/>
    <s v="Asus X509D"/>
    <x v="0"/>
    <x v="0"/>
    <x v="0"/>
    <x v="7"/>
    <s v="Int/MX230"/>
    <x v="0"/>
    <s v="1920x1080"/>
    <x v="0"/>
    <x v="0"/>
    <n v="28300"/>
    <s v="04_15-20"/>
    <s v="02_10-20"/>
    <x v="0"/>
    <x v="4"/>
    <s v="Q1`20"/>
    <n v="14631100"/>
    <n v="229688"/>
  </r>
  <r>
    <n v="1644"/>
    <x v="2"/>
    <s v="Asus X509F"/>
    <x v="0"/>
    <x v="0"/>
    <x v="1"/>
    <x v="5"/>
    <s v="Int/MX250"/>
    <x v="0"/>
    <s v="1920x1080"/>
    <x v="0"/>
    <x v="0"/>
    <n v="32990"/>
    <s v="07_30-35"/>
    <s v="04_30-40"/>
    <x v="3"/>
    <x v="4"/>
    <s v="Q1`20"/>
    <n v="54235560"/>
    <n v="851422"/>
  </r>
  <r>
    <n v="664"/>
    <x v="2"/>
    <s v="Asus X521F"/>
    <x v="0"/>
    <x v="0"/>
    <x v="1"/>
    <x v="5"/>
    <s v="MX250"/>
    <x v="0"/>
    <s v="1920x1080"/>
    <x v="0"/>
    <x v="0"/>
    <n v="35930"/>
    <s v="04_15-20"/>
    <s v="02_10-20"/>
    <x v="3"/>
    <x v="4"/>
    <s v="Q1`20"/>
    <n v="23857520"/>
    <n v="374529"/>
  </r>
  <r>
    <n v="11"/>
    <x v="2"/>
    <s v="Asus X751N"/>
    <x v="1"/>
    <x v="0"/>
    <x v="1"/>
    <x v="8"/>
    <s v="Int"/>
    <x v="1"/>
    <s v="1600x900"/>
    <x v="0"/>
    <x v="1"/>
    <n v="32280"/>
    <s v="04_15-20"/>
    <s v="02_10-20"/>
    <x v="3"/>
    <x v="4"/>
    <s v="Q1`20"/>
    <n v="355080"/>
    <n v="5574"/>
  </r>
  <r>
    <n v="2"/>
    <x v="2"/>
    <s v="Asus GX535G"/>
    <x v="2"/>
    <x v="0"/>
    <x v="1"/>
    <x v="6"/>
    <s v="RTX2060"/>
    <x v="0"/>
    <s v="1920x1080"/>
    <x v="0"/>
    <x v="0"/>
    <n v="146969"/>
    <s v="30_145-150"/>
    <s v="15_140-150"/>
    <x v="2"/>
    <x v="4"/>
    <s v="Q1`20"/>
    <n v="293938"/>
    <n v="4614"/>
  </r>
  <r>
    <n v="140"/>
    <x v="2"/>
    <s v="Asus E203M"/>
    <x v="4"/>
    <x v="0"/>
    <x v="1"/>
    <x v="4"/>
    <s v="Int"/>
    <x v="3"/>
    <s v="1366x768"/>
    <x v="0"/>
    <x v="1"/>
    <n v="21900"/>
    <s v="04_15-20"/>
    <s v="02_10-20"/>
    <x v="0"/>
    <x v="4"/>
    <s v="Q1`20"/>
    <n v="3066000"/>
    <n v="48132"/>
  </r>
  <r>
    <n v="176"/>
    <x v="2"/>
    <s v="Asus FX570U"/>
    <x v="2"/>
    <x v="0"/>
    <x v="1"/>
    <x v="10"/>
    <s v="GTX1050"/>
    <x v="0"/>
    <s v="1920x1080"/>
    <x v="0"/>
    <x v="0"/>
    <n v="66100"/>
    <s v="04_15-20"/>
    <s v="02_10-20"/>
    <x v="6"/>
    <x v="4"/>
    <s v="Q1`20"/>
    <n v="11633600"/>
    <n v="182631"/>
  </r>
  <r>
    <n v="9"/>
    <x v="2"/>
    <s v="Asus GL764G"/>
    <x v="2"/>
    <x v="0"/>
    <x v="1"/>
    <x v="6"/>
    <s v="RTX2070"/>
    <x v="1"/>
    <s v="1920x1080"/>
    <x v="0"/>
    <x v="0"/>
    <n v="173900"/>
    <s v="35_170-175"/>
    <s v="18_170-180"/>
    <x v="2"/>
    <x v="4"/>
    <s v="Q1`20"/>
    <n v="1565100"/>
    <n v="24570"/>
  </r>
  <r>
    <n v="314"/>
    <x v="2"/>
    <s v="Zenbook UX433F"/>
    <x v="3"/>
    <x v="0"/>
    <x v="1"/>
    <x v="5"/>
    <s v="MX150"/>
    <x v="2"/>
    <s v="1920x1080"/>
    <x v="0"/>
    <x v="0"/>
    <n v="68440"/>
    <s v="14_65-70"/>
    <s v="07_60-70"/>
    <x v="6"/>
    <x v="4"/>
    <s v="Q1`20"/>
    <n v="21490160"/>
    <n v="337365"/>
  </r>
  <r>
    <n v="480"/>
    <x v="2"/>
    <s v="Zenbook UX333F"/>
    <x v="3"/>
    <x v="0"/>
    <x v="1"/>
    <x v="5"/>
    <s v="Int"/>
    <x v="4"/>
    <s v="1920x1080"/>
    <x v="0"/>
    <x v="0"/>
    <n v="77190"/>
    <s v="04_15-20"/>
    <s v="02_10-20"/>
    <x v="2"/>
    <x v="4"/>
    <s v="Q1`20"/>
    <n v="37051200"/>
    <n v="581651"/>
  </r>
  <r>
    <n v="772"/>
    <x v="2"/>
    <s v="Zenbook UX533F"/>
    <x v="2"/>
    <x v="0"/>
    <x v="1"/>
    <x v="5"/>
    <s v="GTX1050"/>
    <x v="0"/>
    <s v="1920x1080"/>
    <x v="0"/>
    <x v="0"/>
    <n v="92990"/>
    <s v="19_90-95"/>
    <s v="10_90-100"/>
    <x v="2"/>
    <x v="4"/>
    <s v="Q1`20"/>
    <n v="71788280"/>
    <n v="1126975"/>
  </r>
  <r>
    <n v="7"/>
    <x v="2"/>
    <s v="Zenbook UX331F"/>
    <x v="3"/>
    <x v="0"/>
    <x v="1"/>
    <x v="5"/>
    <s v="Int"/>
    <x v="4"/>
    <s v="1920x1080"/>
    <x v="0"/>
    <x v="0"/>
    <n v="69295"/>
    <s v="14_65-70"/>
    <s v="07_60-70"/>
    <x v="6"/>
    <x v="4"/>
    <s v="Q1`20"/>
    <n v="485065"/>
    <n v="7615"/>
  </r>
  <r>
    <n v="39"/>
    <x v="2"/>
    <s v="Zenbook UX362F"/>
    <x v="3"/>
    <x v="0"/>
    <x v="1"/>
    <x v="5"/>
    <s v="Int"/>
    <x v="4"/>
    <s v="1920x1080"/>
    <x v="0"/>
    <x v="0"/>
    <n v="82990"/>
    <s v="04_15-20"/>
    <s v="02_10-20"/>
    <x v="2"/>
    <x v="4"/>
    <s v="Q1`20"/>
    <n v="3236610"/>
    <n v="50810"/>
  </r>
  <r>
    <n v="62"/>
    <x v="2"/>
    <s v="Zenbook UX431F"/>
    <x v="3"/>
    <x v="0"/>
    <x v="1"/>
    <x v="5"/>
    <s v="Int"/>
    <x v="2"/>
    <s v="1920x1080"/>
    <x v="0"/>
    <x v="0"/>
    <n v="46800"/>
    <s v="10_45-50"/>
    <s v="05_40-50"/>
    <x v="5"/>
    <x v="4"/>
    <s v="Q1`20"/>
    <n v="2901600"/>
    <n v="45551"/>
  </r>
  <r>
    <n v="117"/>
    <x v="2"/>
    <s v="Zenbook UX392F"/>
    <x v="3"/>
    <x v="0"/>
    <x v="1"/>
    <x v="5"/>
    <s v="Int"/>
    <x v="2"/>
    <s v="1920x1080"/>
    <x v="0"/>
    <x v="0"/>
    <n v="86640"/>
    <s v="04_15-20"/>
    <s v="02_10-20"/>
    <x v="2"/>
    <x v="4"/>
    <s v="Q1`20"/>
    <n v="10136880"/>
    <n v="159135"/>
  </r>
  <r>
    <n v="712"/>
    <x v="2"/>
    <s v="Zenbook UX334F"/>
    <x v="3"/>
    <x v="0"/>
    <x v="1"/>
    <x v="5"/>
    <s v="MX250"/>
    <x v="4"/>
    <s v="1920x1080"/>
    <x v="0"/>
    <x v="0"/>
    <n v="109409"/>
    <s v="04_15-20"/>
    <s v="02_10-20"/>
    <x v="2"/>
    <x v="4"/>
    <s v="Q1`20"/>
    <n v="77899208"/>
    <n v="1222908"/>
  </r>
  <r>
    <n v="431"/>
    <x v="2"/>
    <s v="Zenbook UX534F"/>
    <x v="2"/>
    <x v="0"/>
    <x v="1"/>
    <x v="5"/>
    <s v="GTX1650"/>
    <x v="0"/>
    <s v="1920x1080"/>
    <x v="0"/>
    <x v="0"/>
    <n v="103895"/>
    <s v="21_100-105"/>
    <s v="11_100-110"/>
    <x v="2"/>
    <x v="4"/>
    <s v="Q1`20"/>
    <n v="44778745"/>
    <n v="702963"/>
  </r>
  <r>
    <n v="719"/>
    <x v="2"/>
    <s v="Zenbook UX434F"/>
    <x v="3"/>
    <x v="0"/>
    <x v="1"/>
    <x v="16"/>
    <s v="MX250"/>
    <x v="2"/>
    <s v="1920x1080"/>
    <x v="0"/>
    <x v="0"/>
    <n v="76050"/>
    <s v="16_75-80"/>
    <s v="08_70-80"/>
    <x v="2"/>
    <x v="4"/>
    <s v="Q1`20"/>
    <n v="54679950"/>
    <n v="858398"/>
  </r>
  <r>
    <n v="42"/>
    <x v="2"/>
    <s v="Zenbook UX410U"/>
    <x v="2"/>
    <x v="0"/>
    <x v="1"/>
    <x v="1"/>
    <s v="GT940"/>
    <x v="2"/>
    <s v="1920x1080"/>
    <x v="0"/>
    <x v="0"/>
    <n v="38687"/>
    <s v="08_35-40"/>
    <s v="04_30-40"/>
    <x v="3"/>
    <x v="4"/>
    <s v="Q1`20"/>
    <n v="1624854"/>
    <n v="25508"/>
  </r>
  <r>
    <n v="644"/>
    <x v="2"/>
    <s v="Zenbook UM431D"/>
    <x v="3"/>
    <x v="0"/>
    <x v="0"/>
    <x v="7"/>
    <s v="Int"/>
    <x v="2"/>
    <s v="1920x1080"/>
    <x v="0"/>
    <x v="0"/>
    <n v="63400"/>
    <s v="04_15-20"/>
    <s v="02_10-20"/>
    <x v="6"/>
    <x v="4"/>
    <s v="Q1`20"/>
    <n v="40829600"/>
    <n v="640967"/>
  </r>
  <r>
    <n v="158"/>
    <x v="2"/>
    <s v="VivoBook X705U"/>
    <x v="0"/>
    <x v="0"/>
    <x v="1"/>
    <x v="10"/>
    <s v="Int/MX110"/>
    <x v="0"/>
    <s v="1920x1080"/>
    <x v="0"/>
    <x v="0"/>
    <n v="37469"/>
    <s v="04_15-20"/>
    <s v="02_10-20"/>
    <x v="3"/>
    <x v="4"/>
    <s v="Q1`20"/>
    <n v="5920102"/>
    <n v="92937"/>
  </r>
  <r>
    <n v="170"/>
    <x v="2"/>
    <s v="VivoBook X705M"/>
    <x v="0"/>
    <x v="0"/>
    <x v="1"/>
    <x v="4"/>
    <s v="MX110"/>
    <x v="1"/>
    <s v="1920x1080"/>
    <x v="0"/>
    <x v="1"/>
    <n v="26361"/>
    <s v="04_15-20"/>
    <s v="02_10-20"/>
    <x v="0"/>
    <x v="4"/>
    <s v="Q1`20"/>
    <n v="4481370"/>
    <n v="70351"/>
  </r>
  <r>
    <n v="3750"/>
    <x v="2"/>
    <s v="VivoBook X540U"/>
    <x v="0"/>
    <x v="0"/>
    <x v="1"/>
    <x v="1"/>
    <s v="Int/MX110"/>
    <x v="0"/>
    <s v="1920x1080"/>
    <x v="0"/>
    <x v="0"/>
    <n v="24990"/>
    <s v="05_20-25"/>
    <s v="03_20-30"/>
    <x v="0"/>
    <x v="4"/>
    <s v="Q1`20"/>
    <n v="93712500"/>
    <n v="1471154"/>
  </r>
  <r>
    <n v="248"/>
    <x v="2"/>
    <s v="VivoBook X505Z"/>
    <x v="1"/>
    <x v="0"/>
    <x v="0"/>
    <x v="2"/>
    <s v="Int"/>
    <x v="0"/>
    <s v="1920x1080"/>
    <x v="0"/>
    <x v="0"/>
    <n v="56650"/>
    <s v="04_15-20"/>
    <s v="02_10-20"/>
    <x v="4"/>
    <x v="4"/>
    <s v="Q1`20"/>
    <n v="14049200"/>
    <n v="220553"/>
  </r>
  <r>
    <n v="119"/>
    <x v="2"/>
    <s v="VivoBook S530F"/>
    <x v="0"/>
    <x v="0"/>
    <x v="1"/>
    <x v="5"/>
    <s v="MX150"/>
    <x v="0"/>
    <s v="1920x1080"/>
    <x v="0"/>
    <x v="0"/>
    <n v="57640"/>
    <s v="12_55-60"/>
    <s v="06_50-60"/>
    <x v="4"/>
    <x v="4"/>
    <s v="Q1`20"/>
    <n v="6859160"/>
    <n v="107679"/>
  </r>
  <r>
    <n v="304"/>
    <x v="2"/>
    <s v="VivoBook X512U"/>
    <x v="0"/>
    <x v="0"/>
    <x v="1"/>
    <x v="10"/>
    <s v="Int/MX130"/>
    <x v="0"/>
    <s v="1920x1080"/>
    <x v="0"/>
    <x v="0"/>
    <n v="39530"/>
    <s v="08_35-40"/>
    <s v="04_30-40"/>
    <x v="3"/>
    <x v="4"/>
    <s v="Q1`20"/>
    <n v="12017120"/>
    <n v="188652"/>
  </r>
  <r>
    <n v="383"/>
    <x v="2"/>
    <s v="VivoBook X507U"/>
    <x v="0"/>
    <x v="0"/>
    <x v="1"/>
    <x v="10"/>
    <s v="MX110"/>
    <x v="0"/>
    <s v="1920x1080"/>
    <x v="0"/>
    <x v="0"/>
    <n v="24412"/>
    <s v="04_15-20"/>
    <s v="02_10-20"/>
    <x v="0"/>
    <x v="4"/>
    <s v="Q1`20"/>
    <n v="9349796"/>
    <n v="146779"/>
  </r>
  <r>
    <n v="85"/>
    <x v="2"/>
    <s v="VivoBook X543U"/>
    <x v="0"/>
    <x v="0"/>
    <x v="1"/>
    <x v="1"/>
    <s v="MX110"/>
    <x v="0"/>
    <s v="1920x1080"/>
    <x v="0"/>
    <x v="0"/>
    <n v="26448"/>
    <s v="06_25-30"/>
    <s v="03_20-30"/>
    <x v="0"/>
    <x v="4"/>
    <s v="Q1`20"/>
    <n v="2248080"/>
    <n v="35292"/>
  </r>
  <r>
    <n v="4"/>
    <x v="2"/>
    <s v="VivoBook S430F"/>
    <x v="3"/>
    <x v="0"/>
    <x v="1"/>
    <x v="5"/>
    <s v="MX150"/>
    <x v="2"/>
    <s v="1920x1080"/>
    <x v="0"/>
    <x v="0"/>
    <n v="50150"/>
    <s v="04_15-20"/>
    <s v="02_10-20"/>
    <x v="4"/>
    <x v="4"/>
    <s v="Q1`20"/>
    <n v="200600"/>
    <n v="3149"/>
  </r>
  <r>
    <n v="283"/>
    <x v="2"/>
    <s v="VivoBook X712F"/>
    <x v="0"/>
    <x v="0"/>
    <x v="1"/>
    <x v="5"/>
    <s v="Int/MX150"/>
    <x v="1"/>
    <s v="1600x900"/>
    <x v="0"/>
    <x v="0"/>
    <n v="40000"/>
    <s v="09_40-45"/>
    <s v="05_40-50"/>
    <x v="5"/>
    <x v="4"/>
    <s v="Q1`20"/>
    <n v="11320000"/>
    <n v="177708"/>
  </r>
  <r>
    <n v="896"/>
    <x v="2"/>
    <s v="VivoBook X512D"/>
    <x v="0"/>
    <x v="0"/>
    <x v="0"/>
    <x v="7"/>
    <s v="RX540"/>
    <x v="0"/>
    <s v="1366x768"/>
    <x v="0"/>
    <x v="0"/>
    <n v="41900"/>
    <s v="04_15-20"/>
    <s v="02_10-20"/>
    <x v="5"/>
    <x v="4"/>
    <s v="Q1`20"/>
    <n v="37542400"/>
    <n v="589363"/>
  </r>
  <r>
    <n v="653"/>
    <x v="2"/>
    <s v="VivoBook X512F"/>
    <x v="0"/>
    <x v="0"/>
    <x v="1"/>
    <x v="5"/>
    <s v="MX250"/>
    <x v="0"/>
    <s v="1920x1080"/>
    <x v="0"/>
    <x v="0"/>
    <n v="40000"/>
    <s v="09_40-45"/>
    <s v="05_40-50"/>
    <x v="5"/>
    <x v="4"/>
    <s v="Q1`20"/>
    <n v="26120000"/>
    <n v="410047"/>
  </r>
  <r>
    <n v="313"/>
    <x v="2"/>
    <s v="VivoBook S532F"/>
    <x v="0"/>
    <x v="0"/>
    <x v="1"/>
    <x v="5"/>
    <s v="MX250"/>
    <x v="0"/>
    <s v="1920x1080"/>
    <x v="0"/>
    <x v="0"/>
    <n v="64179"/>
    <s v="13_60-65"/>
    <s v="07_60-70"/>
    <x v="6"/>
    <x v="4"/>
    <s v="Q1`20"/>
    <n v="20088027"/>
    <n v="315354"/>
  </r>
  <r>
    <n v="255"/>
    <x v="2"/>
    <s v="VivoBook S431F"/>
    <x v="3"/>
    <x v="0"/>
    <x v="1"/>
    <x v="5"/>
    <s v="Int"/>
    <x v="2"/>
    <s v="1920x1080"/>
    <x v="0"/>
    <x v="0"/>
    <n v="51985"/>
    <s v="11_50-55"/>
    <s v="06_50-60"/>
    <x v="4"/>
    <x v="4"/>
    <s v="Q1`20"/>
    <n v="13256175"/>
    <n v="208103"/>
  </r>
  <r>
    <n v="32"/>
    <x v="2"/>
    <s v="VivoBook S432F"/>
    <x v="3"/>
    <x v="0"/>
    <x v="1"/>
    <x v="5"/>
    <s v="Int"/>
    <x v="2"/>
    <s v="1920x1080"/>
    <x v="0"/>
    <x v="0"/>
    <n v="59990"/>
    <s v="12_55-60"/>
    <s v="06_50-60"/>
    <x v="4"/>
    <x v="4"/>
    <s v="Q1`20"/>
    <n v="1919680"/>
    <n v="30136"/>
  </r>
  <r>
    <n v="1617"/>
    <x v="2"/>
    <s v="VivoBook X509U"/>
    <x v="1"/>
    <x v="0"/>
    <x v="1"/>
    <x v="10"/>
    <s v="Int"/>
    <x v="0"/>
    <s v="1920x1080"/>
    <x v="0"/>
    <x v="0"/>
    <n v="23990"/>
    <s v="04_15-20"/>
    <s v="02_10-20"/>
    <x v="0"/>
    <x v="4"/>
    <s v="Q1`20"/>
    <n v="38791830"/>
    <n v="608977"/>
  </r>
  <r>
    <n v="632"/>
    <x v="2"/>
    <s v="VivoBook X571G"/>
    <x v="2"/>
    <x v="0"/>
    <x v="1"/>
    <x v="6"/>
    <s v="GTX1050"/>
    <x v="0"/>
    <s v="1920x1080"/>
    <x v="0"/>
    <x v="0"/>
    <n v="63000"/>
    <s v="04_15-20"/>
    <s v="02_10-20"/>
    <x v="6"/>
    <x v="4"/>
    <s v="Q1`20"/>
    <n v="39816000"/>
    <n v="625055"/>
  </r>
  <r>
    <n v="282"/>
    <x v="2"/>
    <s v="VivoBook X705B"/>
    <x v="1"/>
    <x v="0"/>
    <x v="0"/>
    <x v="0"/>
    <s v="Int"/>
    <x v="1"/>
    <s v="1920x1080"/>
    <x v="0"/>
    <x v="0"/>
    <n v="30990"/>
    <s v="07_30-35"/>
    <s v="04_30-40"/>
    <x v="3"/>
    <x v="4"/>
    <s v="Q1`20"/>
    <n v="8739180"/>
    <n v="137193"/>
  </r>
  <r>
    <n v="158"/>
    <x v="2"/>
    <s v="VivoBook X403F"/>
    <x v="3"/>
    <x v="0"/>
    <x v="1"/>
    <x v="5"/>
    <s v="Int"/>
    <x v="2"/>
    <s v="1920x1080"/>
    <x v="0"/>
    <x v="0"/>
    <n v="46249"/>
    <s v="04_15-20"/>
    <s v="02_10-20"/>
    <x v="5"/>
    <x v="4"/>
    <s v="Q1`20"/>
    <n v="7307342"/>
    <n v="114715"/>
  </r>
  <r>
    <n v="206"/>
    <x v="2"/>
    <s v="VivoBook S531F"/>
    <x v="1"/>
    <x v="0"/>
    <x v="1"/>
    <x v="5"/>
    <s v="Int"/>
    <x v="0"/>
    <s v="1920x1080"/>
    <x v="0"/>
    <x v="0"/>
    <n v="55990"/>
    <s v="04_15-20"/>
    <s v="02_10-20"/>
    <x v="4"/>
    <x v="4"/>
    <s v="Q1`20"/>
    <n v="11533940"/>
    <n v="181067"/>
  </r>
  <r>
    <n v="140"/>
    <x v="2"/>
    <s v="VivoBook X510Q"/>
    <x v="2"/>
    <x v="0"/>
    <x v="0"/>
    <x v="15"/>
    <s v="R7"/>
    <x v="0"/>
    <s v="1920x1080"/>
    <x v="0"/>
    <x v="0"/>
    <n v="31960"/>
    <s v="04_15-20"/>
    <s v="02_10-20"/>
    <x v="3"/>
    <x v="4"/>
    <s v="Q1`20"/>
    <n v="4474400"/>
    <n v="70242"/>
  </r>
  <r>
    <n v="65"/>
    <x v="2"/>
    <s v="VivoBook X543F"/>
    <x v="1"/>
    <x v="0"/>
    <x v="1"/>
    <x v="16"/>
    <s v="Int"/>
    <x v="0"/>
    <s v="1920x1080"/>
    <x v="0"/>
    <x v="0"/>
    <n v="23290"/>
    <s v="05_20-25"/>
    <s v="03_20-30"/>
    <x v="0"/>
    <x v="4"/>
    <s v="Q1`20"/>
    <n v="1513850"/>
    <n v="23765"/>
  </r>
  <r>
    <n v="186"/>
    <x v="2"/>
    <s v="VivoBook X545F"/>
    <x v="0"/>
    <x v="0"/>
    <x v="1"/>
    <x v="16"/>
    <s v="MX230"/>
    <x v="0"/>
    <s v="1920x1080"/>
    <x v="0"/>
    <x v="0"/>
    <n v="44990"/>
    <s v="09_40-45"/>
    <s v="05_40-50"/>
    <x v="5"/>
    <x v="4"/>
    <s v="Q1`20"/>
    <n v="8368140"/>
    <n v="131368"/>
  </r>
  <r>
    <n v="438"/>
    <x v="2"/>
    <s v="VivoBook X412U"/>
    <x v="3"/>
    <x v="0"/>
    <x v="1"/>
    <x v="10"/>
    <s v="MX110"/>
    <x v="2"/>
    <s v="1920x1080"/>
    <x v="0"/>
    <x v="0"/>
    <n v="39693"/>
    <s v="08_35-40"/>
    <s v="04_30-40"/>
    <x v="3"/>
    <x v="4"/>
    <s v="Q1`20"/>
    <n v="17385534"/>
    <n v="272928"/>
  </r>
  <r>
    <n v="286"/>
    <x v="2"/>
    <s v="VivoBook X712D"/>
    <x v="0"/>
    <x v="0"/>
    <x v="0"/>
    <x v="7"/>
    <s v="Int/R540X"/>
    <x v="1"/>
    <s v="1600x900/1920x1080"/>
    <x v="0"/>
    <x v="0"/>
    <n v="54200"/>
    <s v="04_15-20"/>
    <s v="02_10-20"/>
    <x v="4"/>
    <x v="4"/>
    <s v="Q1`20"/>
    <n v="15501200"/>
    <n v="243347"/>
  </r>
  <r>
    <n v="429"/>
    <x v="2"/>
    <s v="VivoBook X412F"/>
    <x v="3"/>
    <x v="0"/>
    <x v="1"/>
    <x v="5"/>
    <s v="Int"/>
    <x v="2"/>
    <s v="1920x1080"/>
    <x v="0"/>
    <x v="0"/>
    <n v="47776"/>
    <s v="10_45-50"/>
    <s v="05_40-50"/>
    <x v="5"/>
    <x v="4"/>
    <s v="Q1`20"/>
    <n v="20495904"/>
    <n v="321757"/>
  </r>
  <r>
    <n v="55"/>
    <x v="2"/>
    <s v="VivoBook X412D"/>
    <x v="3"/>
    <x v="0"/>
    <x v="0"/>
    <x v="7"/>
    <s v="Int"/>
    <x v="2"/>
    <s v="1920x1080"/>
    <x v="0"/>
    <x v="0"/>
    <n v="35670"/>
    <s v="04_15-20"/>
    <s v="02_10-20"/>
    <x v="3"/>
    <x v="4"/>
    <s v="Q1`20"/>
    <n v="1961850"/>
    <n v="30798"/>
  </r>
  <r>
    <n v="12"/>
    <x v="2"/>
    <s v="VivoBook X705Q"/>
    <x v="0"/>
    <x v="0"/>
    <x v="0"/>
    <x v="15"/>
    <s v="Int/R7"/>
    <x v="0"/>
    <s v="1600x900"/>
    <x v="0"/>
    <x v="0"/>
    <n v="36490"/>
    <s v="04_15-20"/>
    <s v="02_10-20"/>
    <x v="3"/>
    <x v="4"/>
    <s v="Q1`20"/>
    <n v="437880"/>
    <n v="6874"/>
  </r>
  <r>
    <n v="2"/>
    <x v="2"/>
    <s v="Zenbook Pro UX480F"/>
    <x v="2"/>
    <x v="0"/>
    <x v="1"/>
    <x v="5"/>
    <s v="GTX1050"/>
    <x v="2"/>
    <s v="1920x1080"/>
    <x v="0"/>
    <x v="0"/>
    <n v="91735"/>
    <s v="04_15-20"/>
    <s v="02_10-20"/>
    <x v="2"/>
    <x v="4"/>
    <s v="Q1`20"/>
    <n v="183470"/>
    <n v="2880"/>
  </r>
  <r>
    <n v="19"/>
    <x v="2"/>
    <s v="Zenbook Flip UM462D"/>
    <x v="3"/>
    <x v="0"/>
    <x v="0"/>
    <x v="7"/>
    <s v="Int"/>
    <x v="2"/>
    <s v="1920x1080"/>
    <x v="1"/>
    <x v="0"/>
    <n v="61880"/>
    <s v="04_15-20"/>
    <s v="02_10-20"/>
    <x v="6"/>
    <x v="4"/>
    <s v="Q1`20"/>
    <n v="1175720"/>
    <n v="18457"/>
  </r>
  <r>
    <n v="215"/>
    <x v="2"/>
    <s v="Zenbook Flip UX463F"/>
    <x v="3"/>
    <x v="0"/>
    <x v="1"/>
    <x v="5"/>
    <s v="Int"/>
    <x v="2"/>
    <s v="1920x1080"/>
    <x v="1"/>
    <x v="0"/>
    <n v="71811"/>
    <s v="15_70-75"/>
    <s v="08_70-80"/>
    <x v="2"/>
    <x v="4"/>
    <s v="Q1`20"/>
    <n v="15439365"/>
    <n v="242376"/>
  </r>
  <r>
    <n v="103"/>
    <x v="2"/>
    <s v="Zenbook Flip UX563F"/>
    <x v="2"/>
    <x v="0"/>
    <x v="1"/>
    <x v="5"/>
    <s v="GTX1050/GTX1060"/>
    <x v="0"/>
    <s v="1920x1080/3840x2160"/>
    <x v="1"/>
    <x v="0"/>
    <n v="94990"/>
    <s v="19_90-95"/>
    <s v="10_90-100"/>
    <x v="2"/>
    <x v="4"/>
    <s v="Q1`20"/>
    <n v="9783970"/>
    <n v="153595"/>
  </r>
  <r>
    <n v="138"/>
    <x v="2"/>
    <s v="Asus Pro P1440F"/>
    <x v="3"/>
    <x v="1"/>
    <x v="1"/>
    <x v="5"/>
    <s v="Int"/>
    <x v="2"/>
    <s v="1920x1080"/>
    <x v="0"/>
    <x v="0"/>
    <n v="38710"/>
    <s v="04_15-20"/>
    <s v="02_10-20"/>
    <x v="3"/>
    <x v="4"/>
    <s v="Q1`20"/>
    <n v="5341980"/>
    <n v="83862"/>
  </r>
  <r>
    <n v="16"/>
    <x v="2"/>
    <s v="Asus Pro P2540F"/>
    <x v="0"/>
    <x v="1"/>
    <x v="1"/>
    <x v="5"/>
    <s v="MX110"/>
    <x v="0"/>
    <s v="1920x1080"/>
    <x v="0"/>
    <x v="0"/>
    <n v="45340"/>
    <s v="04_15-20"/>
    <s v="02_10-20"/>
    <x v="5"/>
    <x v="4"/>
    <s v="Q1`20"/>
    <n v="725440"/>
    <n v="11388"/>
  </r>
  <r>
    <n v="17"/>
    <x v="2"/>
    <s v="Asus Pro P3540F"/>
    <x v="1"/>
    <x v="1"/>
    <x v="1"/>
    <x v="5"/>
    <s v="Int"/>
    <x v="0"/>
    <s v="1920x1080"/>
    <x v="0"/>
    <x v="0"/>
    <n v="61254"/>
    <s v="04_15-20"/>
    <s v="02_10-20"/>
    <x v="6"/>
    <x v="4"/>
    <s v="Q1`20"/>
    <n v="1041318"/>
    <n v="16347"/>
  </r>
  <r>
    <n v="14"/>
    <x v="2"/>
    <s v="VivoBook Flip TP401C"/>
    <x v="3"/>
    <x v="0"/>
    <x v="1"/>
    <x v="11"/>
    <s v="Int"/>
    <x v="2"/>
    <s v="1920x1080"/>
    <x v="1"/>
    <x v="2"/>
    <n v="36087"/>
    <s v="04_15-20"/>
    <s v="02_10-20"/>
    <x v="3"/>
    <x v="4"/>
    <s v="Q1`20"/>
    <n v="505218"/>
    <n v="7931"/>
  </r>
  <r>
    <n v="116"/>
    <x v="2"/>
    <s v="VivoBook Flip TP412F"/>
    <x v="3"/>
    <x v="0"/>
    <x v="1"/>
    <x v="5"/>
    <s v="Int"/>
    <x v="2"/>
    <s v="1920x1080"/>
    <x v="1"/>
    <x v="0"/>
    <n v="38150"/>
    <s v="04_15-20"/>
    <s v="02_10-20"/>
    <x v="3"/>
    <x v="4"/>
    <s v="Q1`20"/>
    <n v="4425400"/>
    <n v="69473"/>
  </r>
  <r>
    <n v="2"/>
    <x v="2"/>
    <s v="VivoBook Pro N552V"/>
    <x v="2"/>
    <x v="0"/>
    <x v="1"/>
    <x v="3"/>
    <s v="GT950/GTX950"/>
    <x v="0"/>
    <s v="1920x1080"/>
    <x v="0"/>
    <x v="0"/>
    <n v="66046"/>
    <s v="04_15-20"/>
    <s v="02_10-20"/>
    <x v="6"/>
    <x v="4"/>
    <s v="Q1`20"/>
    <n v="132092"/>
    <n v="2074"/>
  </r>
  <r>
    <n v="24"/>
    <x v="2"/>
    <s v="VivoBook Pro N752V"/>
    <x v="2"/>
    <x v="0"/>
    <x v="1"/>
    <x v="3"/>
    <s v="GT950"/>
    <x v="1"/>
    <s v="1920x1080"/>
    <x v="0"/>
    <x v="0"/>
    <n v="58590"/>
    <s v="12_55-60"/>
    <s v="06_50-60"/>
    <x v="4"/>
    <x v="4"/>
    <s v="Q1`20"/>
    <n v="1406160"/>
    <n v="22075"/>
  </r>
  <r>
    <n v="27"/>
    <x v="2"/>
    <s v="VivoBook Pro N705F"/>
    <x v="2"/>
    <x v="0"/>
    <x v="1"/>
    <x v="5"/>
    <s v="GTX1050"/>
    <x v="1"/>
    <s v="1920x1080"/>
    <x v="0"/>
    <x v="0"/>
    <n v="41500"/>
    <s v="09_40-45"/>
    <s v="05_40-50"/>
    <x v="5"/>
    <x v="4"/>
    <s v="Q1`20"/>
    <n v="1120500"/>
    <n v="17590"/>
  </r>
  <r>
    <n v="140"/>
    <x v="2"/>
    <s v="Zenbook Duo UX481F"/>
    <x v="3"/>
    <x v="0"/>
    <x v="1"/>
    <x v="16"/>
    <s v="MX250"/>
    <x v="2"/>
    <s v="1920x1080+ScreenPad"/>
    <x v="1"/>
    <x v="0"/>
    <n v="93700"/>
    <s v="19_90-95"/>
    <s v="10_90-100"/>
    <x v="2"/>
    <x v="4"/>
    <s v="Q1`20"/>
    <n v="13118000"/>
    <n v="205934"/>
  </r>
  <r>
    <n v="42"/>
    <x v="2"/>
    <s v="Zenbook Duo UX581G"/>
    <x v="2"/>
    <x v="0"/>
    <x v="1"/>
    <x v="6"/>
    <s v="RTX2060"/>
    <x v="0"/>
    <s v="3840x2160+ScreenPad"/>
    <x v="1"/>
    <x v="0"/>
    <n v="204360"/>
    <s v="41_200-205"/>
    <s v="21_200-210"/>
    <x v="2"/>
    <x v="4"/>
    <s v="Q1`20"/>
    <n v="8583120"/>
    <n v="134743"/>
  </r>
  <r>
    <n v="18"/>
    <x v="2"/>
    <s v="ProArt StudioBook W700G3"/>
    <x v="5"/>
    <x v="1"/>
    <x v="1"/>
    <x v="6"/>
    <s v="Quadro RTX 3000/5000"/>
    <x v="1"/>
    <s v="1920x1200"/>
    <x v="0"/>
    <x v="0"/>
    <n v="225990"/>
    <s v="46_225-230"/>
    <s v="23_220-230"/>
    <x v="2"/>
    <x v="4"/>
    <s v="Q1`20"/>
    <n v="4067820"/>
    <n v="63859"/>
  </r>
  <r>
    <n v="19"/>
    <x v="2"/>
    <s v="ProArt StudioBook W700G2"/>
    <x v="5"/>
    <x v="1"/>
    <x v="1"/>
    <x v="6"/>
    <s v="Quadro T2000"/>
    <x v="1"/>
    <s v="1920x1200"/>
    <x v="0"/>
    <x v="0"/>
    <n v="159990"/>
    <s v="04_15-20"/>
    <s v="02_10-20"/>
    <x v="2"/>
    <x v="4"/>
    <s v="Q1`20"/>
    <n v="3039810"/>
    <n v="47721"/>
  </r>
  <r>
    <n v="12"/>
    <x v="3"/>
    <s v="Alienware 17 R5"/>
    <x v="2"/>
    <x v="0"/>
    <x v="1"/>
    <x v="6"/>
    <s v="GTX1070/GTX1080"/>
    <x v="1"/>
    <s v="1920x1080/2560x1440/3840x2160"/>
    <x v="0"/>
    <x v="0"/>
    <n v="137895"/>
    <s v="28_135-140"/>
    <s v="14_130-140"/>
    <x v="2"/>
    <x v="4"/>
    <s v="Q1`20"/>
    <n v="1654740"/>
    <n v="25977"/>
  </r>
  <r>
    <n v="2"/>
    <x v="3"/>
    <s v="Alienware 15 R4 (CL)"/>
    <x v="2"/>
    <x v="0"/>
    <x v="1"/>
    <x v="6"/>
    <s v="GTX1050/GTX1050 Ti"/>
    <x v="0"/>
    <s v="1920x1080/3840x2160"/>
    <x v="0"/>
    <x v="0"/>
    <n v="128080"/>
    <s v="26_125-130"/>
    <s v="13_120-130"/>
    <x v="2"/>
    <x v="4"/>
    <s v="Q1`20"/>
    <n v="256160"/>
    <n v="4021"/>
  </r>
  <r>
    <n v="6"/>
    <x v="3"/>
    <s v="Alienware 15 R3/R4 (K)"/>
    <x v="2"/>
    <x v="0"/>
    <x v="1"/>
    <x v="1"/>
    <s v="GTX1060/1070"/>
    <x v="0"/>
    <s v="1920x1080/3840x2160"/>
    <x v="0"/>
    <x v="0"/>
    <n v="114990"/>
    <s v="23_110-115"/>
    <s v="12_110-120"/>
    <x v="2"/>
    <x v="4"/>
    <s v="Q1`20"/>
    <n v="689940"/>
    <n v="10831"/>
  </r>
  <r>
    <n v="9"/>
    <x v="3"/>
    <s v="Inspiron 3567"/>
    <x v="1"/>
    <x v="0"/>
    <x v="1"/>
    <x v="3"/>
    <s v="Int"/>
    <x v="0"/>
    <s v="1366x768"/>
    <x v="0"/>
    <x v="0"/>
    <n v="29990"/>
    <s v="06_25-30"/>
    <s v="03_20-30"/>
    <x v="0"/>
    <x v="4"/>
    <s v="Q1`20"/>
    <n v="269910"/>
    <n v="4237"/>
  </r>
  <r>
    <n v="2"/>
    <x v="3"/>
    <s v="Inspiron 5570"/>
    <x v="0"/>
    <x v="0"/>
    <x v="1"/>
    <x v="10"/>
    <n v="530"/>
    <x v="0"/>
    <s v="1920x1080"/>
    <x v="0"/>
    <x v="0"/>
    <n v="33450"/>
    <s v="07_30-35"/>
    <s v="04_30-40"/>
    <x v="3"/>
    <x v="4"/>
    <s v="Q1`20"/>
    <n v="66900"/>
    <n v="1050"/>
  </r>
  <r>
    <n v="76"/>
    <x v="3"/>
    <s v="Inspiron 3576"/>
    <x v="2"/>
    <x v="0"/>
    <x v="1"/>
    <x v="1"/>
    <s v="GT940"/>
    <x v="0"/>
    <s v="1920x1080"/>
    <x v="0"/>
    <x v="0"/>
    <n v="31895"/>
    <s v="07_30-35"/>
    <s v="04_30-40"/>
    <x v="3"/>
    <x v="4"/>
    <s v="Q1`20"/>
    <n v="2424020"/>
    <n v="38054"/>
  </r>
  <r>
    <n v="132"/>
    <x v="3"/>
    <s v="Inspiron 5490"/>
    <x v="3"/>
    <x v="0"/>
    <x v="1"/>
    <x v="16"/>
    <s v="Int/MX230"/>
    <x v="2"/>
    <s v="1920x1080"/>
    <x v="0"/>
    <x v="0"/>
    <n v="37958"/>
    <s v="08_35-40"/>
    <s v="04_30-40"/>
    <x v="3"/>
    <x v="4"/>
    <s v="Q1`20"/>
    <n v="5010456"/>
    <n v="78657"/>
  </r>
  <r>
    <n v="33"/>
    <x v="3"/>
    <s v="Inspiron 7490"/>
    <x v="3"/>
    <x v="0"/>
    <x v="1"/>
    <x v="16"/>
    <s v="Int/MX250"/>
    <x v="2"/>
    <s v="1920x1080"/>
    <x v="0"/>
    <x v="0"/>
    <n v="70800"/>
    <s v="15_70-75"/>
    <s v="08_70-80"/>
    <x v="2"/>
    <x v="4"/>
    <s v="Q1`20"/>
    <n v="2336400"/>
    <n v="36678"/>
  </r>
  <r>
    <n v="173"/>
    <x v="3"/>
    <s v="Inspiron 5491"/>
    <x v="3"/>
    <x v="0"/>
    <x v="1"/>
    <x v="16"/>
    <s v="Int/MX230"/>
    <x v="2"/>
    <s v="1920x1080"/>
    <x v="0"/>
    <x v="0"/>
    <n v="46268"/>
    <s v="10_45-50"/>
    <s v="05_40-50"/>
    <x v="5"/>
    <x v="4"/>
    <s v="Q1`20"/>
    <n v="8004364"/>
    <n v="125657"/>
  </r>
  <r>
    <n v="9"/>
    <x v="3"/>
    <s v="Inspiron 3580"/>
    <x v="0"/>
    <x v="0"/>
    <x v="1"/>
    <x v="5"/>
    <n v="250"/>
    <x v="0"/>
    <s v="1920x1080"/>
    <x v="0"/>
    <x v="0"/>
    <n v="36114"/>
    <s v="08_35-40"/>
    <s v="04_30-40"/>
    <x v="3"/>
    <x v="4"/>
    <s v="Q1`20"/>
    <n v="325026"/>
    <n v="5102"/>
  </r>
  <r>
    <n v="958"/>
    <x v="3"/>
    <s v="Inspiron 3583"/>
    <x v="0"/>
    <x v="0"/>
    <x v="1"/>
    <x v="5"/>
    <s v="Int/520"/>
    <x v="0"/>
    <s v="1920x1080"/>
    <x v="0"/>
    <x v="0"/>
    <n v="34338"/>
    <s v="07_30-35"/>
    <s v="04_30-40"/>
    <x v="3"/>
    <x v="4"/>
    <s v="Q1`20"/>
    <n v="32895804"/>
    <n v="516418"/>
  </r>
  <r>
    <n v="130"/>
    <x v="3"/>
    <s v="Inspiron 3584"/>
    <x v="0"/>
    <x v="0"/>
    <x v="1"/>
    <x v="1"/>
    <s v="Int/520"/>
    <x v="0"/>
    <s v="1920x1080"/>
    <x v="0"/>
    <x v="0"/>
    <n v="26924"/>
    <s v="06_25-30"/>
    <s v="03_20-30"/>
    <x v="0"/>
    <x v="4"/>
    <s v="Q1`20"/>
    <n v="3500120"/>
    <n v="54947"/>
  </r>
  <r>
    <n v="296"/>
    <x v="3"/>
    <s v="Inspiron 3582"/>
    <x v="1"/>
    <x v="0"/>
    <x v="1"/>
    <x v="4"/>
    <s v="Int"/>
    <x v="0"/>
    <s v="1920x1080"/>
    <x v="0"/>
    <x v="1"/>
    <n v="19640"/>
    <s v="04_15-20"/>
    <s v="02_10-20"/>
    <x v="1"/>
    <x v="4"/>
    <s v="Q1`20"/>
    <n v="5813440"/>
    <n v="91263"/>
  </r>
  <r>
    <n v="18"/>
    <x v="3"/>
    <s v="Inspiron 3585"/>
    <x v="1"/>
    <x v="0"/>
    <x v="0"/>
    <x v="2"/>
    <s v="Int"/>
    <x v="0"/>
    <s v="1920x1080"/>
    <x v="0"/>
    <x v="0"/>
    <n v="27740"/>
    <s v="06_25-30"/>
    <s v="03_20-30"/>
    <x v="0"/>
    <x v="4"/>
    <s v="Q1`20"/>
    <n v="499320"/>
    <n v="7839"/>
  </r>
  <r>
    <n v="8"/>
    <x v="3"/>
    <s v="Inspiron 3782"/>
    <x v="1"/>
    <x v="0"/>
    <x v="1"/>
    <x v="4"/>
    <s v="Int"/>
    <x v="1"/>
    <s v="1920x1080"/>
    <x v="0"/>
    <x v="1"/>
    <n v="25950"/>
    <s v="06_25-30"/>
    <s v="03_20-30"/>
    <x v="0"/>
    <x v="4"/>
    <s v="Q1`20"/>
    <n v="207600"/>
    <n v="3259"/>
  </r>
  <r>
    <n v="2"/>
    <x v="3"/>
    <s v="Inspiron 5390"/>
    <x v="3"/>
    <x v="0"/>
    <x v="1"/>
    <x v="5"/>
    <s v="MX250"/>
    <x v="4"/>
    <s v="1920x1080"/>
    <x v="0"/>
    <x v="0"/>
    <n v="44495"/>
    <s v="09_40-45"/>
    <s v="05_40-50"/>
    <x v="5"/>
    <x v="4"/>
    <s v="Q1`20"/>
    <n v="88990"/>
    <n v="1397"/>
  </r>
  <r>
    <n v="145"/>
    <x v="3"/>
    <s v="Inspiron 5390"/>
    <x v="3"/>
    <x v="0"/>
    <x v="1"/>
    <x v="5"/>
    <s v="MX250"/>
    <x v="4"/>
    <s v="1920x1080"/>
    <x v="0"/>
    <x v="0"/>
    <n v="44495"/>
    <s v="09_40-45"/>
    <s v="05_40-50"/>
    <x v="5"/>
    <x v="4"/>
    <s v="Q1`20"/>
    <n v="6451775"/>
    <n v="101284"/>
  </r>
  <r>
    <n v="37"/>
    <x v="3"/>
    <s v="Inspiron 7490"/>
    <x v="3"/>
    <x v="0"/>
    <x v="1"/>
    <x v="16"/>
    <s v="Int/MX250"/>
    <x v="2"/>
    <s v="1920x1080"/>
    <x v="0"/>
    <x v="0"/>
    <n v="70800"/>
    <s v="15_70-75"/>
    <s v="08_70-80"/>
    <x v="2"/>
    <x v="4"/>
    <s v="Q1`20"/>
    <n v="2619600"/>
    <n v="41124"/>
  </r>
  <r>
    <n v="99"/>
    <x v="3"/>
    <s v="Inspiron 5490"/>
    <x v="3"/>
    <x v="0"/>
    <x v="1"/>
    <x v="16"/>
    <s v="Int/MX230"/>
    <x v="2"/>
    <s v="1920x1080"/>
    <x v="0"/>
    <x v="0"/>
    <n v="37958"/>
    <s v="08_35-40"/>
    <s v="04_30-40"/>
    <x v="3"/>
    <x v="4"/>
    <s v="Q1`20"/>
    <n v="3757842"/>
    <n v="58993"/>
  </r>
  <r>
    <n v="505"/>
    <x v="3"/>
    <s v="Inspiron G7 17-7790"/>
    <x v="2"/>
    <x v="0"/>
    <x v="1"/>
    <x v="6"/>
    <s v="GTX1660/RTX2070/RTX2080"/>
    <x v="1"/>
    <s v="1920x1080"/>
    <x v="0"/>
    <x v="0"/>
    <n v="92405"/>
    <s v="19_90-95"/>
    <s v="10_90-100"/>
    <x v="2"/>
    <x v="4"/>
    <s v="Q1`20"/>
    <n v="46664525"/>
    <n v="732567"/>
  </r>
  <r>
    <n v="2151"/>
    <x v="3"/>
    <s v="Inspiron G3 15-3590"/>
    <x v="2"/>
    <x v="0"/>
    <x v="1"/>
    <x v="6"/>
    <s v="GTX1650/GTX1660"/>
    <x v="0"/>
    <s v="1920x1080"/>
    <x v="0"/>
    <x v="0"/>
    <n v="74505"/>
    <s v="15_70-75"/>
    <s v="08_70-80"/>
    <x v="2"/>
    <x v="4"/>
    <s v="Q1`20"/>
    <n v="160260255"/>
    <n v="2515860"/>
  </r>
  <r>
    <n v="1471"/>
    <x v="3"/>
    <s v="Inspiron G5 15-5590"/>
    <x v="2"/>
    <x v="0"/>
    <x v="1"/>
    <x v="6"/>
    <s v="GTX1660/RTX2060/RTX2070"/>
    <x v="0"/>
    <s v="1920x1080"/>
    <x v="0"/>
    <x v="0"/>
    <n v="87680"/>
    <s v="18_85-90"/>
    <s v="09_80-90"/>
    <x v="2"/>
    <x v="4"/>
    <s v="Q1`20"/>
    <n v="128977280"/>
    <n v="2024761"/>
  </r>
  <r>
    <n v="25"/>
    <x v="3"/>
    <s v="Inspiron 3580"/>
    <x v="0"/>
    <x v="0"/>
    <x v="1"/>
    <x v="5"/>
    <n v="250"/>
    <x v="0"/>
    <s v="1920x1080"/>
    <x v="0"/>
    <x v="0"/>
    <n v="36114"/>
    <s v="08_35-40"/>
    <s v="04_30-40"/>
    <x v="3"/>
    <x v="4"/>
    <s v="Q1`20"/>
    <n v="902850"/>
    <n v="14173"/>
  </r>
  <r>
    <n v="160"/>
    <x v="3"/>
    <s v="Inspiron 3582"/>
    <x v="1"/>
    <x v="0"/>
    <x v="1"/>
    <x v="4"/>
    <s v="Int"/>
    <x v="0"/>
    <s v="1920x1080"/>
    <x v="0"/>
    <x v="1"/>
    <n v="19640"/>
    <s v="04_15-20"/>
    <s v="02_10-20"/>
    <x v="1"/>
    <x v="4"/>
    <s v="Q1`20"/>
    <n v="3142400"/>
    <n v="49331"/>
  </r>
  <r>
    <n v="12"/>
    <x v="3"/>
    <s v="Inspiron 3583"/>
    <x v="0"/>
    <x v="0"/>
    <x v="1"/>
    <x v="5"/>
    <s v="Int/520"/>
    <x v="0"/>
    <s v="1920x1080"/>
    <x v="0"/>
    <x v="0"/>
    <n v="34338"/>
    <s v="07_30-35"/>
    <s v="04_30-40"/>
    <x v="3"/>
    <x v="4"/>
    <s v="Q1`20"/>
    <n v="412056"/>
    <n v="6469"/>
  </r>
  <r>
    <n v="33"/>
    <x v="3"/>
    <s v="Inspiron 3584"/>
    <x v="0"/>
    <x v="0"/>
    <x v="1"/>
    <x v="1"/>
    <s v="Int/520"/>
    <x v="0"/>
    <s v="1920x1080"/>
    <x v="0"/>
    <x v="0"/>
    <n v="26924"/>
    <s v="06_25-30"/>
    <s v="03_20-30"/>
    <x v="0"/>
    <x v="4"/>
    <s v="Q1`20"/>
    <n v="888492"/>
    <n v="13948"/>
  </r>
  <r>
    <n v="348"/>
    <x v="3"/>
    <s v="Inspiron 3593"/>
    <x v="0"/>
    <x v="0"/>
    <x v="1"/>
    <x v="17"/>
    <s v="MX230"/>
    <x v="0"/>
    <s v="1920x1080"/>
    <x v="0"/>
    <x v="0"/>
    <n v="41503"/>
    <s v="04_15-20"/>
    <s v="02_10-20"/>
    <x v="5"/>
    <x v="4"/>
    <s v="Q1`20"/>
    <n v="14443044"/>
    <n v="226735"/>
  </r>
  <r>
    <n v="76"/>
    <x v="3"/>
    <s v="Inspiron 3793"/>
    <x v="0"/>
    <x v="0"/>
    <x v="1"/>
    <x v="17"/>
    <s v="Int/MX230/MX250"/>
    <x v="1"/>
    <s v="1920x1080"/>
    <x v="0"/>
    <x v="0"/>
    <n v="53690"/>
    <s v="11_50-55"/>
    <s v="06_50-60"/>
    <x v="4"/>
    <x v="4"/>
    <s v="Q1`20"/>
    <n v="4080440"/>
    <n v="64057"/>
  </r>
  <r>
    <n v="6"/>
    <x v="3"/>
    <s v="Inspiron 5370"/>
    <x v="3"/>
    <x v="0"/>
    <x v="1"/>
    <x v="10"/>
    <s v="Int/530"/>
    <x v="4"/>
    <s v="1920x1080"/>
    <x v="0"/>
    <x v="0"/>
    <n v="43291"/>
    <s v="09_40-45"/>
    <s v="05_40-50"/>
    <x v="5"/>
    <x v="4"/>
    <s v="Q1`20"/>
    <n v="259746"/>
    <n v="4078"/>
  </r>
  <r>
    <n v="45"/>
    <x v="3"/>
    <s v="Inspiron 5593"/>
    <x v="0"/>
    <x v="0"/>
    <x v="1"/>
    <x v="17"/>
    <s v="MX230"/>
    <x v="0"/>
    <s v="1920x1080"/>
    <x v="0"/>
    <x v="0"/>
    <n v="34440"/>
    <s v="07_30-35"/>
    <s v="04_30-40"/>
    <x v="3"/>
    <x v="4"/>
    <s v="Q1`20"/>
    <n v="1549800"/>
    <n v="24330"/>
  </r>
  <r>
    <n v="145"/>
    <x v="3"/>
    <s v="Inspiron 3593"/>
    <x v="0"/>
    <x v="0"/>
    <x v="1"/>
    <x v="17"/>
    <s v="MX230"/>
    <x v="0"/>
    <s v="1920x1080"/>
    <x v="0"/>
    <x v="0"/>
    <n v="41503"/>
    <s v="04_15-20"/>
    <s v="02_10-20"/>
    <x v="5"/>
    <x v="4"/>
    <s v="Q1`20"/>
    <n v="6017935"/>
    <n v="94473"/>
  </r>
  <r>
    <n v="9"/>
    <x v="3"/>
    <s v="Inspiron 3595"/>
    <x v="1"/>
    <x v="0"/>
    <x v="0"/>
    <x v="0"/>
    <s v="Int"/>
    <x v="0"/>
    <s v="1920x1080"/>
    <x v="0"/>
    <x v="0"/>
    <n v="20430"/>
    <s v="05_20-25"/>
    <s v="03_20-30"/>
    <x v="0"/>
    <x v="4"/>
    <s v="Q1`20"/>
    <n v="183870"/>
    <n v="2886"/>
  </r>
  <r>
    <n v="18"/>
    <x v="3"/>
    <s v="Inspiron 3780"/>
    <x v="0"/>
    <x v="0"/>
    <x v="1"/>
    <x v="5"/>
    <n v="520"/>
    <x v="1"/>
    <s v="1920x1080"/>
    <x v="0"/>
    <x v="0"/>
    <n v="49988"/>
    <s v="10_45-50"/>
    <s v="05_40-50"/>
    <x v="5"/>
    <x v="4"/>
    <s v="Q1`20"/>
    <n v="899784"/>
    <n v="14125"/>
  </r>
  <r>
    <n v="604"/>
    <x v="3"/>
    <s v="Inspiron 3793"/>
    <x v="0"/>
    <x v="0"/>
    <x v="1"/>
    <x v="17"/>
    <s v="Int/MX230/MX250"/>
    <x v="1"/>
    <s v="1920x1080"/>
    <x v="0"/>
    <x v="0"/>
    <n v="53690"/>
    <s v="11_50-55"/>
    <s v="06_50-60"/>
    <x v="4"/>
    <x v="4"/>
    <s v="Q1`20"/>
    <n v="32428760"/>
    <n v="509086"/>
  </r>
  <r>
    <n v="91"/>
    <x v="3"/>
    <s v="Inspiron 5391"/>
    <x v="3"/>
    <x v="0"/>
    <x v="1"/>
    <x v="16"/>
    <s v="Int"/>
    <x v="4"/>
    <s v="1920x1080"/>
    <x v="0"/>
    <x v="0"/>
    <n v="40788"/>
    <s v="09_40-45"/>
    <s v="05_40-50"/>
    <x v="5"/>
    <x v="4"/>
    <s v="Q1`20"/>
    <n v="3711708"/>
    <n v="58269"/>
  </r>
  <r>
    <n v="287"/>
    <x v="3"/>
    <s v="Inspiron 5593"/>
    <x v="0"/>
    <x v="0"/>
    <x v="1"/>
    <x v="17"/>
    <s v="MX230"/>
    <x v="0"/>
    <s v="1920x1080"/>
    <x v="0"/>
    <x v="0"/>
    <n v="34440"/>
    <s v="07_30-35"/>
    <s v="04_30-40"/>
    <x v="3"/>
    <x v="4"/>
    <s v="Q1`20"/>
    <n v="9884280"/>
    <n v="155169"/>
  </r>
  <r>
    <n v="9"/>
    <x v="3"/>
    <s v="Inspiron 3528"/>
    <x v="1"/>
    <x v="0"/>
    <x v="1"/>
    <x v="4"/>
    <s v="Int"/>
    <x v="0"/>
    <s v="1366x768"/>
    <x v="0"/>
    <x v="1"/>
    <n v="21800"/>
    <s v="04_15-20"/>
    <s v="02_10-20"/>
    <x v="0"/>
    <x v="4"/>
    <s v="Q1`20"/>
    <n v="196200"/>
    <n v="3080"/>
  </r>
  <r>
    <n v="2"/>
    <x v="3"/>
    <s v="Inspiron G5 15-5587"/>
    <x v="2"/>
    <x v="0"/>
    <x v="1"/>
    <x v="6"/>
    <s v="GTX1050"/>
    <x v="0"/>
    <s v="1920x1080"/>
    <x v="0"/>
    <x v="0"/>
    <n v="68780"/>
    <s v="14_65-70"/>
    <s v="07_60-70"/>
    <x v="6"/>
    <x v="4"/>
    <s v="Q1`20"/>
    <n v="137560"/>
    <n v="2159"/>
  </r>
  <r>
    <n v="2"/>
    <x v="3"/>
    <s v="Inspiron 3585"/>
    <x v="1"/>
    <x v="0"/>
    <x v="0"/>
    <x v="2"/>
    <s v="Int"/>
    <x v="0"/>
    <s v="1920x1080"/>
    <x v="0"/>
    <x v="0"/>
    <n v="27740"/>
    <s v="06_25-30"/>
    <s v="03_20-30"/>
    <x v="0"/>
    <x v="4"/>
    <s v="Q1`20"/>
    <n v="55480"/>
    <n v="871"/>
  </r>
  <r>
    <n v="51"/>
    <x v="3"/>
    <s v="Inspiron 5491"/>
    <x v="3"/>
    <x v="0"/>
    <x v="1"/>
    <x v="16"/>
    <s v="Int/MX230"/>
    <x v="2"/>
    <s v="1920x1080"/>
    <x v="0"/>
    <x v="0"/>
    <n v="46268"/>
    <s v="10_45-50"/>
    <s v="05_40-50"/>
    <x v="5"/>
    <x v="4"/>
    <s v="Q1`20"/>
    <n v="2359668"/>
    <n v="37043"/>
  </r>
  <r>
    <n v="2"/>
    <x v="3"/>
    <s v="Latitude 5590"/>
    <x v="1"/>
    <x v="1"/>
    <x v="1"/>
    <x v="10"/>
    <s v="Int"/>
    <x v="0"/>
    <s v="1920x1080"/>
    <x v="0"/>
    <x v="0"/>
    <n v="86690"/>
    <s v="18_85-90"/>
    <s v="09_80-90"/>
    <x v="2"/>
    <x v="4"/>
    <s v="Q1`20"/>
    <n v="173380"/>
    <n v="2722"/>
  </r>
  <r>
    <n v="23"/>
    <x v="3"/>
    <s v="Latitude 3590"/>
    <x v="0"/>
    <x v="1"/>
    <x v="1"/>
    <x v="10"/>
    <s v="Int/530"/>
    <x v="0"/>
    <s v="1366x768/1920x1080"/>
    <x v="0"/>
    <x v="0"/>
    <n v="45120"/>
    <s v="10_45-50"/>
    <s v="05_40-50"/>
    <x v="5"/>
    <x v="4"/>
    <s v="Q1`20"/>
    <n v="1037760"/>
    <n v="16291"/>
  </r>
  <r>
    <n v="12"/>
    <x v="3"/>
    <s v="Latitude 5490"/>
    <x v="3"/>
    <x v="1"/>
    <x v="1"/>
    <x v="10"/>
    <s v="Int"/>
    <x v="2"/>
    <s v="1366x768/1920x1080"/>
    <x v="0"/>
    <x v="0"/>
    <n v="76988"/>
    <s v="16_75-80"/>
    <s v="08_70-80"/>
    <x v="2"/>
    <x v="4"/>
    <s v="Q1`20"/>
    <n v="923856"/>
    <n v="14503"/>
  </r>
  <r>
    <n v="75"/>
    <x v="3"/>
    <s v="Latitude 3400"/>
    <x v="3"/>
    <x v="1"/>
    <x v="1"/>
    <x v="5"/>
    <s v="Int"/>
    <x v="2"/>
    <s v="1920x1080"/>
    <x v="0"/>
    <x v="0"/>
    <n v="44470"/>
    <s v="09_40-45"/>
    <s v="05_40-50"/>
    <x v="5"/>
    <x v="4"/>
    <s v="Q1`20"/>
    <n v="3335250"/>
    <n v="52359"/>
  </r>
  <r>
    <n v="15"/>
    <x v="3"/>
    <s v="Latitude 3500"/>
    <x v="1"/>
    <x v="1"/>
    <x v="1"/>
    <x v="5"/>
    <s v="Int"/>
    <x v="0"/>
    <s v="1920x1080"/>
    <x v="0"/>
    <x v="0"/>
    <n v="41755"/>
    <s v="09_40-45"/>
    <s v="05_40-50"/>
    <x v="5"/>
    <x v="4"/>
    <s v="Q1`20"/>
    <n v="626325"/>
    <n v="9832"/>
  </r>
  <r>
    <n v="54"/>
    <x v="3"/>
    <s v="Latitude 7400"/>
    <x v="3"/>
    <x v="1"/>
    <x v="1"/>
    <x v="10"/>
    <s v="Int"/>
    <x v="2"/>
    <s v="1920x1080"/>
    <x v="1"/>
    <x v="0"/>
    <n v="114240"/>
    <s v="23_110-115"/>
    <s v="12_110-120"/>
    <x v="2"/>
    <x v="4"/>
    <s v="Q1`20"/>
    <n v="6168960"/>
    <n v="96844"/>
  </r>
  <r>
    <n v="42"/>
    <x v="3"/>
    <s v="Latitude 5300"/>
    <x v="3"/>
    <x v="1"/>
    <x v="1"/>
    <x v="5"/>
    <s v="Int"/>
    <x v="4"/>
    <s v="1366x768"/>
    <x v="0"/>
    <x v="0"/>
    <n v="73644"/>
    <s v="15_70-75"/>
    <s v="08_70-80"/>
    <x v="2"/>
    <x v="4"/>
    <s v="Q1`20"/>
    <n v="3093048"/>
    <n v="48556"/>
  </r>
  <r>
    <n v="65"/>
    <x v="3"/>
    <s v="Latitude 5401"/>
    <x v="3"/>
    <x v="1"/>
    <x v="1"/>
    <x v="6"/>
    <s v="Int/MX150"/>
    <x v="2"/>
    <s v="1920x1080"/>
    <x v="0"/>
    <x v="0"/>
    <n v="71340"/>
    <s v="15_70-75"/>
    <s v="08_70-80"/>
    <x v="2"/>
    <x v="4"/>
    <s v="Q1`20"/>
    <n v="4637100"/>
    <n v="72796"/>
  </r>
  <r>
    <n v="32"/>
    <x v="3"/>
    <s v="Latitude 7300"/>
    <x v="3"/>
    <x v="1"/>
    <x v="1"/>
    <x v="5"/>
    <s v="Int"/>
    <x v="4"/>
    <s v="1920x1080"/>
    <x v="0"/>
    <x v="0"/>
    <n v="79900"/>
    <s v="16_75-80"/>
    <s v="08_70-80"/>
    <x v="2"/>
    <x v="4"/>
    <s v="Q1`20"/>
    <n v="2556800"/>
    <n v="40138"/>
  </r>
  <r>
    <n v="17"/>
    <x v="3"/>
    <s v="Latitude 5500"/>
    <x v="1"/>
    <x v="1"/>
    <x v="1"/>
    <x v="5"/>
    <s v="Int"/>
    <x v="0"/>
    <s v="1920x1080"/>
    <x v="0"/>
    <x v="0"/>
    <n v="74803"/>
    <s v="15_70-75"/>
    <s v="08_70-80"/>
    <x v="2"/>
    <x v="4"/>
    <s v="Q1`20"/>
    <n v="1271651"/>
    <n v="19963"/>
  </r>
  <r>
    <n v="29"/>
    <x v="3"/>
    <s v="Latitude 5501"/>
    <x v="1"/>
    <x v="1"/>
    <x v="1"/>
    <x v="6"/>
    <s v="Int"/>
    <x v="0"/>
    <s v="1920x1080"/>
    <x v="0"/>
    <x v="0"/>
    <n v="75160"/>
    <s v="16_75-80"/>
    <s v="08_70-80"/>
    <x v="2"/>
    <x v="4"/>
    <s v="Q1`20"/>
    <n v="2179640"/>
    <n v="34217"/>
  </r>
  <r>
    <n v="17"/>
    <x v="3"/>
    <s v="Latitude 3301"/>
    <x v="3"/>
    <x v="1"/>
    <x v="1"/>
    <x v="5"/>
    <s v="Int"/>
    <x v="4"/>
    <s v="1920x1080"/>
    <x v="0"/>
    <x v="0"/>
    <n v="62180"/>
    <s v="13_60-65"/>
    <s v="07_60-70"/>
    <x v="6"/>
    <x v="4"/>
    <s v="Q1`20"/>
    <n v="1057060"/>
    <n v="16594"/>
  </r>
  <r>
    <n v="29"/>
    <x v="3"/>
    <s v="Latitude 7300"/>
    <x v="3"/>
    <x v="1"/>
    <x v="1"/>
    <x v="5"/>
    <s v="Int"/>
    <x v="4"/>
    <s v="1920x1080"/>
    <x v="0"/>
    <x v="0"/>
    <n v="79900"/>
    <s v="16_75-80"/>
    <s v="08_70-80"/>
    <x v="2"/>
    <x v="4"/>
    <s v="Q1`20"/>
    <n v="2157300"/>
    <n v="33867"/>
  </r>
  <r>
    <n v="181"/>
    <x v="3"/>
    <s v="Latitude 7400"/>
    <x v="3"/>
    <x v="1"/>
    <x v="1"/>
    <x v="10"/>
    <s v="Int"/>
    <x v="2"/>
    <s v="1920x1080"/>
    <x v="1"/>
    <x v="0"/>
    <n v="114240"/>
    <s v="23_110-115"/>
    <s v="12_110-120"/>
    <x v="2"/>
    <x v="4"/>
    <s v="Q1`20"/>
    <n v="20677440"/>
    <n v="324607"/>
  </r>
  <r>
    <n v="2"/>
    <x v="3"/>
    <s v="Latitude 5490"/>
    <x v="3"/>
    <x v="1"/>
    <x v="1"/>
    <x v="10"/>
    <s v="Int"/>
    <x v="2"/>
    <s v="1366x768/1920x1080"/>
    <x v="0"/>
    <x v="0"/>
    <n v="76988"/>
    <s v="16_75-80"/>
    <s v="08_70-80"/>
    <x v="2"/>
    <x v="4"/>
    <s v="Q1`20"/>
    <n v="153976"/>
    <n v="2417"/>
  </r>
  <r>
    <n v="180"/>
    <x v="3"/>
    <s v="Latitude 5400"/>
    <x v="3"/>
    <x v="1"/>
    <x v="1"/>
    <x v="5"/>
    <s v="Int"/>
    <x v="2"/>
    <s v="1920x1080"/>
    <x v="0"/>
    <x v="0"/>
    <n v="64010"/>
    <s v="13_60-65"/>
    <s v="07_60-70"/>
    <x v="6"/>
    <x v="4"/>
    <s v="Q1`20"/>
    <n v="11521800"/>
    <n v="180876"/>
  </r>
  <r>
    <n v="65"/>
    <x v="3"/>
    <s v="Latitude 5501"/>
    <x v="1"/>
    <x v="1"/>
    <x v="1"/>
    <x v="6"/>
    <s v="Int"/>
    <x v="0"/>
    <s v="1920x1080"/>
    <x v="0"/>
    <x v="0"/>
    <n v="75160"/>
    <s v="16_75-80"/>
    <s v="08_70-80"/>
    <x v="2"/>
    <x v="4"/>
    <s v="Q1`20"/>
    <n v="4885400"/>
    <n v="76694"/>
  </r>
  <r>
    <n v="4"/>
    <x v="3"/>
    <s v="Latitude 5590"/>
    <x v="1"/>
    <x v="1"/>
    <x v="1"/>
    <x v="10"/>
    <s v="Int"/>
    <x v="0"/>
    <s v="1920x1080"/>
    <x v="0"/>
    <x v="0"/>
    <n v="86690"/>
    <s v="18_85-90"/>
    <s v="09_80-90"/>
    <x v="2"/>
    <x v="4"/>
    <s v="Q1`20"/>
    <n v="346760"/>
    <n v="5444"/>
  </r>
  <r>
    <n v="81"/>
    <x v="3"/>
    <s v="Latitude 5500"/>
    <x v="1"/>
    <x v="1"/>
    <x v="1"/>
    <x v="5"/>
    <s v="Int"/>
    <x v="0"/>
    <s v="1920x1080"/>
    <x v="0"/>
    <x v="0"/>
    <n v="74803"/>
    <s v="15_70-75"/>
    <s v="08_70-80"/>
    <x v="2"/>
    <x v="4"/>
    <s v="Q1`20"/>
    <n v="6059043"/>
    <n v="95118"/>
  </r>
  <r>
    <n v="96"/>
    <x v="3"/>
    <s v="Latitude 3301"/>
    <x v="3"/>
    <x v="1"/>
    <x v="1"/>
    <x v="5"/>
    <s v="Int"/>
    <x v="4"/>
    <s v="1920x1080"/>
    <x v="0"/>
    <x v="0"/>
    <n v="62180"/>
    <s v="13_60-65"/>
    <s v="07_60-70"/>
    <x v="6"/>
    <x v="4"/>
    <s v="Q1`20"/>
    <n v="5969280"/>
    <n v="93709"/>
  </r>
  <r>
    <n v="370"/>
    <x v="3"/>
    <s v="Latitude 5300"/>
    <x v="3"/>
    <x v="1"/>
    <x v="1"/>
    <x v="5"/>
    <s v="Int"/>
    <x v="4"/>
    <s v="1366x768"/>
    <x v="0"/>
    <x v="0"/>
    <n v="73644"/>
    <s v="15_70-75"/>
    <s v="08_70-80"/>
    <x v="2"/>
    <x v="4"/>
    <s v="Q1`20"/>
    <n v="27248280"/>
    <n v="427759"/>
  </r>
  <r>
    <n v="62"/>
    <x v="3"/>
    <s v="Latitude 5401"/>
    <x v="3"/>
    <x v="1"/>
    <x v="1"/>
    <x v="6"/>
    <s v="Int/MX150"/>
    <x v="2"/>
    <s v="1920x1080"/>
    <x v="0"/>
    <x v="0"/>
    <n v="71340"/>
    <s v="15_70-75"/>
    <s v="08_70-80"/>
    <x v="2"/>
    <x v="4"/>
    <s v="Q1`20"/>
    <n v="4423080"/>
    <n v="69436"/>
  </r>
  <r>
    <n v="60"/>
    <x v="3"/>
    <s v="Latitude 3400"/>
    <x v="3"/>
    <x v="1"/>
    <x v="1"/>
    <x v="5"/>
    <s v="Int"/>
    <x v="2"/>
    <s v="1920x1080"/>
    <x v="0"/>
    <x v="0"/>
    <n v="44470"/>
    <s v="09_40-45"/>
    <s v="05_40-50"/>
    <x v="5"/>
    <x v="4"/>
    <s v="Q1`20"/>
    <n v="2668200"/>
    <n v="41887"/>
  </r>
  <r>
    <n v="74"/>
    <x v="3"/>
    <s v="Latitude 3500"/>
    <x v="1"/>
    <x v="1"/>
    <x v="1"/>
    <x v="5"/>
    <s v="Int"/>
    <x v="0"/>
    <s v="1920x1080"/>
    <x v="0"/>
    <x v="0"/>
    <n v="41755"/>
    <s v="09_40-45"/>
    <s v="05_40-50"/>
    <x v="5"/>
    <x v="4"/>
    <s v="Q1`20"/>
    <n v="3089870"/>
    <n v="48507"/>
  </r>
  <r>
    <n v="4"/>
    <x v="3"/>
    <s v="Precision 3541"/>
    <x v="5"/>
    <x v="1"/>
    <x v="1"/>
    <x v="6"/>
    <s v="Quadro M620"/>
    <x v="0"/>
    <s v="1920x1080"/>
    <x v="0"/>
    <x v="0"/>
    <n v="102400"/>
    <s v="04_15-20"/>
    <s v="02_10-20"/>
    <x v="2"/>
    <x v="4"/>
    <s v="Q1`20"/>
    <n v="409600"/>
    <n v="6430"/>
  </r>
  <r>
    <n v="2"/>
    <x v="3"/>
    <s v="Precision 7730"/>
    <x v="5"/>
    <x v="1"/>
    <x v="1"/>
    <x v="6"/>
    <n v="0"/>
    <x v="1"/>
    <s v="1920x1080"/>
    <x v="0"/>
    <x v="0"/>
    <n v="177900"/>
    <s v="36_175-180"/>
    <s v="18_170-180"/>
    <x v="2"/>
    <x v="4"/>
    <s v="Q1`20"/>
    <n v="355800"/>
    <n v="5586"/>
  </r>
  <r>
    <n v="21"/>
    <x v="3"/>
    <s v="Precision 5540"/>
    <x v="5"/>
    <x v="1"/>
    <x v="1"/>
    <x v="6"/>
    <s v="T1000/T2000"/>
    <x v="0"/>
    <s v="1920x1080/3840x2160"/>
    <x v="0"/>
    <x v="0"/>
    <n v="167670"/>
    <s v="34_165-170"/>
    <s v="17_160-170"/>
    <x v="2"/>
    <x v="4"/>
    <s v="Q1`20"/>
    <n v="3521070"/>
    <n v="55276"/>
  </r>
  <r>
    <n v="6"/>
    <x v="3"/>
    <s v="Precision 7540"/>
    <x v="5"/>
    <x v="1"/>
    <x v="1"/>
    <x v="6"/>
    <s v="T2000/RTX3000"/>
    <x v="0"/>
    <s v="1920x1080/3840x2160"/>
    <x v="0"/>
    <x v="0"/>
    <n v="188256"/>
    <s v="38_185-190"/>
    <s v="19_180-190"/>
    <x v="2"/>
    <x v="4"/>
    <s v="Q1`20"/>
    <n v="1129536"/>
    <n v="17732"/>
  </r>
  <r>
    <n v="6"/>
    <x v="3"/>
    <s v="Precision 7740"/>
    <x v="5"/>
    <x v="1"/>
    <x v="1"/>
    <x v="6"/>
    <s v="RTX3000/RTX4000"/>
    <x v="1"/>
    <s v="1920x1080"/>
    <x v="0"/>
    <x v="0"/>
    <n v="202550"/>
    <s v="41_200-205"/>
    <s v="21_200-210"/>
    <x v="2"/>
    <x v="4"/>
    <s v="Q1`20"/>
    <n v="1215300"/>
    <n v="19078"/>
  </r>
  <r>
    <n v="32"/>
    <x v="3"/>
    <s v="Precision 7540"/>
    <x v="5"/>
    <x v="1"/>
    <x v="1"/>
    <x v="6"/>
    <s v="T2000/RTX3000"/>
    <x v="0"/>
    <s v="1920x1080/3840x2160"/>
    <x v="0"/>
    <x v="0"/>
    <n v="188256"/>
    <s v="38_185-190"/>
    <s v="19_180-190"/>
    <x v="2"/>
    <x v="4"/>
    <s v="Q1`20"/>
    <n v="6024192"/>
    <n v="94571"/>
  </r>
  <r>
    <n v="9"/>
    <x v="3"/>
    <s v="Precision 3541"/>
    <x v="5"/>
    <x v="1"/>
    <x v="1"/>
    <x v="6"/>
    <s v="Quadro M620"/>
    <x v="0"/>
    <s v="1920x1080"/>
    <x v="0"/>
    <x v="0"/>
    <n v="102400"/>
    <s v="04_15-20"/>
    <s v="02_10-20"/>
    <x v="2"/>
    <x v="4"/>
    <s v="Q1`20"/>
    <n v="921600"/>
    <n v="14468"/>
  </r>
  <r>
    <n v="21"/>
    <x v="3"/>
    <s v="Precision 5540"/>
    <x v="5"/>
    <x v="1"/>
    <x v="1"/>
    <x v="6"/>
    <s v="T1000/T2000"/>
    <x v="0"/>
    <s v="1920x1080/3840x2160"/>
    <x v="0"/>
    <x v="0"/>
    <n v="167670"/>
    <s v="34_165-170"/>
    <s v="17_160-170"/>
    <x v="2"/>
    <x v="4"/>
    <s v="Q1`20"/>
    <n v="3521070"/>
    <n v="55276"/>
  </r>
  <r>
    <n v="4"/>
    <x v="3"/>
    <s v="Precision 7740"/>
    <x v="5"/>
    <x v="1"/>
    <x v="1"/>
    <x v="6"/>
    <s v="RTX3000/RTX4000"/>
    <x v="1"/>
    <s v="1920x1080"/>
    <x v="0"/>
    <x v="0"/>
    <n v="202550"/>
    <s v="41_200-205"/>
    <s v="21_200-210"/>
    <x v="2"/>
    <x v="4"/>
    <s v="Q1`20"/>
    <n v="810200"/>
    <n v="12719"/>
  </r>
  <r>
    <n v="2"/>
    <x v="3"/>
    <s v="Vostro 5568"/>
    <x v="0"/>
    <x v="1"/>
    <x v="1"/>
    <x v="1"/>
    <s v="Int/GT940"/>
    <x v="0"/>
    <s v="1366x768/1920x1080"/>
    <x v="0"/>
    <x v="0"/>
    <n v="40894"/>
    <s v="09_40-45"/>
    <s v="05_40-50"/>
    <x v="5"/>
    <x v="4"/>
    <s v="Q1`20"/>
    <n v="81788"/>
    <n v="1284"/>
  </r>
  <r>
    <n v="4"/>
    <x v="3"/>
    <s v="Vostro 3568"/>
    <x v="1"/>
    <x v="1"/>
    <x v="1"/>
    <x v="3"/>
    <n v="0"/>
    <x v="0"/>
    <s v="1366x768"/>
    <x v="0"/>
    <x v="0"/>
    <n v="29990"/>
    <s v="06_25-30"/>
    <s v="03_20-30"/>
    <x v="0"/>
    <x v="4"/>
    <s v="Q1`20"/>
    <n v="119960"/>
    <n v="1883"/>
  </r>
  <r>
    <n v="104"/>
    <x v="3"/>
    <s v="Vostro 5590"/>
    <x v="0"/>
    <x v="1"/>
    <x v="1"/>
    <x v="16"/>
    <s v="Int/MX230/MX250"/>
    <x v="0"/>
    <s v="1920x1080"/>
    <x v="0"/>
    <x v="0"/>
    <n v="52950"/>
    <s v="11_50-55"/>
    <s v="06_50-60"/>
    <x v="4"/>
    <x v="4"/>
    <s v="Q1`20"/>
    <n v="5506800"/>
    <n v="86449"/>
  </r>
  <r>
    <n v="67"/>
    <x v="3"/>
    <s v="Vostro 3490"/>
    <x v="3"/>
    <x v="1"/>
    <x v="1"/>
    <x v="16"/>
    <s v="Int"/>
    <x v="2"/>
    <s v="1366x768/1920x1080"/>
    <x v="0"/>
    <x v="0"/>
    <n v="38350"/>
    <s v="08_35-40"/>
    <s v="04_30-40"/>
    <x v="3"/>
    <x v="4"/>
    <s v="Q1`20"/>
    <n v="2569450"/>
    <n v="40337"/>
  </r>
  <r>
    <n v="80"/>
    <x v="3"/>
    <s v="Vostro 3590"/>
    <x v="1"/>
    <x v="1"/>
    <x v="1"/>
    <x v="16"/>
    <s v="Int"/>
    <x v="0"/>
    <s v="1920x1080"/>
    <x v="0"/>
    <x v="0"/>
    <n v="39866"/>
    <s v="08_35-40"/>
    <s v="04_30-40"/>
    <x v="3"/>
    <x v="4"/>
    <s v="Q1`20"/>
    <n v="3189280"/>
    <n v="50067"/>
  </r>
  <r>
    <n v="115"/>
    <x v="3"/>
    <s v="Vostro 5490"/>
    <x v="3"/>
    <x v="1"/>
    <x v="1"/>
    <x v="16"/>
    <s v="Int/MX230"/>
    <x v="2"/>
    <s v="1920x1080"/>
    <x v="0"/>
    <x v="0"/>
    <n v="46395"/>
    <s v="10_45-50"/>
    <s v="05_40-50"/>
    <x v="5"/>
    <x v="4"/>
    <s v="Q1`20"/>
    <n v="5335425"/>
    <n v="83759"/>
  </r>
  <r>
    <n v="11"/>
    <x v="3"/>
    <s v="Vostro 5481"/>
    <x v="3"/>
    <x v="1"/>
    <x v="1"/>
    <x v="5"/>
    <s v="Int/MX130"/>
    <x v="2"/>
    <s v="1920x1080"/>
    <x v="0"/>
    <x v="0"/>
    <n v="44170"/>
    <s v="09_40-45"/>
    <s v="05_40-50"/>
    <x v="5"/>
    <x v="4"/>
    <s v="Q1`20"/>
    <n v="485870"/>
    <n v="7627"/>
  </r>
  <r>
    <n v="38"/>
    <x v="3"/>
    <s v="Vostro 5581"/>
    <x v="0"/>
    <x v="1"/>
    <x v="1"/>
    <x v="5"/>
    <s v="MX130"/>
    <x v="0"/>
    <s v="1920x1080"/>
    <x v="0"/>
    <x v="0"/>
    <n v="46990"/>
    <s v="10_45-50"/>
    <s v="05_40-50"/>
    <x v="5"/>
    <x v="4"/>
    <s v="Q1`20"/>
    <n v="1785620"/>
    <n v="28032"/>
  </r>
  <r>
    <n v="38"/>
    <x v="3"/>
    <s v="Vostro 3583"/>
    <x v="1"/>
    <x v="1"/>
    <x v="1"/>
    <x v="5"/>
    <s v="Int"/>
    <x v="0"/>
    <s v="1920x1080"/>
    <x v="0"/>
    <x v="0"/>
    <n v="35678"/>
    <s v="08_35-40"/>
    <s v="04_30-40"/>
    <x v="3"/>
    <x v="4"/>
    <s v="Q1`20"/>
    <n v="1355764"/>
    <n v="21284"/>
  </r>
  <r>
    <n v="42"/>
    <x v="3"/>
    <s v="Vostro 5390"/>
    <x v="3"/>
    <x v="1"/>
    <x v="1"/>
    <x v="5"/>
    <s v="MX250"/>
    <x v="4"/>
    <s v="1920x1080"/>
    <x v="0"/>
    <x v="0"/>
    <n v="56990"/>
    <s v="12_55-60"/>
    <s v="06_50-60"/>
    <x v="4"/>
    <x v="4"/>
    <s v="Q1`20"/>
    <n v="2393580"/>
    <n v="37576"/>
  </r>
  <r>
    <n v="67"/>
    <x v="3"/>
    <s v="Vostro 7590"/>
    <x v="2"/>
    <x v="1"/>
    <x v="1"/>
    <x v="6"/>
    <s v="GTX1650"/>
    <x v="0"/>
    <s v="1920x1080"/>
    <x v="0"/>
    <x v="0"/>
    <n v="81395"/>
    <s v="17_80-85"/>
    <s v="09_80-90"/>
    <x v="2"/>
    <x v="4"/>
    <s v="Q1`20"/>
    <n v="5453465"/>
    <n v="85612"/>
  </r>
  <r>
    <n v="25"/>
    <x v="3"/>
    <s v="Vostro 5390"/>
    <x v="3"/>
    <x v="1"/>
    <x v="1"/>
    <x v="5"/>
    <s v="MX250"/>
    <x v="4"/>
    <s v="1920x1080"/>
    <x v="0"/>
    <x v="0"/>
    <n v="56990"/>
    <s v="12_55-60"/>
    <s v="06_50-60"/>
    <x v="4"/>
    <x v="4"/>
    <s v="Q1`20"/>
    <n v="1424750"/>
    <n v="22367"/>
  </r>
  <r>
    <n v="148"/>
    <x v="3"/>
    <s v="Vostro 5490"/>
    <x v="3"/>
    <x v="1"/>
    <x v="1"/>
    <x v="16"/>
    <s v="Int/MX230"/>
    <x v="2"/>
    <s v="1920x1080"/>
    <x v="0"/>
    <x v="0"/>
    <n v="46395"/>
    <s v="10_45-50"/>
    <s v="05_40-50"/>
    <x v="5"/>
    <x v="4"/>
    <s v="Q1`20"/>
    <n v="6866460"/>
    <n v="107794"/>
  </r>
  <r>
    <n v="38"/>
    <x v="3"/>
    <s v="Vostro 3580"/>
    <x v="0"/>
    <x v="1"/>
    <x v="1"/>
    <x v="5"/>
    <s v="Int/520"/>
    <x v="0"/>
    <s v="1920x1080"/>
    <x v="0"/>
    <x v="0"/>
    <n v="38994"/>
    <s v="08_35-40"/>
    <s v="04_30-40"/>
    <x v="3"/>
    <x v="4"/>
    <s v="Q1`20"/>
    <n v="1481772"/>
    <n v="23262"/>
  </r>
  <r>
    <n v="317"/>
    <x v="3"/>
    <s v="Vostro 3584"/>
    <x v="1"/>
    <x v="1"/>
    <x v="1"/>
    <x v="1"/>
    <s v="Int"/>
    <x v="0"/>
    <s v="1920x1080"/>
    <x v="0"/>
    <x v="0"/>
    <n v="34094"/>
    <s v="07_30-35"/>
    <s v="04_30-40"/>
    <x v="3"/>
    <x v="4"/>
    <s v="Q1`20"/>
    <n v="10807798"/>
    <n v="169667"/>
  </r>
  <r>
    <n v="81"/>
    <x v="3"/>
    <s v="Vostro 5391"/>
    <x v="3"/>
    <x v="1"/>
    <x v="1"/>
    <x v="16"/>
    <s v="Int/MX230"/>
    <x v="4"/>
    <s v="1920x1080"/>
    <x v="0"/>
    <x v="0"/>
    <n v="51867"/>
    <s v="11_50-55"/>
    <s v="06_50-60"/>
    <x v="4"/>
    <x v="4"/>
    <s v="Q1`20"/>
    <n v="4201227"/>
    <n v="65953"/>
  </r>
  <r>
    <n v="175"/>
    <x v="3"/>
    <s v="Vostro 5590"/>
    <x v="0"/>
    <x v="1"/>
    <x v="1"/>
    <x v="16"/>
    <s v="Int/MX230/MX250"/>
    <x v="0"/>
    <s v="1920x1080"/>
    <x v="0"/>
    <x v="0"/>
    <n v="52950"/>
    <s v="11_50-55"/>
    <s v="06_50-60"/>
    <x v="4"/>
    <x v="4"/>
    <s v="Q1`20"/>
    <n v="9266250"/>
    <n v="145467"/>
  </r>
  <r>
    <n v="676"/>
    <x v="3"/>
    <s v="Vostro 3590"/>
    <x v="1"/>
    <x v="1"/>
    <x v="1"/>
    <x v="16"/>
    <s v="Int"/>
    <x v="0"/>
    <s v="1920x1080"/>
    <x v="0"/>
    <x v="0"/>
    <n v="39866"/>
    <s v="08_35-40"/>
    <s v="04_30-40"/>
    <x v="3"/>
    <x v="4"/>
    <s v="Q1`20"/>
    <n v="26949416"/>
    <n v="423068"/>
  </r>
  <r>
    <n v="142"/>
    <x v="3"/>
    <s v="Vostro 3481"/>
    <x v="3"/>
    <x v="1"/>
    <x v="1"/>
    <x v="1"/>
    <s v="Int"/>
    <x v="2"/>
    <s v="1920x1080"/>
    <x v="0"/>
    <x v="0"/>
    <n v="30503"/>
    <s v="07_30-35"/>
    <s v="04_30-40"/>
    <x v="3"/>
    <x v="4"/>
    <s v="Q1`20"/>
    <n v="4331426"/>
    <n v="67997"/>
  </r>
  <r>
    <n v="23"/>
    <x v="3"/>
    <s v="Vostro 3581"/>
    <x v="1"/>
    <x v="1"/>
    <x v="1"/>
    <x v="1"/>
    <n v="0"/>
    <x v="0"/>
    <s v="1920x1080"/>
    <x v="0"/>
    <x v="0"/>
    <n v="34222"/>
    <s v="07_30-35"/>
    <s v="04_30-40"/>
    <x v="3"/>
    <x v="4"/>
    <s v="Q1`20"/>
    <n v="787106"/>
    <n v="12356"/>
  </r>
  <r>
    <n v="2"/>
    <x v="3"/>
    <s v="Vostro 5391"/>
    <x v="3"/>
    <x v="1"/>
    <x v="1"/>
    <x v="16"/>
    <s v="Int/MX230"/>
    <x v="4"/>
    <s v="1920x1080"/>
    <x v="0"/>
    <x v="0"/>
    <n v="51867"/>
    <s v="11_50-55"/>
    <s v="06_50-60"/>
    <x v="4"/>
    <x v="4"/>
    <s v="Q1`20"/>
    <n v="103734"/>
    <n v="1628"/>
  </r>
  <r>
    <n v="94"/>
    <x v="3"/>
    <s v="Vostro 3490"/>
    <x v="3"/>
    <x v="1"/>
    <x v="1"/>
    <x v="16"/>
    <s v="Int"/>
    <x v="2"/>
    <s v="1366x768/1920x1080"/>
    <x v="0"/>
    <x v="0"/>
    <n v="38350"/>
    <s v="08_35-40"/>
    <s v="04_30-40"/>
    <x v="3"/>
    <x v="4"/>
    <s v="Q1`20"/>
    <n v="3604900"/>
    <n v="56592"/>
  </r>
  <r>
    <n v="2"/>
    <x v="3"/>
    <s v="Vostro 5581"/>
    <x v="0"/>
    <x v="1"/>
    <x v="1"/>
    <x v="5"/>
    <s v="MX130"/>
    <x v="0"/>
    <s v="1920x1080"/>
    <x v="0"/>
    <x v="0"/>
    <n v="46990"/>
    <s v="10_45-50"/>
    <s v="05_40-50"/>
    <x v="5"/>
    <x v="4"/>
    <s v="Q1`20"/>
    <n v="93980"/>
    <n v="1475"/>
  </r>
  <r>
    <n v="33"/>
    <x v="3"/>
    <s v="Vostro 7590"/>
    <x v="2"/>
    <x v="1"/>
    <x v="1"/>
    <x v="6"/>
    <s v="GTX1650"/>
    <x v="0"/>
    <s v="1920x1080"/>
    <x v="0"/>
    <x v="0"/>
    <n v="81395"/>
    <s v="17_80-85"/>
    <s v="09_80-90"/>
    <x v="2"/>
    <x v="4"/>
    <s v="Q1`20"/>
    <n v="2686035"/>
    <n v="42167"/>
  </r>
  <r>
    <n v="2"/>
    <x v="3"/>
    <s v="Vostro 5568"/>
    <x v="0"/>
    <x v="1"/>
    <x v="1"/>
    <x v="1"/>
    <s v="Int/GT940"/>
    <x v="0"/>
    <s v="1366x768/1920x1080"/>
    <x v="0"/>
    <x v="0"/>
    <n v="40894"/>
    <s v="09_40-45"/>
    <s v="05_40-50"/>
    <x v="5"/>
    <x v="4"/>
    <s v="Q1`20"/>
    <n v="81788"/>
    <n v="1284"/>
  </r>
  <r>
    <n v="239"/>
    <x v="3"/>
    <s v="XPS 15 (CL)"/>
    <x v="2"/>
    <x v="0"/>
    <x v="1"/>
    <x v="6"/>
    <s v="GTX1050"/>
    <x v="0"/>
    <s v="1920x1080/3840x2160"/>
    <x v="0"/>
    <x v="0"/>
    <n v="129600"/>
    <s v="26_125-130"/>
    <s v="13_120-130"/>
    <x v="2"/>
    <x v="4"/>
    <s v="Q1`20"/>
    <n v="30974400"/>
    <n v="486254"/>
  </r>
  <r>
    <n v="12"/>
    <x v="3"/>
    <s v="XPS 15 (CL) Touch"/>
    <x v="2"/>
    <x v="0"/>
    <x v="1"/>
    <x v="6"/>
    <s v="GTX1050/RX Vega GL"/>
    <x v="0"/>
    <s v="1920x1080/3840x2160"/>
    <x v="1"/>
    <x v="0"/>
    <n v="119900"/>
    <s v="24_115-120"/>
    <s v="12_110-120"/>
    <x v="2"/>
    <x v="4"/>
    <s v="Q1`20"/>
    <n v="1438800"/>
    <n v="22587"/>
  </r>
  <r>
    <n v="196"/>
    <x v="3"/>
    <s v="XPS 13 (IL)"/>
    <x v="3"/>
    <x v="0"/>
    <x v="1"/>
    <x v="17"/>
    <s v="Int"/>
    <x v="4"/>
    <s v="1920x1080/3840x2160"/>
    <x v="1"/>
    <x v="0"/>
    <n v="111910"/>
    <s v="23_110-115"/>
    <s v="12_110-120"/>
    <x v="2"/>
    <x v="4"/>
    <s v="Q1`20"/>
    <n v="21934360"/>
    <n v="344338"/>
  </r>
  <r>
    <n v="66"/>
    <x v="3"/>
    <s v="XPS 13 (CNL)"/>
    <x v="3"/>
    <x v="0"/>
    <x v="1"/>
    <x v="16"/>
    <s v="Int"/>
    <x v="4"/>
    <s v="1920x1080/3840x2160"/>
    <x v="1"/>
    <x v="0"/>
    <n v="101808"/>
    <s v="21_100-105"/>
    <s v="11_100-110"/>
    <x v="2"/>
    <x v="4"/>
    <s v="Q1`20"/>
    <n v="6719328"/>
    <n v="105484"/>
  </r>
  <r>
    <n v="2"/>
    <x v="3"/>
    <s v="XPS 15 (K) Touch"/>
    <x v="2"/>
    <x v="0"/>
    <x v="1"/>
    <x v="1"/>
    <s v="GTX1050"/>
    <x v="0"/>
    <s v="1920x1080/3840x2160"/>
    <x v="1"/>
    <x v="0"/>
    <n v="124317"/>
    <s v="25_120-125"/>
    <s v="13_120-130"/>
    <x v="2"/>
    <x v="4"/>
    <s v="Q1`20"/>
    <n v="248634"/>
    <n v="3903"/>
  </r>
  <r>
    <n v="123"/>
    <x v="4"/>
    <s v="EliteBook 820 G3"/>
    <x v="4"/>
    <x v="1"/>
    <x v="1"/>
    <x v="3"/>
    <s v="Int"/>
    <x v="5"/>
    <s v="1366x768/1920x1080"/>
    <x v="0"/>
    <x v="0"/>
    <n v="52610"/>
    <s v="11_50-55"/>
    <s v="06_50-60"/>
    <x v="4"/>
    <x v="4"/>
    <s v="Q1`20"/>
    <n v="6471030"/>
    <n v="101586"/>
  </r>
  <r>
    <n v="25"/>
    <x v="4"/>
    <s v="EliteBook 830 G5"/>
    <x v="3"/>
    <x v="1"/>
    <x v="1"/>
    <x v="10"/>
    <s v="Int"/>
    <x v="4"/>
    <s v="1920x1080"/>
    <x v="0"/>
    <x v="0"/>
    <n v="82654"/>
    <s v="17_80-85"/>
    <s v="09_80-90"/>
    <x v="2"/>
    <x v="4"/>
    <s v="Q1`20"/>
    <n v="2066350"/>
    <n v="32439"/>
  </r>
  <r>
    <n v="4"/>
    <x v="4"/>
    <s v="EliteBook x360 1030 G3"/>
    <x v="3"/>
    <x v="1"/>
    <x v="1"/>
    <x v="10"/>
    <s v="Int"/>
    <x v="4"/>
    <s v="1920x1080"/>
    <x v="1"/>
    <x v="0"/>
    <n v="127513"/>
    <s v="04_15-20"/>
    <s v="02_10-20"/>
    <x v="2"/>
    <x v="4"/>
    <s v="Q1`20"/>
    <n v="510052"/>
    <n v="8007"/>
  </r>
  <r>
    <n v="574"/>
    <x v="4"/>
    <s v="EliteBook 840 G6"/>
    <x v="3"/>
    <x v="1"/>
    <x v="1"/>
    <x v="5"/>
    <s v="Int"/>
    <x v="2"/>
    <s v="1920x1080"/>
    <x v="0"/>
    <x v="0"/>
    <n v="80655"/>
    <s v="17_80-85"/>
    <s v="09_80-90"/>
    <x v="2"/>
    <x v="4"/>
    <s v="Q1`20"/>
    <n v="46295970"/>
    <n v="726781"/>
  </r>
  <r>
    <n v="10"/>
    <x v="4"/>
    <s v="Elitebook 735 G6"/>
    <x v="3"/>
    <x v="1"/>
    <x v="0"/>
    <x v="7"/>
    <s v="Int"/>
    <x v="4"/>
    <s v="1920x1080"/>
    <x v="0"/>
    <x v="0"/>
    <n v="67056"/>
    <s v="14_65-70"/>
    <s v="07_60-70"/>
    <x v="6"/>
    <x v="4"/>
    <s v="Q1`20"/>
    <n v="670560"/>
    <n v="10527"/>
  </r>
  <r>
    <n v="65"/>
    <x v="4"/>
    <s v="Elitebook 745 G6"/>
    <x v="3"/>
    <x v="1"/>
    <x v="0"/>
    <x v="7"/>
    <s v="Int"/>
    <x v="2"/>
    <s v="1920x1080"/>
    <x v="0"/>
    <x v="0"/>
    <n v="68645"/>
    <s v="14_65-70"/>
    <s v="07_60-70"/>
    <x v="6"/>
    <x v="4"/>
    <s v="Q1`20"/>
    <n v="4461925"/>
    <n v="70046"/>
  </r>
  <r>
    <n v="506"/>
    <x v="4"/>
    <s v="EliteBook 830 G6"/>
    <x v="3"/>
    <x v="1"/>
    <x v="1"/>
    <x v="5"/>
    <s v="Int"/>
    <x v="4"/>
    <s v="1920x1080"/>
    <x v="0"/>
    <x v="0"/>
    <n v="87890"/>
    <s v="18_85-90"/>
    <s v="09_80-90"/>
    <x v="2"/>
    <x v="4"/>
    <s v="Q1`20"/>
    <n v="44472340"/>
    <n v="698153"/>
  </r>
  <r>
    <n v="112"/>
    <x v="4"/>
    <s v="EliteBook 850 G6"/>
    <x v="1"/>
    <x v="1"/>
    <x v="1"/>
    <x v="5"/>
    <s v="Int"/>
    <x v="0"/>
    <s v="1920x1080"/>
    <x v="0"/>
    <x v="0"/>
    <n v="82852"/>
    <s v="17_80-85"/>
    <s v="09_80-90"/>
    <x v="2"/>
    <x v="4"/>
    <s v="Q1`20"/>
    <n v="9279424"/>
    <n v="145674"/>
  </r>
  <r>
    <n v="90"/>
    <x v="4"/>
    <s v="EliteBook x360 1030 G4"/>
    <x v="3"/>
    <x v="1"/>
    <x v="1"/>
    <x v="5"/>
    <s v="Int"/>
    <x v="4"/>
    <s v="1920x1080"/>
    <x v="1"/>
    <x v="0"/>
    <n v="129162"/>
    <s v="04_15-20"/>
    <s v="02_10-20"/>
    <x v="2"/>
    <x v="4"/>
    <s v="Q1`20"/>
    <n v="11624580"/>
    <n v="182489"/>
  </r>
  <r>
    <n v="43"/>
    <x v="4"/>
    <s v="Elitebook x360 1040 G6"/>
    <x v="3"/>
    <x v="1"/>
    <x v="1"/>
    <x v="5"/>
    <s v="Int"/>
    <x v="2"/>
    <s v="1920x1080/3840x2160"/>
    <x v="1"/>
    <x v="0"/>
    <n v="128712"/>
    <s v="04_15-20"/>
    <s v="02_10-20"/>
    <x v="2"/>
    <x v="4"/>
    <s v="Q1`20"/>
    <n v="5534616"/>
    <n v="86886"/>
  </r>
  <r>
    <n v="13"/>
    <x v="4"/>
    <s v="EliteBook x360 830 G6"/>
    <x v="3"/>
    <x v="1"/>
    <x v="1"/>
    <x v="5"/>
    <s v="Int"/>
    <x v="4"/>
    <s v="1920x1080"/>
    <x v="1"/>
    <x v="0"/>
    <n v="96301"/>
    <s v="20_95-100"/>
    <s v="10_90-100"/>
    <x v="2"/>
    <x v="4"/>
    <s v="Q1`20"/>
    <n v="1251913"/>
    <n v="19653"/>
  </r>
  <r>
    <n v="4"/>
    <x v="4"/>
    <s v="Elitebook 735 G5"/>
    <x v="3"/>
    <x v="1"/>
    <x v="0"/>
    <x v="2"/>
    <s v="Int"/>
    <x v="4"/>
    <s v="1920x1080"/>
    <x v="0"/>
    <x v="0"/>
    <n v="62890"/>
    <s v="13_60-65"/>
    <s v="07_60-70"/>
    <x v="6"/>
    <x v="4"/>
    <s v="Q1`20"/>
    <n v="251560"/>
    <n v="3949"/>
  </r>
  <r>
    <n v="14"/>
    <x v="4"/>
    <s v="EliteBook 850 G5"/>
    <x v="0"/>
    <x v="1"/>
    <x v="1"/>
    <x v="10"/>
    <s v="Int/RX540"/>
    <x v="0"/>
    <s v="1920x1080/3840x2160"/>
    <x v="0"/>
    <x v="0"/>
    <n v="92700"/>
    <s v="19_90-95"/>
    <s v="10_90-100"/>
    <x v="2"/>
    <x v="4"/>
    <s v="Q1`20"/>
    <n v="1297800"/>
    <n v="20374"/>
  </r>
  <r>
    <n v="8"/>
    <x v="4"/>
    <s v="Elitebook Folio 1050 G1"/>
    <x v="2"/>
    <x v="1"/>
    <x v="1"/>
    <x v="10"/>
    <s v="GTX1050"/>
    <x v="0"/>
    <s v="1920x1080/3840x2160"/>
    <x v="0"/>
    <x v="0"/>
    <n v="106900"/>
    <s v="22_105-110"/>
    <s v="11_100-110"/>
    <x v="2"/>
    <x v="4"/>
    <s v="Q1`20"/>
    <n v="855200"/>
    <n v="13425"/>
  </r>
  <r>
    <n v="23"/>
    <x v="4"/>
    <s v="Envy x360 13-ag0000"/>
    <x v="3"/>
    <x v="0"/>
    <x v="0"/>
    <x v="2"/>
    <s v="Int"/>
    <x v="4"/>
    <s v="1920x1080"/>
    <x v="1"/>
    <x v="0"/>
    <n v="70880"/>
    <s v="15_70-75"/>
    <s v="08_70-80"/>
    <x v="2"/>
    <x v="4"/>
    <s v="Q1`20"/>
    <n v="1630240"/>
    <n v="25592"/>
  </r>
  <r>
    <n v="47"/>
    <x v="4"/>
    <s v="Envy x360 13-ar0000"/>
    <x v="3"/>
    <x v="0"/>
    <x v="0"/>
    <x v="7"/>
    <s v="Int"/>
    <x v="4"/>
    <s v="1920x1080"/>
    <x v="1"/>
    <x v="0"/>
    <n v="59270"/>
    <s v="12_55-60"/>
    <s v="06_50-60"/>
    <x v="4"/>
    <x v="4"/>
    <s v="Q1`20"/>
    <n v="2785690"/>
    <n v="43731"/>
  </r>
  <r>
    <n v="5"/>
    <x v="4"/>
    <s v="Envy 13-ah1000"/>
    <x v="3"/>
    <x v="0"/>
    <x v="1"/>
    <x v="10"/>
    <s v="MX150"/>
    <x v="4"/>
    <s v="1920x1080/3840x2160"/>
    <x v="0"/>
    <x v="0"/>
    <n v="63990"/>
    <s v="13_60-65"/>
    <s v="07_60-70"/>
    <x v="6"/>
    <x v="4"/>
    <s v="Q1`20"/>
    <n v="319950"/>
    <n v="5023"/>
  </r>
  <r>
    <n v="5"/>
    <x v="4"/>
    <s v="Envy 13-ad100"/>
    <x v="3"/>
    <x v="0"/>
    <x v="1"/>
    <x v="10"/>
    <s v="Int"/>
    <x v="4"/>
    <s v="1920x1080"/>
    <x v="0"/>
    <x v="0"/>
    <n v="81754"/>
    <s v="17_80-85"/>
    <s v="09_80-90"/>
    <x v="2"/>
    <x v="4"/>
    <s v="Q1`20"/>
    <n v="408770"/>
    <n v="6417"/>
  </r>
  <r>
    <n v="9"/>
    <x v="4"/>
    <s v="Envy 13-aq0000"/>
    <x v="3"/>
    <x v="0"/>
    <x v="1"/>
    <x v="5"/>
    <s v="MX250"/>
    <x v="4"/>
    <s v="1920x1080/3840x2160"/>
    <x v="0"/>
    <x v="0"/>
    <n v="59900"/>
    <s v="12_55-60"/>
    <s v="06_50-60"/>
    <x v="4"/>
    <x v="4"/>
    <s v="Q1`20"/>
    <n v="539100"/>
    <n v="8463"/>
  </r>
  <r>
    <n v="39"/>
    <x v="4"/>
    <s v="Essential 250 G6 Core"/>
    <x v="1"/>
    <x v="1"/>
    <x v="1"/>
    <x v="1"/>
    <s v="Int"/>
    <x v="0"/>
    <s v="1920x1080"/>
    <x v="0"/>
    <x v="0"/>
    <n v="26395"/>
    <s v="06_25-30"/>
    <s v="03_20-30"/>
    <x v="0"/>
    <x v="4"/>
    <s v="Q1`20"/>
    <n v="1029405"/>
    <n v="16160"/>
  </r>
  <r>
    <n v="1256"/>
    <x v="4"/>
    <s v="Essential 250 G7 Core"/>
    <x v="1"/>
    <x v="1"/>
    <x v="1"/>
    <x v="5"/>
    <s v="Int"/>
    <x v="0"/>
    <s v="1920x1080"/>
    <x v="0"/>
    <x v="0"/>
    <n v="33943"/>
    <s v="07_30-35"/>
    <s v="04_30-40"/>
    <x v="3"/>
    <x v="4"/>
    <s v="Q1`20"/>
    <n v="42632408"/>
    <n v="669269"/>
  </r>
  <r>
    <n v="473"/>
    <x v="4"/>
    <s v="Essential 255 G7"/>
    <x v="1"/>
    <x v="1"/>
    <x v="0"/>
    <x v="2"/>
    <s v="Int"/>
    <x v="0"/>
    <s v="1920x1080"/>
    <x v="0"/>
    <x v="0"/>
    <n v="27940"/>
    <s v="06_25-30"/>
    <s v="03_20-30"/>
    <x v="0"/>
    <x v="4"/>
    <s v="Q1`20"/>
    <n v="13215620"/>
    <n v="207467"/>
  </r>
  <r>
    <n v="10"/>
    <x v="4"/>
    <s v="Essential 240 G7 Core"/>
    <x v="3"/>
    <x v="1"/>
    <x v="1"/>
    <x v="5"/>
    <s v="Int"/>
    <x v="2"/>
    <s v="1920x1080"/>
    <x v="0"/>
    <x v="0"/>
    <n v="34297"/>
    <s v="07_30-35"/>
    <s v="04_30-40"/>
    <x v="3"/>
    <x v="4"/>
    <s v="Q1`20"/>
    <n v="342970"/>
    <n v="5384"/>
  </r>
  <r>
    <n v="8"/>
    <x v="4"/>
    <s v="Essential 255 G7 Stoney"/>
    <x v="1"/>
    <x v="1"/>
    <x v="0"/>
    <x v="0"/>
    <s v="Int"/>
    <x v="0"/>
    <s v="1920x1080"/>
    <x v="0"/>
    <x v="0"/>
    <n v="34775"/>
    <s v="04_15-20"/>
    <s v="02_10-20"/>
    <x v="3"/>
    <x v="4"/>
    <s v="Q1`20"/>
    <n v="278200"/>
    <n v="4367"/>
  </r>
  <r>
    <n v="9"/>
    <x v="4"/>
    <s v="HP 15-bw000"/>
    <x v="0"/>
    <x v="0"/>
    <x v="0"/>
    <x v="15"/>
    <s v="Int M520/530"/>
    <x v="0"/>
    <s v="1366x768/1920x1080"/>
    <x v="0"/>
    <x v="0"/>
    <n v="25990"/>
    <s v="06_25-30"/>
    <s v="03_20-30"/>
    <x v="0"/>
    <x v="4"/>
    <s v="Q1`20"/>
    <n v="233910"/>
    <n v="3672"/>
  </r>
  <r>
    <n v="621"/>
    <x v="4"/>
    <s v="HP 15-bs100 Core"/>
    <x v="0"/>
    <x v="0"/>
    <x v="1"/>
    <x v="10"/>
    <s v="520/530"/>
    <x v="0"/>
    <s v="1920x1080"/>
    <x v="0"/>
    <x v="0"/>
    <n v="21545"/>
    <s v="05_20-25"/>
    <s v="03_20-30"/>
    <x v="0"/>
    <x v="4"/>
    <s v="Q1`20"/>
    <n v="13379445"/>
    <n v="210038"/>
  </r>
  <r>
    <n v="2708"/>
    <x v="4"/>
    <s v="HP 15-ra000"/>
    <x v="1"/>
    <x v="0"/>
    <x v="1"/>
    <x v="9"/>
    <s v="Int"/>
    <x v="0"/>
    <s v="1366x768"/>
    <x v="0"/>
    <x v="1"/>
    <n v="16690"/>
    <s v="04_15-20"/>
    <s v="02_10-20"/>
    <x v="1"/>
    <x v="4"/>
    <s v="Q1`20"/>
    <n v="45196520"/>
    <n v="709522"/>
  </r>
  <r>
    <n v="1201"/>
    <x v="4"/>
    <s v="HP 15-rb000 Stoney"/>
    <x v="1"/>
    <x v="0"/>
    <x v="0"/>
    <x v="0"/>
    <s v="Int"/>
    <x v="0"/>
    <s v="1366x768"/>
    <x v="0"/>
    <x v="0"/>
    <n v="17569"/>
    <s v="04_15-20"/>
    <s v="02_10-20"/>
    <x v="1"/>
    <x v="4"/>
    <s v="Q1`20"/>
    <n v="21100369"/>
    <n v="331246"/>
  </r>
  <r>
    <n v="14"/>
    <x v="4"/>
    <s v="HP 14-cf0000"/>
    <x v="3"/>
    <x v="0"/>
    <x v="1"/>
    <x v="4"/>
    <s v="Int"/>
    <x v="2"/>
    <s v="1366x768"/>
    <x v="0"/>
    <x v="1"/>
    <n v="47097"/>
    <s v="04_15-20"/>
    <s v="02_10-20"/>
    <x v="5"/>
    <x v="4"/>
    <s v="Q1`20"/>
    <n v="659358"/>
    <n v="10351"/>
  </r>
  <r>
    <n v="18"/>
    <x v="4"/>
    <s v="HP 15-da0000"/>
    <x v="1"/>
    <x v="0"/>
    <x v="1"/>
    <x v="4"/>
    <s v="Int"/>
    <x v="0"/>
    <s v="1366x768/1920x0180"/>
    <x v="0"/>
    <x v="1"/>
    <n v="22853"/>
    <s v="04_15-20"/>
    <s v="02_10-20"/>
    <x v="0"/>
    <x v="4"/>
    <s v="Q1`20"/>
    <n v="411354"/>
    <n v="6458"/>
  </r>
  <r>
    <n v="89"/>
    <x v="4"/>
    <s v="HP 17-ca0000 Stoney"/>
    <x v="1"/>
    <x v="0"/>
    <x v="0"/>
    <x v="0"/>
    <s v="Int"/>
    <x v="1"/>
    <s v="1600x900"/>
    <x v="0"/>
    <x v="0"/>
    <n v="29043"/>
    <s v="04_15-20"/>
    <s v="02_10-20"/>
    <x v="0"/>
    <x v="4"/>
    <s v="Q1`20"/>
    <n v="2584827"/>
    <n v="40578"/>
  </r>
  <r>
    <n v="278"/>
    <x v="4"/>
    <s v="HP 15-da0000 Core"/>
    <x v="0"/>
    <x v="0"/>
    <x v="1"/>
    <x v="10"/>
    <s v="MX110/MX130"/>
    <x v="0"/>
    <s v="1920x0180"/>
    <x v="0"/>
    <x v="0"/>
    <n v="31510"/>
    <s v="07_30-35"/>
    <s v="04_30-40"/>
    <x v="3"/>
    <x v="4"/>
    <s v="Q1`20"/>
    <n v="8759780"/>
    <n v="137516"/>
  </r>
  <r>
    <n v="533"/>
    <x v="4"/>
    <s v="HP 15-db0000 Stoney"/>
    <x v="1"/>
    <x v="0"/>
    <x v="0"/>
    <x v="0"/>
    <s v="Int"/>
    <x v="0"/>
    <s v="1366x768/1920x1080"/>
    <x v="0"/>
    <x v="0"/>
    <n v="24410"/>
    <s v="05_20-25"/>
    <s v="03_20-30"/>
    <x v="0"/>
    <x v="4"/>
    <s v="Q1`20"/>
    <n v="13010530"/>
    <n v="204247"/>
  </r>
  <r>
    <n v="361"/>
    <x v="4"/>
    <s v="HP 17-by0000 Core"/>
    <x v="0"/>
    <x v="0"/>
    <x v="1"/>
    <x v="1"/>
    <s v="Int/520"/>
    <x v="1"/>
    <s v="1600x900"/>
    <x v="0"/>
    <x v="0"/>
    <n v="28310"/>
    <s v="06_25-30"/>
    <s v="03_20-30"/>
    <x v="0"/>
    <x v="4"/>
    <s v="Q1`20"/>
    <n v="10219910"/>
    <n v="160438"/>
  </r>
  <r>
    <n v="200"/>
    <x v="4"/>
    <s v="HP 15-da1000 Core"/>
    <x v="0"/>
    <x v="0"/>
    <x v="1"/>
    <x v="5"/>
    <s v="Int/MX110/MX130"/>
    <x v="0"/>
    <s v="1920x0180"/>
    <x v="0"/>
    <x v="0"/>
    <n v="40550"/>
    <s v="09_40-45"/>
    <s v="05_40-50"/>
    <x v="5"/>
    <x v="4"/>
    <s v="Q1`20"/>
    <n v="8110000"/>
    <n v="127316"/>
  </r>
  <r>
    <n v="140"/>
    <x v="4"/>
    <s v="HP 17-by1000 Core"/>
    <x v="0"/>
    <x v="0"/>
    <x v="1"/>
    <x v="5"/>
    <n v="530"/>
    <x v="1"/>
    <s v="1600x900/1920x1080"/>
    <x v="0"/>
    <x v="0"/>
    <n v="48195"/>
    <s v="10_45-50"/>
    <s v="05_40-50"/>
    <x v="5"/>
    <x v="4"/>
    <s v="Q1`20"/>
    <n v="6747300"/>
    <n v="105923"/>
  </r>
  <r>
    <n v="608"/>
    <x v="4"/>
    <s v="HP 14-cm0000 Stoney"/>
    <x v="3"/>
    <x v="0"/>
    <x v="0"/>
    <x v="0"/>
    <s v="Int"/>
    <x v="2"/>
    <s v="1366x768/1920x1080"/>
    <x v="0"/>
    <x v="0"/>
    <n v="31730"/>
    <s v="04_15-20"/>
    <s v="02_10-20"/>
    <x v="3"/>
    <x v="4"/>
    <s v="Q1`20"/>
    <n v="19291840"/>
    <n v="302855"/>
  </r>
  <r>
    <n v="149"/>
    <x v="4"/>
    <s v="HP 15-dw0000 Core"/>
    <x v="0"/>
    <x v="0"/>
    <x v="1"/>
    <x v="5"/>
    <s v="int/MX130"/>
    <x v="0"/>
    <s v="1366x768/1920x1080"/>
    <x v="0"/>
    <x v="0"/>
    <n v="35543"/>
    <s v="08_35-40"/>
    <s v="04_30-40"/>
    <x v="3"/>
    <x v="4"/>
    <s v="Q1`20"/>
    <n v="5295907"/>
    <n v="83138"/>
  </r>
  <r>
    <n v="599"/>
    <x v="4"/>
    <s v="HP 14-cm1000"/>
    <x v="3"/>
    <x v="0"/>
    <x v="0"/>
    <x v="7"/>
    <s v="Int"/>
    <x v="2"/>
    <s v="1920x1080"/>
    <x v="0"/>
    <x v="0"/>
    <n v="27670"/>
    <s v="06_25-30"/>
    <s v="03_20-30"/>
    <x v="0"/>
    <x v="4"/>
    <s v="Q1`20"/>
    <n v="16574330"/>
    <n v="260194"/>
  </r>
  <r>
    <n v="203"/>
    <x v="4"/>
    <s v="HP 14-dk0000"/>
    <x v="3"/>
    <x v="0"/>
    <x v="0"/>
    <x v="7"/>
    <s v="Int"/>
    <x v="2"/>
    <s v="1366x768/1920x1080"/>
    <x v="0"/>
    <x v="0"/>
    <n v="31200"/>
    <s v="04_15-20"/>
    <s v="02_10-20"/>
    <x v="3"/>
    <x v="4"/>
    <s v="Q1`20"/>
    <n v="6333600"/>
    <n v="99429"/>
  </r>
  <r>
    <n v="510"/>
    <x v="4"/>
    <s v="HP 15-db1000"/>
    <x v="1"/>
    <x v="0"/>
    <x v="0"/>
    <x v="7"/>
    <s v="Int"/>
    <x v="0"/>
    <s v="1366x768/1920x1080"/>
    <x v="0"/>
    <x v="0"/>
    <n v="27650"/>
    <s v="06_25-30"/>
    <s v="03_20-30"/>
    <x v="0"/>
    <x v="4"/>
    <s v="Q1`20"/>
    <n v="14101500"/>
    <n v="221374"/>
  </r>
  <r>
    <n v="370"/>
    <x v="4"/>
    <s v="HP 17-ca1000"/>
    <x v="1"/>
    <x v="0"/>
    <x v="0"/>
    <x v="7"/>
    <s v="Int"/>
    <x v="1"/>
    <s v="1600x900"/>
    <x v="0"/>
    <x v="0"/>
    <n v="29740"/>
    <s v="06_25-30"/>
    <s v="03_20-30"/>
    <x v="0"/>
    <x v="4"/>
    <s v="Q1`20"/>
    <n v="11003800"/>
    <n v="172744"/>
  </r>
  <r>
    <n v="60"/>
    <x v="4"/>
    <s v="HP 14-dk0000 Stoney"/>
    <x v="3"/>
    <x v="0"/>
    <x v="0"/>
    <x v="0"/>
    <s v="Int"/>
    <x v="2"/>
    <s v="1366x768/1920x1080"/>
    <x v="0"/>
    <x v="0"/>
    <n v="24607"/>
    <s v="05_20-25"/>
    <s v="03_20-30"/>
    <x v="0"/>
    <x v="4"/>
    <s v="Q1`20"/>
    <n v="1476420"/>
    <n v="23178"/>
  </r>
  <r>
    <n v="5"/>
    <x v="4"/>
    <s v="HP 15-bs000 Core"/>
    <x v="0"/>
    <x v="0"/>
    <x v="1"/>
    <x v="3"/>
    <s v="Int M520/530"/>
    <x v="0"/>
    <s v="1366x768"/>
    <x v="0"/>
    <x v="0"/>
    <n v="20205"/>
    <s v="04_15-20"/>
    <s v="02_10-20"/>
    <x v="0"/>
    <x v="4"/>
    <s v="Q1`20"/>
    <n v="101025"/>
    <n v="1586"/>
  </r>
  <r>
    <n v="14"/>
    <x v="4"/>
    <s v="HP 14s-dq0000"/>
    <x v="3"/>
    <x v="0"/>
    <x v="1"/>
    <x v="5"/>
    <s v="Int"/>
    <x v="2"/>
    <s v="1366x768/1920x1080"/>
    <x v="0"/>
    <x v="0"/>
    <n v="27665"/>
    <s v="06_25-30"/>
    <s v="03_20-30"/>
    <x v="0"/>
    <x v="4"/>
    <s v="Q1`20"/>
    <n v="387310"/>
    <n v="6080"/>
  </r>
  <r>
    <n v="561"/>
    <x v="4"/>
    <s v="HP 15s-fq0000"/>
    <x v="1"/>
    <x v="0"/>
    <x v="1"/>
    <x v="5"/>
    <n v="0"/>
    <x v="0"/>
    <s v="1366x768/1920x1080"/>
    <x v="0"/>
    <x v="0"/>
    <n v="29160"/>
    <s v="06_25-30"/>
    <s v="03_20-30"/>
    <x v="0"/>
    <x v="4"/>
    <s v="Q1`20"/>
    <n v="16358760"/>
    <n v="256809"/>
  </r>
  <r>
    <n v="23"/>
    <x v="4"/>
    <s v="HP 15-ra100 Core"/>
    <x v="1"/>
    <x v="0"/>
    <x v="1"/>
    <x v="10"/>
    <s v="Int"/>
    <x v="0"/>
    <s v="1366x768/1920x1080"/>
    <x v="0"/>
    <x v="0"/>
    <n v="21080"/>
    <s v="05_20-25"/>
    <s v="03_20-30"/>
    <x v="0"/>
    <x v="4"/>
    <s v="Q1`20"/>
    <n v="484840"/>
    <n v="7611"/>
  </r>
  <r>
    <n v="9"/>
    <x v="4"/>
    <s v="HP 14-bs000"/>
    <x v="3"/>
    <x v="0"/>
    <x v="1"/>
    <x v="9"/>
    <s v="Int"/>
    <x v="2"/>
    <s v="1366x768"/>
    <x v="0"/>
    <x v="1"/>
    <n v="12567"/>
    <s v="04_15-20"/>
    <s v="02_10-20"/>
    <x v="1"/>
    <x v="4"/>
    <s v="Q1`20"/>
    <n v="113103"/>
    <n v="1776"/>
  </r>
  <r>
    <n v="487"/>
    <x v="4"/>
    <s v="HP 14s-dq1000"/>
    <x v="3"/>
    <x v="0"/>
    <x v="1"/>
    <x v="17"/>
    <s v="Int"/>
    <x v="2"/>
    <s v="1366x768/1920x1080"/>
    <x v="0"/>
    <x v="0"/>
    <n v="37985"/>
    <s v="08_35-40"/>
    <s v="04_30-40"/>
    <x v="3"/>
    <x v="4"/>
    <s v="Q1`20"/>
    <n v="18498695"/>
    <n v="290403"/>
  </r>
  <r>
    <n v="357"/>
    <x v="4"/>
    <s v="HP 15s-fq1000"/>
    <x v="1"/>
    <x v="0"/>
    <x v="1"/>
    <x v="17"/>
    <n v="0"/>
    <x v="0"/>
    <s v="1366x768/1920x1080"/>
    <x v="0"/>
    <x v="0"/>
    <n v="40630"/>
    <s v="09_40-45"/>
    <s v="05_40-50"/>
    <x v="5"/>
    <x v="4"/>
    <s v="Q1`20"/>
    <n v="14504910"/>
    <n v="227707"/>
  </r>
  <r>
    <n v="9"/>
    <x v="4"/>
    <s v="HP 14-cf0000 Core"/>
    <x v="3"/>
    <x v="0"/>
    <x v="1"/>
    <x v="1"/>
    <n v="530"/>
    <x v="2"/>
    <s v="1366x768/1920x1080"/>
    <x v="0"/>
    <x v="0"/>
    <n v="38585"/>
    <s v="08_35-40"/>
    <s v="04_30-40"/>
    <x v="3"/>
    <x v="4"/>
    <s v="Q1`20"/>
    <n v="347265"/>
    <n v="5452"/>
  </r>
  <r>
    <n v="370"/>
    <x v="4"/>
    <s v="HP 15s-eq0000"/>
    <x v="1"/>
    <x v="0"/>
    <x v="0"/>
    <x v="7"/>
    <s v="Int"/>
    <x v="0"/>
    <s v="1920x1080"/>
    <x v="0"/>
    <x v="0"/>
    <n v="32990"/>
    <s v="07_30-35"/>
    <s v="04_30-40"/>
    <x v="3"/>
    <x v="4"/>
    <s v="Q1`20"/>
    <n v="12206300"/>
    <n v="191622"/>
  </r>
  <r>
    <n v="477"/>
    <x v="4"/>
    <s v="HP 14-cm0000"/>
    <x v="3"/>
    <x v="0"/>
    <x v="0"/>
    <x v="2"/>
    <s v="Int"/>
    <x v="2"/>
    <s v="1366x768/1920x1080"/>
    <x v="0"/>
    <x v="0"/>
    <n v="20340"/>
    <s v="05_20-25"/>
    <s v="03_20-30"/>
    <x v="0"/>
    <x v="4"/>
    <s v="Q1`20"/>
    <n v="9702180"/>
    <n v="152311"/>
  </r>
  <r>
    <n v="102"/>
    <x v="4"/>
    <s v="HP 15-db0000"/>
    <x v="1"/>
    <x v="0"/>
    <x v="0"/>
    <x v="2"/>
    <s v="Int"/>
    <x v="0"/>
    <s v="1366x768/1920x1080"/>
    <x v="0"/>
    <x v="0"/>
    <n v="26996"/>
    <s v="04_15-20"/>
    <s v="02_10-20"/>
    <x v="0"/>
    <x v="4"/>
    <s v="Q1`20"/>
    <n v="2753592"/>
    <n v="43228"/>
  </r>
  <r>
    <n v="5"/>
    <x v="4"/>
    <s v="HP 14-ck0000 Core"/>
    <x v="3"/>
    <x v="0"/>
    <x v="1"/>
    <x v="1"/>
    <s v="Int"/>
    <x v="2"/>
    <s v="1920x1080"/>
    <x v="0"/>
    <x v="0"/>
    <n v="29890"/>
    <s v="06_25-30"/>
    <s v="03_20-30"/>
    <x v="0"/>
    <x v="4"/>
    <s v="Q1`20"/>
    <n v="149450"/>
    <n v="2346"/>
  </r>
  <r>
    <n v="5"/>
    <x v="4"/>
    <s v="Pavilion x360 14-ba000"/>
    <x v="3"/>
    <x v="0"/>
    <x v="1"/>
    <x v="1"/>
    <s v="Int"/>
    <x v="2"/>
    <s v="1920x1080"/>
    <x v="1"/>
    <x v="0"/>
    <n v="58580"/>
    <s v="04_15-20"/>
    <s v="02_10-20"/>
    <x v="4"/>
    <x v="4"/>
    <s v="Q1`20"/>
    <n v="292900"/>
    <n v="4598"/>
  </r>
  <r>
    <n v="23"/>
    <x v="4"/>
    <s v="Pavilion 15-ck000"/>
    <x v="1"/>
    <x v="0"/>
    <x v="1"/>
    <x v="10"/>
    <s v="Int"/>
    <x v="0"/>
    <s v="1920x1080"/>
    <x v="0"/>
    <x v="0"/>
    <n v="35999"/>
    <s v="08_35-40"/>
    <s v="04_30-40"/>
    <x v="3"/>
    <x v="4"/>
    <s v="Q1`20"/>
    <n v="827977"/>
    <n v="12998"/>
  </r>
  <r>
    <n v="9"/>
    <x v="4"/>
    <s v="Pavilion x360 14-ba100"/>
    <x v="2"/>
    <x v="0"/>
    <x v="1"/>
    <x v="10"/>
    <s v="GT940"/>
    <x v="2"/>
    <s v="1920x1080"/>
    <x v="1"/>
    <x v="0"/>
    <n v="53190"/>
    <s v="11_50-55"/>
    <s v="06_50-60"/>
    <x v="4"/>
    <x v="4"/>
    <s v="Q1`20"/>
    <n v="478710"/>
    <n v="7515"/>
  </r>
  <r>
    <n v="5"/>
    <x v="4"/>
    <s v="Pavilion 14-ce0000"/>
    <x v="3"/>
    <x v="0"/>
    <x v="1"/>
    <x v="5"/>
    <s v="Int/MX150"/>
    <x v="2"/>
    <s v="1920x1080"/>
    <x v="0"/>
    <x v="0"/>
    <n v="33990"/>
    <s v="07_30-35"/>
    <s v="04_30-40"/>
    <x v="3"/>
    <x v="4"/>
    <s v="Q1`20"/>
    <n v="169950"/>
    <n v="2668"/>
  </r>
  <r>
    <n v="74"/>
    <x v="4"/>
    <s v="Pavilion 15-cs0000"/>
    <x v="0"/>
    <x v="0"/>
    <x v="1"/>
    <x v="10"/>
    <s v="Int/MX150"/>
    <x v="0"/>
    <s v="1920x1080"/>
    <x v="0"/>
    <x v="0"/>
    <n v="41990"/>
    <s v="09_40-45"/>
    <s v="05_40-50"/>
    <x v="5"/>
    <x v="4"/>
    <s v="Q1`20"/>
    <n v="3107260"/>
    <n v="48780"/>
  </r>
  <r>
    <n v="69"/>
    <x v="4"/>
    <s v="Pavilion 13-an0000"/>
    <x v="3"/>
    <x v="0"/>
    <x v="1"/>
    <x v="5"/>
    <s v="Int"/>
    <x v="4"/>
    <s v="1920x1080"/>
    <x v="0"/>
    <x v="0"/>
    <n v="58190"/>
    <s v="12_55-60"/>
    <s v="06_50-60"/>
    <x v="4"/>
    <x v="4"/>
    <s v="Q1`20"/>
    <n v="4015110"/>
    <n v="63032"/>
  </r>
  <r>
    <n v="9"/>
    <x v="4"/>
    <s v="Pavilion 15-dp0000"/>
    <x v="2"/>
    <x v="0"/>
    <x v="1"/>
    <x v="6"/>
    <s v="GTX1060"/>
    <x v="0"/>
    <s v="1920x1080"/>
    <x v="0"/>
    <x v="0"/>
    <n v="69257"/>
    <s v="14_65-70"/>
    <s v="07_60-70"/>
    <x v="6"/>
    <x v="4"/>
    <s v="Q1`20"/>
    <n v="623313"/>
    <n v="9785"/>
  </r>
  <r>
    <n v="102"/>
    <x v="4"/>
    <s v="Pavilion 15-cs2000"/>
    <x v="0"/>
    <x v="0"/>
    <x v="1"/>
    <x v="5"/>
    <s v="Int/MX130/MX250/GTX1050"/>
    <x v="0"/>
    <s v="1920x1080"/>
    <x v="0"/>
    <x v="0"/>
    <n v="39489"/>
    <s v="08_35-40"/>
    <s v="04_30-40"/>
    <x v="3"/>
    <x v="4"/>
    <s v="Q1`20"/>
    <n v="4027878"/>
    <n v="63232"/>
  </r>
  <r>
    <n v="256"/>
    <x v="4"/>
    <s v="Pavilion 15-cw1000"/>
    <x v="1"/>
    <x v="0"/>
    <x v="0"/>
    <x v="7"/>
    <s v="Int"/>
    <x v="0"/>
    <s v="1920x1080"/>
    <x v="0"/>
    <x v="0"/>
    <n v="38285"/>
    <s v="08_35-40"/>
    <s v="04_30-40"/>
    <x v="3"/>
    <x v="4"/>
    <s v="Q1`20"/>
    <n v="9800960"/>
    <n v="153861"/>
  </r>
  <r>
    <n v="5"/>
    <x v="4"/>
    <s v="Pavilion 14-ce2000"/>
    <x v="3"/>
    <x v="0"/>
    <x v="1"/>
    <x v="5"/>
    <s v="Int/MX130"/>
    <x v="2"/>
    <s v="1920x1080"/>
    <x v="0"/>
    <x v="0"/>
    <n v="37250"/>
    <s v="08_35-40"/>
    <s v="04_30-40"/>
    <x v="3"/>
    <x v="4"/>
    <s v="Q1`20"/>
    <n v="186250"/>
    <n v="2924"/>
  </r>
  <r>
    <n v="47"/>
    <x v="4"/>
    <s v="Pavilion x360 14-dh0000"/>
    <x v="3"/>
    <x v="0"/>
    <x v="1"/>
    <x v="5"/>
    <s v="Int"/>
    <x v="2"/>
    <s v="1920x1080"/>
    <x v="1"/>
    <x v="0"/>
    <n v="40270"/>
    <s v="09_40-45"/>
    <s v="05_40-50"/>
    <x v="5"/>
    <x v="4"/>
    <s v="Q1`20"/>
    <n v="1892690"/>
    <n v="29713"/>
  </r>
  <r>
    <n v="65"/>
    <x v="4"/>
    <s v="Pavilion 15-bc500"/>
    <x v="2"/>
    <x v="0"/>
    <x v="1"/>
    <x v="6"/>
    <s v="GTX1050"/>
    <x v="0"/>
    <s v="1920x1080"/>
    <x v="0"/>
    <x v="0"/>
    <n v="57047"/>
    <s v="12_55-60"/>
    <s v="06_50-60"/>
    <x v="4"/>
    <x v="4"/>
    <s v="Q1`20"/>
    <n v="3708055"/>
    <n v="58211"/>
  </r>
  <r>
    <n v="167"/>
    <x v="4"/>
    <s v="Pavilion 17-cd0000"/>
    <x v="2"/>
    <x v="0"/>
    <x v="1"/>
    <x v="6"/>
    <s v="GTX1050/GTX1650/GTX1660"/>
    <x v="1"/>
    <s v="1920x1080"/>
    <x v="0"/>
    <x v="0"/>
    <n v="64395"/>
    <s v="13_60-65"/>
    <s v="07_60-70"/>
    <x v="6"/>
    <x v="4"/>
    <s v="Q1`20"/>
    <n v="10753965"/>
    <n v="168822"/>
  </r>
  <r>
    <n v="130"/>
    <x v="4"/>
    <s v="Pavilion 15-dk0000"/>
    <x v="2"/>
    <x v="0"/>
    <x v="1"/>
    <x v="6"/>
    <s v="GTX1660"/>
    <x v="0"/>
    <s v="1920x1080"/>
    <x v="0"/>
    <x v="0"/>
    <n v="65912"/>
    <s v="14_65-70"/>
    <s v="07_60-70"/>
    <x v="6"/>
    <x v="4"/>
    <s v="Q1`20"/>
    <n v="8568560"/>
    <n v="134514"/>
  </r>
  <r>
    <n v="14"/>
    <x v="4"/>
    <s v="Pavilion 13-an1000"/>
    <x v="3"/>
    <x v="0"/>
    <x v="1"/>
    <x v="17"/>
    <s v="Int"/>
    <x v="4"/>
    <s v="1920x1080"/>
    <x v="0"/>
    <x v="0"/>
    <n v="47145"/>
    <s v="10_45-50"/>
    <s v="05_40-50"/>
    <x v="5"/>
    <x v="4"/>
    <s v="Q1`20"/>
    <n v="660030"/>
    <n v="10362"/>
  </r>
  <r>
    <n v="296"/>
    <x v="4"/>
    <s v="Pavilion 14-ce3000"/>
    <x v="3"/>
    <x v="0"/>
    <x v="1"/>
    <x v="17"/>
    <s v="Int/MX250"/>
    <x v="2"/>
    <s v="1920x1080"/>
    <x v="0"/>
    <x v="0"/>
    <n v="43085"/>
    <s v="09_40-45"/>
    <s v="05_40-50"/>
    <x v="5"/>
    <x v="4"/>
    <s v="Q1`20"/>
    <n v="12753160"/>
    <n v="200207"/>
  </r>
  <r>
    <n v="245"/>
    <x v="4"/>
    <s v="Pavilion 15-cs3000"/>
    <x v="0"/>
    <x v="0"/>
    <x v="1"/>
    <x v="17"/>
    <s v="Int/MX250"/>
    <x v="0"/>
    <s v="1920x1080"/>
    <x v="0"/>
    <x v="0"/>
    <n v="42852"/>
    <s v="09_40-45"/>
    <s v="05_40-50"/>
    <x v="5"/>
    <x v="4"/>
    <s v="Q1`20"/>
    <n v="10498740"/>
    <n v="164815"/>
  </r>
  <r>
    <n v="111"/>
    <x v="4"/>
    <s v="Pavilion 15-ec0000"/>
    <x v="2"/>
    <x v="0"/>
    <x v="0"/>
    <x v="7"/>
    <s v="GTX1050/GTX1660"/>
    <x v="0"/>
    <s v="1920x1080"/>
    <x v="0"/>
    <x v="0"/>
    <n v="71300"/>
    <s v="04_15-20"/>
    <s v="02_10-20"/>
    <x v="2"/>
    <x v="4"/>
    <s v="Q1`20"/>
    <n v="7914300"/>
    <n v="124243"/>
  </r>
  <r>
    <n v="5"/>
    <x v="4"/>
    <s v="Pavilion 15-bc400"/>
    <x v="2"/>
    <x v="0"/>
    <x v="1"/>
    <x v="10"/>
    <s v="GTX1050"/>
    <x v="0"/>
    <s v="1920x1080"/>
    <x v="0"/>
    <x v="0"/>
    <n v="60900"/>
    <s v="13_60-65"/>
    <s v="07_60-70"/>
    <x v="6"/>
    <x v="4"/>
    <s v="Q1`20"/>
    <n v="304500"/>
    <n v="4780"/>
  </r>
  <r>
    <n v="2889"/>
    <x v="4"/>
    <s v="ProBook 450 G6"/>
    <x v="0"/>
    <x v="1"/>
    <x v="1"/>
    <x v="10"/>
    <s v="GT930"/>
    <x v="0"/>
    <s v="1366x768/1920x1080"/>
    <x v="0"/>
    <x v="0"/>
    <n v="54612"/>
    <s v="11_50-55"/>
    <s v="06_50-60"/>
    <x v="4"/>
    <x v="4"/>
    <s v="Q1`20"/>
    <n v="157774068"/>
    <n v="2476830"/>
  </r>
  <r>
    <n v="4"/>
    <x v="4"/>
    <s v="ProBook 430 G5"/>
    <x v="3"/>
    <x v="1"/>
    <x v="1"/>
    <x v="10"/>
    <s v="Int"/>
    <x v="4"/>
    <s v="1366x768/1920x1080"/>
    <x v="0"/>
    <x v="0"/>
    <n v="48400"/>
    <s v="10_45-50"/>
    <s v="05_40-50"/>
    <x v="5"/>
    <x v="4"/>
    <s v="Q1`20"/>
    <n v="193600"/>
    <n v="3039"/>
  </r>
  <r>
    <n v="22"/>
    <x v="4"/>
    <s v="ProBook x360 440 G1"/>
    <x v="3"/>
    <x v="1"/>
    <x v="1"/>
    <x v="10"/>
    <s v="Int"/>
    <x v="2"/>
    <s v="1920x1080"/>
    <x v="1"/>
    <x v="0"/>
    <n v="59000"/>
    <s v="12_55-60"/>
    <s v="06_50-60"/>
    <x v="4"/>
    <x v="4"/>
    <s v="Q1`20"/>
    <n v="1298000"/>
    <n v="20377"/>
  </r>
  <r>
    <n v="1820"/>
    <x v="4"/>
    <s v="ProBook 440 G6"/>
    <x v="3"/>
    <x v="1"/>
    <x v="1"/>
    <x v="5"/>
    <s v="Int"/>
    <x v="2"/>
    <s v="1366x768/1920x1080"/>
    <x v="0"/>
    <x v="0"/>
    <n v="50950"/>
    <s v="11_50-55"/>
    <s v="06_50-60"/>
    <x v="4"/>
    <x v="4"/>
    <s v="Q1`20"/>
    <n v="92729000"/>
    <n v="1455714"/>
  </r>
  <r>
    <n v="1852"/>
    <x v="4"/>
    <s v="ProBook 430 G6"/>
    <x v="3"/>
    <x v="1"/>
    <x v="1"/>
    <x v="5"/>
    <s v="Int"/>
    <x v="4"/>
    <s v="1920x1080"/>
    <x v="0"/>
    <x v="0"/>
    <n v="49223"/>
    <s v="10_45-50"/>
    <s v="05_40-50"/>
    <x v="5"/>
    <x v="4"/>
    <s v="Q1`20"/>
    <n v="91160996"/>
    <n v="1431099"/>
  </r>
  <r>
    <n v="72"/>
    <x v="4"/>
    <s v="ProBook 455 G6"/>
    <x v="1"/>
    <x v="1"/>
    <x v="0"/>
    <x v="2"/>
    <s v="Int"/>
    <x v="0"/>
    <s v="1920x1080"/>
    <x v="0"/>
    <x v="0"/>
    <n v="46068"/>
    <s v="10_45-50"/>
    <s v="05_40-50"/>
    <x v="5"/>
    <x v="4"/>
    <s v="Q1`20"/>
    <n v="3316896"/>
    <n v="52071"/>
  </r>
  <r>
    <n v="55"/>
    <x v="4"/>
    <s v="ProBook 445 G6"/>
    <x v="3"/>
    <x v="1"/>
    <x v="0"/>
    <x v="2"/>
    <s v="Int"/>
    <x v="2"/>
    <s v="1366x768/1920x1080"/>
    <x v="0"/>
    <x v="0"/>
    <n v="48670"/>
    <s v="10_45-50"/>
    <s v="05_40-50"/>
    <x v="5"/>
    <x v="4"/>
    <s v="Q1`20"/>
    <n v="2676850"/>
    <n v="42023"/>
  </r>
  <r>
    <n v="80"/>
    <x v="4"/>
    <s v="ProBook 470 G5"/>
    <x v="0"/>
    <x v="1"/>
    <x v="1"/>
    <x v="1"/>
    <s v="GT930"/>
    <x v="1"/>
    <s v="1920x1080"/>
    <x v="0"/>
    <x v="0"/>
    <n v="65140"/>
    <s v="14_65-70"/>
    <s v="07_60-70"/>
    <x v="6"/>
    <x v="4"/>
    <s v="Q1`20"/>
    <n v="5211200"/>
    <n v="81808"/>
  </r>
  <r>
    <n v="69"/>
    <x v="4"/>
    <s v="ProBook 640 G5"/>
    <x v="3"/>
    <x v="1"/>
    <x v="1"/>
    <x v="5"/>
    <s v="Int"/>
    <x v="2"/>
    <s v="1920x1080"/>
    <x v="0"/>
    <x v="0"/>
    <n v="72334"/>
    <s v="15_70-75"/>
    <s v="08_70-80"/>
    <x v="2"/>
    <x v="4"/>
    <s v="Q1`20"/>
    <n v="4991046"/>
    <n v="78352"/>
  </r>
  <r>
    <n v="173"/>
    <x v="4"/>
    <s v="ProBook 650 G5"/>
    <x v="1"/>
    <x v="1"/>
    <x v="1"/>
    <x v="5"/>
    <s v="Int"/>
    <x v="0"/>
    <s v="1920x1080"/>
    <x v="0"/>
    <x v="0"/>
    <n v="65345"/>
    <s v="14_65-70"/>
    <s v="07_60-70"/>
    <x v="6"/>
    <x v="4"/>
    <s v="Q1`20"/>
    <n v="11304685"/>
    <n v="177468"/>
  </r>
  <r>
    <n v="8"/>
    <x v="4"/>
    <s v="ProBook 445R G6"/>
    <x v="3"/>
    <x v="1"/>
    <x v="0"/>
    <x v="7"/>
    <s v="Int"/>
    <x v="2"/>
    <s v="1920x1080"/>
    <x v="0"/>
    <x v="0"/>
    <n v="43630"/>
    <s v="09_40-45"/>
    <s v="05_40-50"/>
    <x v="5"/>
    <x v="4"/>
    <s v="Q1`20"/>
    <n v="349040"/>
    <n v="5479"/>
  </r>
  <r>
    <n v="365"/>
    <x v="4"/>
    <s v="ProBook 470 G7"/>
    <x v="0"/>
    <x v="1"/>
    <x v="1"/>
    <x v="16"/>
    <n v="0"/>
    <x v="1"/>
    <s v="1920x1080"/>
    <x v="0"/>
    <x v="0"/>
    <n v="81840"/>
    <s v="04_15-20"/>
    <s v="02_10-20"/>
    <x v="2"/>
    <x v="4"/>
    <s v="Q1`20"/>
    <n v="29871600"/>
    <n v="468942"/>
  </r>
  <r>
    <n v="9"/>
    <x v="4"/>
    <s v="Spectre 13-af000"/>
    <x v="3"/>
    <x v="0"/>
    <x v="1"/>
    <x v="10"/>
    <s v="Int"/>
    <x v="4"/>
    <s v="1920x1080/3840x2160"/>
    <x v="1"/>
    <x v="0"/>
    <n v="95993"/>
    <s v="20_95-100"/>
    <s v="10_90-100"/>
    <x v="2"/>
    <x v="4"/>
    <s v="Q1`20"/>
    <n v="863937"/>
    <n v="13563"/>
  </r>
  <r>
    <n v="22"/>
    <x v="4"/>
    <s v="ZBook 15v G5"/>
    <x v="5"/>
    <x v="1"/>
    <x v="1"/>
    <x v="6"/>
    <s v="Quadro P600"/>
    <x v="0"/>
    <s v="1920x1080"/>
    <x v="0"/>
    <x v="0"/>
    <n v="90923"/>
    <s v="19_90-95"/>
    <s v="10_90-100"/>
    <x v="2"/>
    <x v="4"/>
    <s v="Q1`20"/>
    <n v="2000306"/>
    <n v="31402"/>
  </r>
  <r>
    <n v="8"/>
    <x v="4"/>
    <s v="ZBook 15 Studio G5"/>
    <x v="5"/>
    <x v="1"/>
    <x v="1"/>
    <x v="6"/>
    <s v="Quadro P1000/P2000"/>
    <x v="0"/>
    <s v="1920x1080"/>
    <x v="0"/>
    <x v="0"/>
    <n v="145200"/>
    <s v="30_145-150"/>
    <s v="15_140-150"/>
    <x v="2"/>
    <x v="4"/>
    <s v="Q1`20"/>
    <n v="1161600"/>
    <n v="18235"/>
  </r>
  <r>
    <n v="11"/>
    <x v="4"/>
    <s v="ZBook 14u G6"/>
    <x v="5"/>
    <x v="1"/>
    <x v="1"/>
    <x v="5"/>
    <s v="Pro WX3200"/>
    <x v="2"/>
    <s v="1920x1080"/>
    <x v="0"/>
    <x v="0"/>
    <n v="107112"/>
    <s v="22_105-110"/>
    <s v="11_100-110"/>
    <x v="2"/>
    <x v="4"/>
    <s v="Q1`20"/>
    <n v="1178232"/>
    <n v="18497"/>
  </r>
  <r>
    <n v="33"/>
    <x v="4"/>
    <s v="ZBook 15u G6"/>
    <x v="5"/>
    <x v="1"/>
    <x v="1"/>
    <x v="5"/>
    <s v="Pro WX3200"/>
    <x v="0"/>
    <s v="1920x1080"/>
    <x v="0"/>
    <x v="0"/>
    <n v="102300"/>
    <s v="21_100-105"/>
    <s v="11_100-110"/>
    <x v="2"/>
    <x v="4"/>
    <s v="Q1`20"/>
    <n v="3375900"/>
    <n v="52997"/>
  </r>
  <r>
    <n v="145"/>
    <x v="4"/>
    <s v="ZBook 17 G6"/>
    <x v="5"/>
    <x v="1"/>
    <x v="1"/>
    <x v="6"/>
    <s v="RTX3000"/>
    <x v="1"/>
    <s v="1920x1080"/>
    <x v="0"/>
    <x v="0"/>
    <n v="175000"/>
    <s v="04_15-20"/>
    <s v="02_10-20"/>
    <x v="2"/>
    <x v="4"/>
    <s v="Q1`20"/>
    <n v="25375000"/>
    <n v="398352"/>
  </r>
  <r>
    <n v="4"/>
    <x v="4"/>
    <s v="ZBook x360 15 Studio G5"/>
    <x v="5"/>
    <x v="1"/>
    <x v="1"/>
    <x v="6"/>
    <s v="Quadro P2000"/>
    <x v="0"/>
    <s v="1920x1080/3840x2160"/>
    <x v="1"/>
    <x v="0"/>
    <n v="171900"/>
    <s v="35_170-175"/>
    <s v="18_170-180"/>
    <x v="2"/>
    <x v="4"/>
    <s v="Q1`20"/>
    <n v="687600"/>
    <n v="10794"/>
  </r>
  <r>
    <n v="10"/>
    <x v="4"/>
    <s v="ZBook 15 G6"/>
    <x v="5"/>
    <x v="1"/>
    <x v="1"/>
    <x v="6"/>
    <s v="Int/T1000"/>
    <x v="0"/>
    <s v="1920x1080/3840x2160"/>
    <x v="0"/>
    <x v="0"/>
    <n v="127369"/>
    <s v="26_125-130"/>
    <s v="13_120-130"/>
    <x v="2"/>
    <x v="4"/>
    <s v="Q1`20"/>
    <n v="1273690"/>
    <n v="19995"/>
  </r>
  <r>
    <n v="149"/>
    <x v="4"/>
    <s v="Stream 11-aj0000"/>
    <x v="4"/>
    <x v="0"/>
    <x v="1"/>
    <x v="4"/>
    <s v="Int"/>
    <x v="3"/>
    <s v="1366x768"/>
    <x v="0"/>
    <x v="1"/>
    <n v="17014"/>
    <s v="04_15-20"/>
    <s v="02_10-20"/>
    <x v="1"/>
    <x v="4"/>
    <s v="Q1`20"/>
    <n v="2535086"/>
    <n v="39797"/>
  </r>
  <r>
    <n v="9"/>
    <x v="4"/>
    <s v="Omen 15-ce000"/>
    <x v="2"/>
    <x v="0"/>
    <x v="1"/>
    <x v="1"/>
    <s v="GTX1050"/>
    <x v="0"/>
    <s v="1920x1080"/>
    <x v="0"/>
    <x v="0"/>
    <n v="79105"/>
    <s v="16_75-80"/>
    <s v="08_70-80"/>
    <x v="2"/>
    <x v="4"/>
    <s v="Q1`20"/>
    <n v="711945"/>
    <n v="11177"/>
  </r>
  <r>
    <n v="5"/>
    <x v="4"/>
    <s v="Omen 17-an000"/>
    <x v="2"/>
    <x v="0"/>
    <x v="1"/>
    <x v="1"/>
    <s v="GTX1050/1060"/>
    <x v="1"/>
    <s v="1920x1080"/>
    <x v="0"/>
    <x v="0"/>
    <n v="79971"/>
    <s v="16_75-80"/>
    <s v="08_70-80"/>
    <x v="2"/>
    <x v="4"/>
    <s v="Q1`20"/>
    <n v="399855"/>
    <n v="6277"/>
  </r>
  <r>
    <n v="9"/>
    <x v="4"/>
    <s v="Omen 15-dc1000"/>
    <x v="2"/>
    <x v="0"/>
    <x v="1"/>
    <x v="6"/>
    <s v="RTX2070"/>
    <x v="0"/>
    <s v="1920x1080"/>
    <x v="0"/>
    <x v="0"/>
    <n v="89239"/>
    <s v="18_85-90"/>
    <s v="09_80-90"/>
    <x v="2"/>
    <x v="4"/>
    <s v="Q1`20"/>
    <n v="803151"/>
    <n v="12608"/>
  </r>
  <r>
    <n v="5"/>
    <x v="4"/>
    <s v="Omen 15-dh0000"/>
    <x v="2"/>
    <x v="0"/>
    <x v="1"/>
    <x v="6"/>
    <s v="GTX1660/RTX2060/RTX2070"/>
    <x v="0"/>
    <s v="1920x1080"/>
    <x v="0"/>
    <x v="0"/>
    <n v="127345"/>
    <s v="26_125-130"/>
    <s v="13_120-130"/>
    <x v="2"/>
    <x v="4"/>
    <s v="Q1`20"/>
    <n v="636725"/>
    <n v="9996"/>
  </r>
  <r>
    <n v="9"/>
    <x v="4"/>
    <s v="Omen 17-cb0000"/>
    <x v="2"/>
    <x v="0"/>
    <x v="1"/>
    <x v="6"/>
    <s v="GTX1660/RTX2060/RTX2070"/>
    <x v="1"/>
    <s v="1920x1080"/>
    <x v="0"/>
    <x v="0"/>
    <n v="112330"/>
    <s v="23_110-115"/>
    <s v="12_110-120"/>
    <x v="2"/>
    <x v="4"/>
    <s v="Q1`20"/>
    <n v="1010970"/>
    <n v="15871"/>
  </r>
  <r>
    <n v="14"/>
    <x v="4"/>
    <s v="Omen 17-ap000"/>
    <x v="2"/>
    <x v="0"/>
    <x v="1"/>
    <x v="1"/>
    <s v="GTX1070"/>
    <x v="1"/>
    <s v="1920x1080"/>
    <x v="0"/>
    <x v="0"/>
    <n v="209990"/>
    <s v="42_205-210"/>
    <s v="21_200-210"/>
    <x v="2"/>
    <x v="4"/>
    <s v="Q1`20"/>
    <n v="2939860"/>
    <n v="46152"/>
  </r>
  <r>
    <n v="76"/>
    <x v="4"/>
    <s v="Elite Dragonfly x360 13"/>
    <x v="3"/>
    <x v="1"/>
    <x v="1"/>
    <x v="5"/>
    <s v="Int"/>
    <x v="4"/>
    <s v="1920x1080"/>
    <x v="0"/>
    <x v="0"/>
    <n v="126374"/>
    <s v="26_125-130"/>
    <s v="13_120-130"/>
    <x v="2"/>
    <x v="4"/>
    <s v="Q1`20"/>
    <n v="9604424"/>
    <n v="150776"/>
  </r>
  <r>
    <n v="24"/>
    <x v="5"/>
    <s v="IdeaPad V330-15IKB"/>
    <x v="0"/>
    <x v="1"/>
    <x v="1"/>
    <x v="1"/>
    <s v="Int/530"/>
    <x v="0"/>
    <s v="1920x1080"/>
    <x v="0"/>
    <x v="0"/>
    <n v="38322"/>
    <s v="04_15-20"/>
    <s v="02_10-20"/>
    <x v="3"/>
    <x v="4"/>
    <s v="Q1`20"/>
    <n v="919728"/>
    <n v="14438"/>
  </r>
  <r>
    <n v="72"/>
    <x v="5"/>
    <s v="IdeaPad V330-15IKBR"/>
    <x v="0"/>
    <x v="1"/>
    <x v="1"/>
    <x v="10"/>
    <s v="Int/530"/>
    <x v="0"/>
    <s v="1920x1080"/>
    <x v="0"/>
    <x v="0"/>
    <n v="48040"/>
    <s v="10_45-50"/>
    <s v="05_40-50"/>
    <x v="5"/>
    <x v="4"/>
    <s v="Q1`20"/>
    <n v="3458880"/>
    <n v="54300"/>
  </r>
  <r>
    <n v="13"/>
    <x v="5"/>
    <s v="IdeaPad V330-14IKB"/>
    <x v="3"/>
    <x v="1"/>
    <x v="1"/>
    <x v="10"/>
    <s v="Int"/>
    <x v="2"/>
    <s v="1920x1080"/>
    <x v="0"/>
    <x v="0"/>
    <n v="42777"/>
    <s v="09_40-45"/>
    <s v="05_40-50"/>
    <x v="5"/>
    <x v="4"/>
    <s v="Q1`20"/>
    <n v="556101"/>
    <n v="8730"/>
  </r>
  <r>
    <n v="34"/>
    <x v="5"/>
    <s v="IdeaPad 330-15IKB"/>
    <x v="0"/>
    <x v="0"/>
    <x v="1"/>
    <x v="1"/>
    <s v="530/MX110"/>
    <x v="0"/>
    <s v="1920x1080"/>
    <x v="0"/>
    <x v="0"/>
    <n v="29802"/>
    <s v="04_15-20"/>
    <s v="02_10-20"/>
    <x v="0"/>
    <x v="4"/>
    <s v="Q1`20"/>
    <n v="1013268"/>
    <n v="15907"/>
  </r>
  <r>
    <n v="159"/>
    <x v="5"/>
    <s v="IdeaPad 330-15IKBR"/>
    <x v="0"/>
    <x v="0"/>
    <x v="1"/>
    <x v="10"/>
    <s v="MX150"/>
    <x v="0"/>
    <s v="1366x768/1920x1080"/>
    <x v="0"/>
    <x v="0"/>
    <n v="33084"/>
    <s v="07_30-35"/>
    <s v="04_30-40"/>
    <x v="3"/>
    <x v="4"/>
    <s v="Q1`20"/>
    <n v="5260356"/>
    <n v="82580"/>
  </r>
  <r>
    <n v="27"/>
    <x v="5"/>
    <s v="IdeaPad 330s-15IKB"/>
    <x v="0"/>
    <x v="0"/>
    <x v="1"/>
    <x v="10"/>
    <n v="540"/>
    <x v="0"/>
    <s v="1920x1080"/>
    <x v="0"/>
    <x v="0"/>
    <n v="39290"/>
    <s v="08_35-40"/>
    <s v="04_30-40"/>
    <x v="3"/>
    <x v="4"/>
    <s v="Q1`20"/>
    <n v="1060830"/>
    <n v="16654"/>
  </r>
  <r>
    <n v="94"/>
    <x v="5"/>
    <s v="IdeaPad 330-17IKB"/>
    <x v="0"/>
    <x v="0"/>
    <x v="1"/>
    <x v="1"/>
    <s v="MX150"/>
    <x v="0"/>
    <s v="1920x1080"/>
    <x v="0"/>
    <x v="0"/>
    <n v="47051"/>
    <s v="04_15-20"/>
    <s v="02_10-20"/>
    <x v="5"/>
    <x v="4"/>
    <s v="Q1`20"/>
    <n v="4422794"/>
    <n v="69432"/>
  </r>
  <r>
    <n v="3104"/>
    <x v="5"/>
    <s v="IdeaPad V130-15IKB"/>
    <x v="1"/>
    <x v="1"/>
    <x v="1"/>
    <x v="1"/>
    <s v="Int"/>
    <x v="0"/>
    <s v="1920x1080"/>
    <x v="0"/>
    <x v="0"/>
    <n v="27220"/>
    <s v="04_15-20"/>
    <s v="02_10-20"/>
    <x v="0"/>
    <x v="4"/>
    <s v="Q1`20"/>
    <n v="84490880"/>
    <n v="1326387"/>
  </r>
  <r>
    <n v="235"/>
    <x v="5"/>
    <s v="IdeaPad 330-15AST"/>
    <x v="1"/>
    <x v="0"/>
    <x v="0"/>
    <x v="0"/>
    <s v="Int"/>
    <x v="0"/>
    <s v="1366x768/1920x1080"/>
    <x v="0"/>
    <x v="0"/>
    <n v="17100"/>
    <s v="04_15-20"/>
    <s v="02_10-20"/>
    <x v="1"/>
    <x v="4"/>
    <s v="Q1`20"/>
    <n v="4018500"/>
    <n v="63085"/>
  </r>
  <r>
    <n v="1047"/>
    <x v="5"/>
    <s v="IdeaPad 530s-14IKB"/>
    <x v="0"/>
    <x v="0"/>
    <x v="1"/>
    <x v="10"/>
    <s v="Int/MX150"/>
    <x v="0"/>
    <s v="1920x1080/3200x1800"/>
    <x v="0"/>
    <x v="0"/>
    <n v="47590"/>
    <s v="10_45-50"/>
    <s v="05_40-50"/>
    <x v="5"/>
    <x v="4"/>
    <s v="Q1`20"/>
    <n v="49826730"/>
    <n v="782209"/>
  </r>
  <r>
    <n v="8"/>
    <x v="5"/>
    <s v="IdeaPad 330-15ARR"/>
    <x v="1"/>
    <x v="0"/>
    <x v="0"/>
    <x v="2"/>
    <s v="Int"/>
    <x v="0"/>
    <s v="1920x1080"/>
    <x v="0"/>
    <x v="0"/>
    <n v="22990"/>
    <s v="05_20-25"/>
    <s v="03_20-30"/>
    <x v="0"/>
    <x v="4"/>
    <s v="Q1`20"/>
    <n v="183920"/>
    <n v="2887"/>
  </r>
  <r>
    <n v="4"/>
    <x v="5"/>
    <s v="IdeaPad 330s-15AST"/>
    <x v="1"/>
    <x v="0"/>
    <x v="0"/>
    <x v="0"/>
    <s v="Int"/>
    <x v="0"/>
    <s v="1920x1080"/>
    <x v="0"/>
    <x v="0"/>
    <n v="24589"/>
    <s v="04_15-20"/>
    <s v="02_10-20"/>
    <x v="0"/>
    <x v="4"/>
    <s v="Q1`20"/>
    <n v="98356"/>
    <n v="1544"/>
  </r>
  <r>
    <n v="17"/>
    <x v="5"/>
    <s v="IdeaPad 530s-14ARR"/>
    <x v="3"/>
    <x v="0"/>
    <x v="0"/>
    <x v="2"/>
    <s v="Int"/>
    <x v="2"/>
    <s v="1920x1080"/>
    <x v="0"/>
    <x v="0"/>
    <n v="49990"/>
    <s v="10_45-50"/>
    <s v="05_40-50"/>
    <x v="5"/>
    <x v="4"/>
    <s v="Q1`20"/>
    <n v="849830"/>
    <n v="13341"/>
  </r>
  <r>
    <n v="23"/>
    <x v="5"/>
    <s v="IdeaPad 330s-15ARR"/>
    <x v="1"/>
    <x v="0"/>
    <x v="0"/>
    <x v="2"/>
    <s v="Int"/>
    <x v="0"/>
    <s v="1920x1080"/>
    <x v="0"/>
    <x v="0"/>
    <n v="46275"/>
    <s v="04_15-20"/>
    <s v="02_10-20"/>
    <x v="5"/>
    <x v="4"/>
    <s v="Q1`20"/>
    <n v="1064325"/>
    <n v="16708"/>
  </r>
  <r>
    <n v="30"/>
    <x v="5"/>
    <s v="IdeaPad 330s-14IKB"/>
    <x v="3"/>
    <x v="0"/>
    <x v="1"/>
    <x v="10"/>
    <s v="Int"/>
    <x v="2"/>
    <s v="1920x1080"/>
    <x v="0"/>
    <x v="0"/>
    <n v="39052"/>
    <s v="08_35-40"/>
    <s v="04_30-40"/>
    <x v="3"/>
    <x v="4"/>
    <s v="Q1`20"/>
    <n v="1171560"/>
    <n v="18392"/>
  </r>
  <r>
    <n v="23"/>
    <x v="5"/>
    <s v="IdeaPad S530-13IWL"/>
    <x v="3"/>
    <x v="0"/>
    <x v="1"/>
    <x v="5"/>
    <s v="Int"/>
    <x v="4"/>
    <s v="1920x1080"/>
    <x v="0"/>
    <x v="0"/>
    <n v="58990"/>
    <s v="12_55-60"/>
    <s v="06_50-60"/>
    <x v="4"/>
    <x v="4"/>
    <s v="Q1`20"/>
    <n v="1356770"/>
    <n v="21299"/>
  </r>
  <r>
    <n v="229"/>
    <x v="5"/>
    <s v="IdeaPad V330-14ARR"/>
    <x v="3"/>
    <x v="1"/>
    <x v="0"/>
    <x v="2"/>
    <s v="Int"/>
    <x v="2"/>
    <s v="1920x1080"/>
    <x v="0"/>
    <x v="0"/>
    <n v="42950"/>
    <s v="04_15-20"/>
    <s v="02_10-20"/>
    <x v="5"/>
    <x v="4"/>
    <s v="Q1`20"/>
    <n v="9835550"/>
    <n v="154404"/>
  </r>
  <r>
    <n v="590"/>
    <x v="5"/>
    <s v="IdeaPad V145-15AST"/>
    <x v="1"/>
    <x v="1"/>
    <x v="0"/>
    <x v="0"/>
    <s v="Int"/>
    <x v="0"/>
    <s v="1920x1080"/>
    <x v="0"/>
    <x v="0"/>
    <n v="16990"/>
    <s v="04_15-20"/>
    <s v="02_10-20"/>
    <x v="1"/>
    <x v="4"/>
    <s v="Q1`20"/>
    <n v="10024100"/>
    <n v="157364"/>
  </r>
  <r>
    <n v="2047"/>
    <x v="5"/>
    <s v="IdeaPad L340-15IRH"/>
    <x v="2"/>
    <x v="0"/>
    <x v="1"/>
    <x v="6"/>
    <s v="GTX1050/GTX1650"/>
    <x v="0"/>
    <s v="1920x1080"/>
    <x v="0"/>
    <x v="0"/>
    <n v="60839"/>
    <s v="13_60-65"/>
    <s v="07_60-70"/>
    <x v="6"/>
    <x v="4"/>
    <s v="Q1`20"/>
    <n v="124537433"/>
    <n v="1955062"/>
  </r>
  <r>
    <n v="3558"/>
    <x v="5"/>
    <s v="IdeaPad L340-17IRH"/>
    <x v="2"/>
    <x v="0"/>
    <x v="1"/>
    <x v="6"/>
    <s v="GTX1050/GTX1650"/>
    <x v="1"/>
    <s v="1920x1080"/>
    <x v="0"/>
    <x v="0"/>
    <n v="69620"/>
    <s v="14_65-70"/>
    <s v="07_60-70"/>
    <x v="6"/>
    <x v="4"/>
    <s v="Q1`20"/>
    <n v="247707960"/>
    <n v="3888665"/>
  </r>
  <r>
    <n v="172"/>
    <x v="5"/>
    <s v="IdeaPad S540-14API"/>
    <x v="3"/>
    <x v="0"/>
    <x v="0"/>
    <x v="7"/>
    <s v="Int"/>
    <x v="2"/>
    <s v="1920x1080"/>
    <x v="0"/>
    <x v="0"/>
    <n v="52441"/>
    <s v="11_50-55"/>
    <s v="06_50-60"/>
    <x v="4"/>
    <x v="4"/>
    <s v="Q1`20"/>
    <n v="9019852"/>
    <n v="141599"/>
  </r>
  <r>
    <n v="703"/>
    <x v="5"/>
    <s v="IdeaPad S340-15IWL"/>
    <x v="1"/>
    <x v="0"/>
    <x v="1"/>
    <x v="5"/>
    <s v="Int"/>
    <x v="0"/>
    <s v="1920x1080"/>
    <x v="0"/>
    <x v="0"/>
    <n v="34730"/>
    <s v="07_30-35"/>
    <s v="04_30-40"/>
    <x v="3"/>
    <x v="4"/>
    <s v="Q1`20"/>
    <n v="24415190"/>
    <n v="383284"/>
  </r>
  <r>
    <n v="4250"/>
    <x v="5"/>
    <s v="IdeaPad L340-15API"/>
    <x v="1"/>
    <x v="0"/>
    <x v="0"/>
    <x v="7"/>
    <s v="Int"/>
    <x v="0"/>
    <s v="1920x1080"/>
    <x v="0"/>
    <x v="0"/>
    <n v="25785"/>
    <s v="06_25-30"/>
    <s v="03_20-30"/>
    <x v="0"/>
    <x v="4"/>
    <s v="Q1`20"/>
    <n v="109586250"/>
    <n v="1720349"/>
  </r>
  <r>
    <n v="4425"/>
    <x v="5"/>
    <s v="IdeaPad L340-15IWL"/>
    <x v="1"/>
    <x v="0"/>
    <x v="1"/>
    <x v="5"/>
    <s v="Int"/>
    <x v="0"/>
    <s v="1920x1080"/>
    <x v="0"/>
    <x v="0"/>
    <n v="23380"/>
    <s v="05_20-25"/>
    <s v="03_20-30"/>
    <x v="0"/>
    <x v="4"/>
    <s v="Q1`20"/>
    <n v="103456500"/>
    <n v="1624121"/>
  </r>
  <r>
    <n v="711"/>
    <x v="5"/>
    <s v="IdeaPad L340-17IWL"/>
    <x v="1"/>
    <x v="0"/>
    <x v="1"/>
    <x v="5"/>
    <s v="Int"/>
    <x v="1"/>
    <s v="1920x1080"/>
    <x v="0"/>
    <x v="0"/>
    <n v="38690"/>
    <s v="08_35-40"/>
    <s v="04_30-40"/>
    <x v="3"/>
    <x v="4"/>
    <s v="Q1`20"/>
    <n v="27508590"/>
    <n v="431846"/>
  </r>
  <r>
    <n v="34"/>
    <x v="5"/>
    <s v="IdeaPad S540-14IWL"/>
    <x v="3"/>
    <x v="0"/>
    <x v="1"/>
    <x v="5"/>
    <s v="Int"/>
    <x v="2"/>
    <s v="1920x1080"/>
    <x v="0"/>
    <x v="0"/>
    <n v="56590"/>
    <s v="12_55-60"/>
    <s v="06_50-60"/>
    <x v="4"/>
    <x v="4"/>
    <s v="Q1`20"/>
    <n v="1924060"/>
    <n v="30205"/>
  </r>
  <r>
    <n v="489"/>
    <x v="5"/>
    <s v="IdeaPad S340-14IWL"/>
    <x v="3"/>
    <x v="0"/>
    <x v="1"/>
    <x v="5"/>
    <s v="Int"/>
    <x v="2"/>
    <s v="1920x1080"/>
    <x v="0"/>
    <x v="0"/>
    <n v="33410"/>
    <s v="07_30-35"/>
    <s v="04_30-40"/>
    <x v="3"/>
    <x v="4"/>
    <s v="Q1`20"/>
    <n v="16337490"/>
    <n v="256476"/>
  </r>
  <r>
    <n v="931"/>
    <x v="5"/>
    <s v="IdeaPad S340-15API"/>
    <x v="1"/>
    <x v="0"/>
    <x v="0"/>
    <x v="7"/>
    <s v="Int"/>
    <x v="0"/>
    <s v="1920x1080"/>
    <x v="0"/>
    <x v="0"/>
    <n v="35295"/>
    <s v="08_35-40"/>
    <s v="04_30-40"/>
    <x v="3"/>
    <x v="4"/>
    <s v="Q1`20"/>
    <n v="32859645"/>
    <n v="515850"/>
  </r>
  <r>
    <n v="61"/>
    <x v="5"/>
    <s v="IdeaPad S540-15IWL"/>
    <x v="1"/>
    <x v="0"/>
    <x v="1"/>
    <x v="5"/>
    <s v="Int"/>
    <x v="0"/>
    <s v="1920x1080"/>
    <x v="0"/>
    <x v="0"/>
    <n v="70208"/>
    <s v="15_70-75"/>
    <s v="08_70-80"/>
    <x v="2"/>
    <x v="4"/>
    <s v="Q1`20"/>
    <n v="4282688"/>
    <n v="67232"/>
  </r>
  <r>
    <n v="90"/>
    <x v="5"/>
    <s v="IdeaPad V130-14IKB"/>
    <x v="3"/>
    <x v="1"/>
    <x v="1"/>
    <x v="1"/>
    <s v="Int"/>
    <x v="2"/>
    <s v="1366x768"/>
    <x v="0"/>
    <x v="0"/>
    <n v="26850"/>
    <s v="06_25-30"/>
    <s v="03_20-30"/>
    <x v="0"/>
    <x v="4"/>
    <s v="Q1`20"/>
    <n v="2416500"/>
    <n v="37936"/>
  </r>
  <r>
    <n v="108"/>
    <x v="5"/>
    <s v="IdeaPad V340-17IWL"/>
    <x v="1"/>
    <x v="1"/>
    <x v="1"/>
    <x v="5"/>
    <s v="Int"/>
    <x v="1"/>
    <s v="1920x1080"/>
    <x v="0"/>
    <x v="0"/>
    <n v="51143"/>
    <s v="11_50-55"/>
    <s v="06_50-60"/>
    <x v="4"/>
    <x v="4"/>
    <s v="Q1`20"/>
    <n v="5523444"/>
    <n v="86710"/>
  </r>
  <r>
    <n v="4"/>
    <x v="5"/>
    <s v="IdeaPad C430-14IWL"/>
    <x v="3"/>
    <x v="0"/>
    <x v="1"/>
    <x v="5"/>
    <s v="Int"/>
    <x v="2"/>
    <s v="1920x1080"/>
    <x v="1"/>
    <x v="0"/>
    <n v="52000"/>
    <s v="04_15-20"/>
    <s v="02_10-20"/>
    <x v="4"/>
    <x v="4"/>
    <s v="Q1`20"/>
    <n v="208000"/>
    <n v="3265"/>
  </r>
  <r>
    <n v="780"/>
    <x v="5"/>
    <s v="IdeaPad V155-15API"/>
    <x v="1"/>
    <x v="1"/>
    <x v="0"/>
    <x v="7"/>
    <s v="Int"/>
    <x v="0"/>
    <s v="1920x1080"/>
    <x v="0"/>
    <x v="0"/>
    <n v="28180"/>
    <s v="06_25-30"/>
    <s v="03_20-30"/>
    <x v="0"/>
    <x v="4"/>
    <s v="Q1`20"/>
    <n v="21980400"/>
    <n v="345061"/>
  </r>
  <r>
    <n v="1155"/>
    <x v="5"/>
    <s v="IdeaPad S340-14API"/>
    <x v="3"/>
    <x v="0"/>
    <x v="0"/>
    <x v="7"/>
    <s v="Int"/>
    <x v="2"/>
    <s v="1920x1080"/>
    <x v="0"/>
    <x v="0"/>
    <n v="40350"/>
    <s v="09_40-45"/>
    <s v="05_40-50"/>
    <x v="5"/>
    <x v="4"/>
    <s v="Q1`20"/>
    <n v="46604250"/>
    <n v="731621"/>
  </r>
  <r>
    <n v="289"/>
    <x v="5"/>
    <s v="IdeaPad L340-17API"/>
    <x v="1"/>
    <x v="0"/>
    <x v="0"/>
    <x v="7"/>
    <s v="Int"/>
    <x v="1"/>
    <s v="1920x1080"/>
    <x v="0"/>
    <x v="0"/>
    <n v="33782"/>
    <s v="07_30-35"/>
    <s v="04_30-40"/>
    <x v="3"/>
    <x v="4"/>
    <s v="Q1`20"/>
    <n v="9762998"/>
    <n v="153265"/>
  </r>
  <r>
    <n v="61"/>
    <x v="5"/>
    <s v="IdeaPad C340-14IWL"/>
    <x v="3"/>
    <x v="0"/>
    <x v="1"/>
    <x v="5"/>
    <s v="Int"/>
    <x v="2"/>
    <s v="1920x1080"/>
    <x v="1"/>
    <x v="0"/>
    <n v="49122"/>
    <s v="04_15-20"/>
    <s v="02_10-20"/>
    <x v="5"/>
    <x v="4"/>
    <s v="Q1`20"/>
    <n v="2996442"/>
    <n v="47040"/>
  </r>
  <r>
    <n v="32"/>
    <x v="5"/>
    <s v="IdeaPad V14-IWL"/>
    <x v="3"/>
    <x v="1"/>
    <x v="1"/>
    <x v="5"/>
    <s v="Int"/>
    <x v="2"/>
    <s v="1920x1080"/>
    <x v="0"/>
    <x v="0"/>
    <n v="38030"/>
    <s v="04_15-20"/>
    <s v="02_10-20"/>
    <x v="3"/>
    <x v="4"/>
    <s v="Q1`20"/>
    <n v="1216960"/>
    <n v="19105"/>
  </r>
  <r>
    <n v="170"/>
    <x v="5"/>
    <s v="IdeaPad V15-IWL"/>
    <x v="1"/>
    <x v="1"/>
    <x v="1"/>
    <x v="5"/>
    <s v="Int"/>
    <x v="0"/>
    <s v="1920x1080"/>
    <x v="0"/>
    <x v="0"/>
    <n v="43042"/>
    <s v="04_15-20"/>
    <s v="02_10-20"/>
    <x v="5"/>
    <x v="4"/>
    <s v="Q1`20"/>
    <n v="7317140"/>
    <n v="114869"/>
  </r>
  <r>
    <n v="384"/>
    <x v="5"/>
    <s v="IdeaPad D330-10IGM"/>
    <x v="4"/>
    <x v="0"/>
    <x v="1"/>
    <x v="4"/>
    <s v="Int"/>
    <x v="6"/>
    <s v="1920x1200"/>
    <x v="1"/>
    <x v="1"/>
    <n v="35990"/>
    <s v="04_15-20"/>
    <s v="02_10-20"/>
    <x v="3"/>
    <x v="4"/>
    <s v="Q1`20"/>
    <n v="13820160"/>
    <n v="216957"/>
  </r>
  <r>
    <n v="642"/>
    <x v="5"/>
    <s v="IdeaPad C340-14API"/>
    <x v="3"/>
    <x v="0"/>
    <x v="0"/>
    <x v="7"/>
    <s v="Int"/>
    <x v="2"/>
    <s v="1920x1080"/>
    <x v="1"/>
    <x v="0"/>
    <n v="36700"/>
    <s v="04_15-20"/>
    <s v="02_10-20"/>
    <x v="3"/>
    <x v="4"/>
    <s v="Q1`20"/>
    <n v="23561400"/>
    <n v="369881"/>
  </r>
  <r>
    <n v="167"/>
    <x v="5"/>
    <s v="IdeaPad V145-15API"/>
    <x v="1"/>
    <x v="1"/>
    <x v="0"/>
    <x v="7"/>
    <s v="Int"/>
    <x v="0"/>
    <s v="1920x1080"/>
    <x v="0"/>
    <x v="0"/>
    <n v="23400"/>
    <s v="04_15-20"/>
    <s v="02_10-20"/>
    <x v="0"/>
    <x v="4"/>
    <s v="Q1`20"/>
    <n v="3907800"/>
    <n v="61347"/>
  </r>
  <r>
    <n v="96"/>
    <x v="5"/>
    <s v="IdeaPad S340-14IIL"/>
    <x v="3"/>
    <x v="0"/>
    <x v="1"/>
    <x v="17"/>
    <s v="Int"/>
    <x v="2"/>
    <s v="1920x1080"/>
    <x v="0"/>
    <x v="0"/>
    <n v="40100"/>
    <s v="04_15-20"/>
    <s v="02_10-20"/>
    <x v="5"/>
    <x v="4"/>
    <s v="Q1`20"/>
    <n v="3849600"/>
    <n v="60433"/>
  </r>
  <r>
    <n v="472"/>
    <x v="5"/>
    <s v="IdeaPad S340-15IIL"/>
    <x v="1"/>
    <x v="0"/>
    <x v="1"/>
    <x v="17"/>
    <s v="Int"/>
    <x v="0"/>
    <s v="1920x1080"/>
    <x v="0"/>
    <x v="0"/>
    <n v="41000"/>
    <s v="04_15-20"/>
    <s v="02_10-20"/>
    <x v="5"/>
    <x v="4"/>
    <s v="Q1`20"/>
    <n v="19352000"/>
    <n v="303799"/>
  </r>
  <r>
    <n v="63"/>
    <x v="5"/>
    <s v="IdeaPad S540-13API"/>
    <x v="3"/>
    <x v="0"/>
    <x v="0"/>
    <x v="7"/>
    <s v="Int"/>
    <x v="4"/>
    <s v="1920x1080"/>
    <x v="0"/>
    <x v="0"/>
    <n v="55300"/>
    <s v="04_15-20"/>
    <s v="02_10-20"/>
    <x v="4"/>
    <x v="4"/>
    <s v="Q1`20"/>
    <n v="3483900"/>
    <n v="54692"/>
  </r>
  <r>
    <n v="51"/>
    <x v="5"/>
    <s v="IdeaPad S540-13IML"/>
    <x v="3"/>
    <x v="0"/>
    <x v="1"/>
    <x v="16"/>
    <s v="Int"/>
    <x v="4"/>
    <s v="1920x1080"/>
    <x v="0"/>
    <x v="0"/>
    <n v="57150"/>
    <s v="12_55-60"/>
    <s v="06_50-60"/>
    <x v="4"/>
    <x v="4"/>
    <s v="Q1`20"/>
    <n v="2914650"/>
    <n v="45756"/>
  </r>
  <r>
    <n v="40"/>
    <x v="5"/>
    <s v="IdeaPad S540-15IML"/>
    <x v="1"/>
    <x v="0"/>
    <x v="1"/>
    <x v="16"/>
    <s v="Int"/>
    <x v="0"/>
    <s v="1920x1080"/>
    <x v="0"/>
    <x v="0"/>
    <n v="67400"/>
    <s v="04_15-20"/>
    <s v="02_10-20"/>
    <x v="6"/>
    <x v="4"/>
    <s v="Q1`20"/>
    <n v="2696000"/>
    <n v="42323"/>
  </r>
  <r>
    <n v="481"/>
    <x v="5"/>
    <s v="IdeaPad V130-15IGM"/>
    <x v="1"/>
    <x v="1"/>
    <x v="1"/>
    <x v="4"/>
    <s v="Int"/>
    <x v="0"/>
    <s v="1366x768"/>
    <x v="0"/>
    <x v="1"/>
    <n v="25141"/>
    <s v="06_25-30"/>
    <s v="03_20-30"/>
    <x v="0"/>
    <x v="4"/>
    <s v="Q1`20"/>
    <n v="12092821"/>
    <n v="189840"/>
  </r>
  <r>
    <n v="4"/>
    <x v="5"/>
    <s v="IdeaPad S540-14IML"/>
    <x v="3"/>
    <x v="0"/>
    <x v="1"/>
    <x v="16"/>
    <s v="Int"/>
    <x v="2"/>
    <s v="1920x1080"/>
    <x v="0"/>
    <x v="0"/>
    <n v="59800"/>
    <s v="04_15-20"/>
    <s v="02_10-20"/>
    <x v="4"/>
    <x v="4"/>
    <s v="Q1`20"/>
    <n v="239200"/>
    <n v="3755"/>
  </r>
  <r>
    <n v="2"/>
    <x v="5"/>
    <s v="IdeaPad 720s-14IKBR"/>
    <x v="3"/>
    <x v="0"/>
    <x v="1"/>
    <x v="10"/>
    <s v="MX150"/>
    <x v="2"/>
    <s v="1920x1080"/>
    <x v="0"/>
    <x v="0"/>
    <n v="63543"/>
    <s v="13_60-65"/>
    <s v="07_60-70"/>
    <x v="6"/>
    <x v="4"/>
    <s v="Q1`20"/>
    <n v="127086"/>
    <n v="1995"/>
  </r>
  <r>
    <n v="159"/>
    <x v="5"/>
    <s v="IdeaPad S340-15IML"/>
    <x v="0"/>
    <x v="0"/>
    <x v="1"/>
    <x v="16"/>
    <s v="MX250"/>
    <x v="0"/>
    <s v="1920x1080"/>
    <x v="0"/>
    <x v="0"/>
    <n v="38990"/>
    <s v="04_15-20"/>
    <s v="02_10-20"/>
    <x v="3"/>
    <x v="4"/>
    <s v="Q1`20"/>
    <n v="6199410"/>
    <n v="97322"/>
  </r>
  <r>
    <n v="20"/>
    <x v="5"/>
    <s v="IdeaPad V130-14IGM"/>
    <x v="3"/>
    <x v="1"/>
    <x v="1"/>
    <x v="4"/>
    <s v="Int"/>
    <x v="2"/>
    <s v="1366x768"/>
    <x v="0"/>
    <x v="1"/>
    <n v="26850"/>
    <s v="06_25-30"/>
    <s v="03_20-30"/>
    <x v="0"/>
    <x v="4"/>
    <s v="Q1`20"/>
    <n v="537000"/>
    <n v="8430"/>
  </r>
  <r>
    <n v="2"/>
    <x v="5"/>
    <s v="IdeaPad 330-15IGM"/>
    <x v="0"/>
    <x v="0"/>
    <x v="1"/>
    <x v="4"/>
    <n v="530"/>
    <x v="0"/>
    <s v="1920x1080"/>
    <x v="0"/>
    <x v="1"/>
    <n v="25000"/>
    <s v="04_15-20"/>
    <s v="02_10-20"/>
    <x v="0"/>
    <x v="4"/>
    <s v="Q1`20"/>
    <n v="50000"/>
    <n v="785"/>
  </r>
  <r>
    <n v="2"/>
    <x v="5"/>
    <s v="IdeaPad 330s-14AST"/>
    <x v="3"/>
    <x v="0"/>
    <x v="0"/>
    <x v="0"/>
    <s v="Int"/>
    <x v="2"/>
    <s v="1920x1080"/>
    <x v="0"/>
    <x v="0"/>
    <n v="24500"/>
    <s v="04_15-20"/>
    <s v="02_10-20"/>
    <x v="0"/>
    <x v="4"/>
    <s v="Q1`20"/>
    <n v="49000"/>
    <n v="769"/>
  </r>
  <r>
    <n v="212"/>
    <x v="5"/>
    <s v="IdeaPad S145-15AST"/>
    <x v="1"/>
    <x v="0"/>
    <x v="0"/>
    <x v="0"/>
    <s v="Int"/>
    <x v="0"/>
    <s v="1920x1080"/>
    <x v="0"/>
    <x v="0"/>
    <n v="22310"/>
    <s v="04_15-20"/>
    <s v="02_10-20"/>
    <x v="0"/>
    <x v="4"/>
    <s v="Q1`20"/>
    <n v="4729720"/>
    <n v="74250"/>
  </r>
  <r>
    <n v="1258"/>
    <x v="5"/>
    <s v="IdeaPad S145-15IGM"/>
    <x v="1"/>
    <x v="0"/>
    <x v="1"/>
    <x v="4"/>
    <s v="Int"/>
    <x v="0"/>
    <s v="1366x768"/>
    <x v="0"/>
    <x v="1"/>
    <n v="23450"/>
    <s v="04_15-20"/>
    <s v="02_10-20"/>
    <x v="0"/>
    <x v="4"/>
    <s v="Q1`20"/>
    <n v="29500100"/>
    <n v="463110"/>
  </r>
  <r>
    <n v="13"/>
    <x v="5"/>
    <s v="IdeaPad S540-15IWL GTX"/>
    <x v="2"/>
    <x v="0"/>
    <x v="1"/>
    <x v="5"/>
    <s v="GTX1650"/>
    <x v="0"/>
    <s v="1920x1080"/>
    <x v="0"/>
    <x v="0"/>
    <n v="70208"/>
    <s v="15_70-75"/>
    <s v="08_70-80"/>
    <x v="2"/>
    <x v="4"/>
    <s v="Q1`20"/>
    <n v="912704"/>
    <n v="14328"/>
  </r>
  <r>
    <n v="2"/>
    <x v="5"/>
    <s v="IdeaPad V320-17"/>
    <x v="1"/>
    <x v="1"/>
    <x v="1"/>
    <x v="1"/>
    <s v="Int"/>
    <x v="1"/>
    <s v="1920x1080"/>
    <x v="0"/>
    <x v="0"/>
    <n v="35400"/>
    <s v="04_15-20"/>
    <s v="02_10-20"/>
    <x v="3"/>
    <x v="4"/>
    <s v="Q1`20"/>
    <n v="70800"/>
    <n v="1111"/>
  </r>
  <r>
    <n v="15"/>
    <x v="5"/>
    <s v="ThinkPad A275"/>
    <x v="4"/>
    <x v="1"/>
    <x v="0"/>
    <x v="15"/>
    <s v="Int"/>
    <x v="5"/>
    <s v="1366x768/1920x1080"/>
    <x v="0"/>
    <x v="0"/>
    <n v="36290"/>
    <s v="08_35-40"/>
    <s v="04_30-40"/>
    <x v="3"/>
    <x v="4"/>
    <s v="Q1`20"/>
    <n v="544350"/>
    <n v="8546"/>
  </r>
  <r>
    <n v="2"/>
    <x v="5"/>
    <s v="ThinkPad T480"/>
    <x v="3"/>
    <x v="1"/>
    <x v="1"/>
    <x v="10"/>
    <s v="Int"/>
    <x v="2"/>
    <s v="1920x1080"/>
    <x v="0"/>
    <x v="0"/>
    <n v="82486"/>
    <s v="17_80-85"/>
    <s v="09_80-90"/>
    <x v="2"/>
    <x v="4"/>
    <s v="Q1`20"/>
    <n v="164972"/>
    <n v="2590"/>
  </r>
  <r>
    <n v="3"/>
    <x v="5"/>
    <s v="ThinkPad X1 Yoga 14 Gen3"/>
    <x v="3"/>
    <x v="1"/>
    <x v="1"/>
    <x v="10"/>
    <s v="Int"/>
    <x v="2"/>
    <s v="2560x1440"/>
    <x v="1"/>
    <x v="0"/>
    <n v="126600"/>
    <s v="26_125-130"/>
    <s v="13_120-130"/>
    <x v="2"/>
    <x v="4"/>
    <s v="Q1`20"/>
    <n v="379800"/>
    <n v="5962"/>
  </r>
  <r>
    <n v="2"/>
    <x v="5"/>
    <s v="ThinkPad L480"/>
    <x v="3"/>
    <x v="1"/>
    <x v="1"/>
    <x v="10"/>
    <s v="Int"/>
    <x v="2"/>
    <s v="1366x768/1920x1080"/>
    <x v="0"/>
    <x v="0"/>
    <n v="63100"/>
    <s v="13_60-65"/>
    <s v="07_60-70"/>
    <x v="6"/>
    <x v="4"/>
    <s v="Q1`20"/>
    <n v="126200"/>
    <n v="1981"/>
  </r>
  <r>
    <n v="17"/>
    <x v="5"/>
    <s v="ThinkPad L580"/>
    <x v="1"/>
    <x v="1"/>
    <x v="1"/>
    <x v="10"/>
    <s v="Int"/>
    <x v="0"/>
    <s v="1366x768"/>
    <x v="0"/>
    <x v="0"/>
    <n v="70990"/>
    <s v="15_70-75"/>
    <s v="08_70-80"/>
    <x v="2"/>
    <x v="4"/>
    <s v="Q1`20"/>
    <n v="1206830"/>
    <n v="18946"/>
  </r>
  <r>
    <n v="181"/>
    <x v="5"/>
    <s v="ThinkPad L390"/>
    <x v="3"/>
    <x v="1"/>
    <x v="1"/>
    <x v="5"/>
    <s v="Int"/>
    <x v="4"/>
    <s v="1920x1080"/>
    <x v="0"/>
    <x v="0"/>
    <n v="63900"/>
    <s v="13_60-65"/>
    <s v="07_60-70"/>
    <x v="6"/>
    <x v="4"/>
    <s v="Q1`20"/>
    <n v="11565900"/>
    <n v="181568"/>
  </r>
  <r>
    <n v="6"/>
    <x v="5"/>
    <s v="ThinkPad L390 Yoga"/>
    <x v="3"/>
    <x v="1"/>
    <x v="1"/>
    <x v="5"/>
    <s v="Int"/>
    <x v="4"/>
    <s v="1920x1080"/>
    <x v="1"/>
    <x v="0"/>
    <n v="71665"/>
    <s v="15_70-75"/>
    <s v="08_70-80"/>
    <x v="2"/>
    <x v="4"/>
    <s v="Q1`20"/>
    <n v="429990"/>
    <n v="6750"/>
  </r>
  <r>
    <n v="863"/>
    <x v="5"/>
    <s v="ThinkPad T490"/>
    <x v="3"/>
    <x v="1"/>
    <x v="1"/>
    <x v="5"/>
    <s v="Int"/>
    <x v="2"/>
    <s v="1920x1080/2560x1440"/>
    <x v="0"/>
    <x v="0"/>
    <n v="97460"/>
    <s v="20_95-100"/>
    <s v="10_90-100"/>
    <x v="2"/>
    <x v="4"/>
    <s v="Q1`20"/>
    <n v="84107980"/>
    <n v="1320376"/>
  </r>
  <r>
    <n v="145"/>
    <x v="5"/>
    <s v="ThinkPad T590"/>
    <x v="0"/>
    <x v="1"/>
    <x v="1"/>
    <x v="5"/>
    <s v="Int/MX250"/>
    <x v="0"/>
    <s v="1920x1080"/>
    <x v="0"/>
    <x v="0"/>
    <n v="90005"/>
    <s v="19_90-95"/>
    <s v="10_90-100"/>
    <x v="2"/>
    <x v="4"/>
    <s v="Q1`20"/>
    <n v="13050725"/>
    <n v="204878"/>
  </r>
  <r>
    <n v="254"/>
    <x v="5"/>
    <s v="ThinkPad X390"/>
    <x v="3"/>
    <x v="1"/>
    <x v="1"/>
    <x v="5"/>
    <s v="Int"/>
    <x v="4"/>
    <s v="1920x1080"/>
    <x v="0"/>
    <x v="0"/>
    <n v="83183"/>
    <s v="17_80-85"/>
    <s v="09_80-90"/>
    <x v="2"/>
    <x v="4"/>
    <s v="Q1`20"/>
    <n v="21128482"/>
    <n v="331687"/>
  </r>
  <r>
    <n v="555"/>
    <x v="5"/>
    <s v="ThinkPad X1 Carbon Gen7"/>
    <x v="3"/>
    <x v="1"/>
    <x v="1"/>
    <x v="5"/>
    <s v="Int"/>
    <x v="2"/>
    <s v="1920x1080/2560x1440"/>
    <x v="0"/>
    <x v="0"/>
    <n v="123970"/>
    <s v="25_120-125"/>
    <s v="13_120-130"/>
    <x v="2"/>
    <x v="4"/>
    <s v="Q1`20"/>
    <n v="68803350"/>
    <n v="1080115"/>
  </r>
  <r>
    <n v="17"/>
    <x v="5"/>
    <s v="ThinkPad L490"/>
    <x v="3"/>
    <x v="1"/>
    <x v="1"/>
    <x v="5"/>
    <s v="Int"/>
    <x v="2"/>
    <s v="1920x1080"/>
    <x v="0"/>
    <x v="0"/>
    <n v="95540"/>
    <s v="04_15-20"/>
    <s v="02_10-20"/>
    <x v="2"/>
    <x v="4"/>
    <s v="Q1`20"/>
    <n v="1624180"/>
    <n v="25497"/>
  </r>
  <r>
    <n v="62"/>
    <x v="5"/>
    <s v="ThinkPad X1 Yoga 14 Gen4"/>
    <x v="3"/>
    <x v="1"/>
    <x v="1"/>
    <x v="5"/>
    <s v="Int"/>
    <x v="2"/>
    <s v="3840x2160/2560x1440"/>
    <x v="1"/>
    <x v="0"/>
    <n v="141420"/>
    <s v="29_140-145"/>
    <s v="15_140-150"/>
    <x v="2"/>
    <x v="4"/>
    <s v="Q1`20"/>
    <n v="8768040"/>
    <n v="137646"/>
  </r>
  <r>
    <n v="9"/>
    <x v="5"/>
    <s v="ThinkPad X390 Yoga"/>
    <x v="3"/>
    <x v="1"/>
    <x v="1"/>
    <x v="5"/>
    <s v="Int"/>
    <x v="4"/>
    <s v="1920x1080"/>
    <x v="1"/>
    <x v="0"/>
    <n v="102990"/>
    <s v="04_15-20"/>
    <s v="02_10-20"/>
    <x v="2"/>
    <x v="4"/>
    <s v="Q1`20"/>
    <n v="926910"/>
    <n v="14551"/>
  </r>
  <r>
    <n v="15"/>
    <x v="5"/>
    <s v="ThinkPad P1 Gen2"/>
    <x v="5"/>
    <x v="1"/>
    <x v="1"/>
    <x v="6"/>
    <s v="Quadro T1000"/>
    <x v="0"/>
    <s v="1920x1080"/>
    <x v="0"/>
    <x v="0"/>
    <n v="180000"/>
    <s v="04_15-20"/>
    <s v="02_10-20"/>
    <x v="2"/>
    <x v="4"/>
    <s v="Q1`20"/>
    <n v="2700000"/>
    <n v="42386"/>
  </r>
  <r>
    <n v="57"/>
    <x v="5"/>
    <s v="ThinkPad P53"/>
    <x v="5"/>
    <x v="1"/>
    <x v="1"/>
    <x v="6"/>
    <s v="Quadro T1000"/>
    <x v="0"/>
    <s v="1920x1080"/>
    <x v="0"/>
    <x v="0"/>
    <n v="99559"/>
    <s v="04_15-20"/>
    <s v="02_10-20"/>
    <x v="2"/>
    <x v="4"/>
    <s v="Q1`20"/>
    <n v="5674863"/>
    <n v="89087"/>
  </r>
  <r>
    <n v="9"/>
    <x v="5"/>
    <s v="ThinkPad P73"/>
    <x v="5"/>
    <x v="1"/>
    <x v="1"/>
    <x v="6"/>
    <s v="Quadro P620/T2000"/>
    <x v="1"/>
    <s v="1920x1080/2560x1440/3840x2160"/>
    <x v="0"/>
    <x v="0"/>
    <n v="135000"/>
    <s v="04_15-20"/>
    <s v="02_10-20"/>
    <x v="2"/>
    <x v="4"/>
    <s v="Q1`20"/>
    <n v="1215000"/>
    <n v="19074"/>
  </r>
  <r>
    <n v="35"/>
    <x v="5"/>
    <s v="ThinkPad X1 Extreme Gen2"/>
    <x v="2"/>
    <x v="1"/>
    <x v="1"/>
    <x v="6"/>
    <s v="GTX1650"/>
    <x v="0"/>
    <s v="1920x1080"/>
    <x v="0"/>
    <x v="0"/>
    <n v="164200"/>
    <s v="04_15-20"/>
    <s v="02_10-20"/>
    <x v="2"/>
    <x v="4"/>
    <s v="Q1`20"/>
    <n v="5747000"/>
    <n v="90220"/>
  </r>
  <r>
    <n v="12"/>
    <x v="5"/>
    <s v="ThinkPad P53s"/>
    <x v="5"/>
    <x v="1"/>
    <x v="1"/>
    <x v="5"/>
    <s v="Qoadro P520"/>
    <x v="0"/>
    <s v="1920x1080"/>
    <x v="0"/>
    <x v="0"/>
    <n v="180000"/>
    <s v="04_15-20"/>
    <s v="02_10-20"/>
    <x v="2"/>
    <x v="4"/>
    <s v="Q1`20"/>
    <n v="2160000"/>
    <n v="33909"/>
  </r>
  <r>
    <n v="44"/>
    <x v="5"/>
    <s v="ThinkPad P43s"/>
    <x v="5"/>
    <x v="1"/>
    <x v="1"/>
    <x v="5"/>
    <s v="Quadro P520"/>
    <x v="0"/>
    <s v="1920x1080/2560x1440"/>
    <x v="0"/>
    <x v="0"/>
    <n v="120960"/>
    <s v="04_15-20"/>
    <s v="02_10-20"/>
    <x v="2"/>
    <x v="4"/>
    <s v="Q1`20"/>
    <n v="5322240"/>
    <n v="83552"/>
  </r>
  <r>
    <n v="38"/>
    <x v="5"/>
    <s v="ThinkPad T495"/>
    <x v="3"/>
    <x v="1"/>
    <x v="0"/>
    <x v="7"/>
    <s v="Int"/>
    <x v="2"/>
    <s v="1920x1080"/>
    <x v="0"/>
    <x v="0"/>
    <n v="82801"/>
    <s v="17_80-85"/>
    <s v="09_80-90"/>
    <x v="2"/>
    <x v="4"/>
    <s v="Q1`20"/>
    <n v="3146438"/>
    <n v="49395"/>
  </r>
  <r>
    <n v="75"/>
    <x v="5"/>
    <s v="ThinkPad L13"/>
    <x v="3"/>
    <x v="1"/>
    <x v="1"/>
    <x v="16"/>
    <s v="Int"/>
    <x v="4"/>
    <s v="1920x1080"/>
    <x v="0"/>
    <x v="0"/>
    <n v="58720"/>
    <s v="12_55-60"/>
    <s v="06_50-60"/>
    <x v="4"/>
    <x v="4"/>
    <s v="Q1`20"/>
    <n v="4404000"/>
    <n v="69137"/>
  </r>
  <r>
    <n v="2"/>
    <x v="5"/>
    <s v="ThinkPad L13 Yoga"/>
    <x v="3"/>
    <x v="1"/>
    <x v="1"/>
    <x v="16"/>
    <s v="Int"/>
    <x v="4"/>
    <s v="1920x1080"/>
    <x v="1"/>
    <x v="0"/>
    <n v="58085"/>
    <s v="12_55-60"/>
    <s v="06_50-60"/>
    <x v="4"/>
    <x v="4"/>
    <s v="Q1`20"/>
    <n v="116170"/>
    <n v="1824"/>
  </r>
  <r>
    <n v="181"/>
    <x v="5"/>
    <s v="ThinkPad E14-IML"/>
    <x v="1"/>
    <x v="1"/>
    <x v="1"/>
    <x v="16"/>
    <s v="Int"/>
    <x v="0"/>
    <s v="1920x1080"/>
    <x v="0"/>
    <x v="0"/>
    <n v="58048"/>
    <s v="12_55-60"/>
    <s v="06_50-60"/>
    <x v="4"/>
    <x v="4"/>
    <s v="Q1`20"/>
    <n v="10506688"/>
    <n v="164940"/>
  </r>
  <r>
    <n v="189"/>
    <x v="5"/>
    <s v="ThinkPad E15-IML"/>
    <x v="1"/>
    <x v="1"/>
    <x v="1"/>
    <x v="16"/>
    <s v="Int"/>
    <x v="0"/>
    <s v="1920x1080"/>
    <x v="0"/>
    <x v="0"/>
    <n v="62900"/>
    <s v="13_60-65"/>
    <s v="07_60-70"/>
    <x v="6"/>
    <x v="4"/>
    <s v="Q1`20"/>
    <n v="11888100"/>
    <n v="186626"/>
  </r>
  <r>
    <n v="18"/>
    <x v="5"/>
    <s v="ThinkPad X395"/>
    <x v="3"/>
    <x v="1"/>
    <x v="0"/>
    <x v="7"/>
    <s v="Int"/>
    <x v="4"/>
    <s v="1920x1080"/>
    <x v="0"/>
    <x v="0"/>
    <n v="89963"/>
    <s v="18_85-90"/>
    <s v="09_80-90"/>
    <x v="2"/>
    <x v="4"/>
    <s v="Q1`20"/>
    <n v="1619334"/>
    <n v="25421"/>
  </r>
  <r>
    <n v="2"/>
    <x v="5"/>
    <s v="ThinkPad P51"/>
    <x v="5"/>
    <x v="1"/>
    <x v="1"/>
    <x v="1"/>
    <s v="Quadro M520/M1200/M2200"/>
    <x v="0"/>
    <s v="1920x1080/2560x1440/3840x2160"/>
    <x v="0"/>
    <x v="0"/>
    <n v="81102"/>
    <s v="17_80-85"/>
    <s v="09_80-90"/>
    <x v="2"/>
    <x v="4"/>
    <s v="Q1`20"/>
    <n v="162204"/>
    <n v="2546"/>
  </r>
  <r>
    <n v="5"/>
    <x v="5"/>
    <s v="ThinkPad X1 Carbon Gen6"/>
    <x v="3"/>
    <x v="1"/>
    <x v="1"/>
    <x v="10"/>
    <s v="Int"/>
    <x v="2"/>
    <s v="1920x1080/2560x1440"/>
    <x v="0"/>
    <x v="0"/>
    <n v="111463"/>
    <s v="23_110-115"/>
    <s v="12_110-120"/>
    <x v="2"/>
    <x v="4"/>
    <s v="Q1`20"/>
    <n v="557315"/>
    <n v="8749"/>
  </r>
  <r>
    <n v="326"/>
    <x v="5"/>
    <s v="ThinkPad Edge E490"/>
    <x v="3"/>
    <x v="1"/>
    <x v="1"/>
    <x v="5"/>
    <s v="Int/RX550"/>
    <x v="2"/>
    <s v="1920x1080"/>
    <x v="0"/>
    <x v="0"/>
    <n v="59700"/>
    <s v="12_55-60"/>
    <s v="06_50-60"/>
    <x v="4"/>
    <x v="4"/>
    <s v="Q1`20"/>
    <n v="19462200"/>
    <n v="305529"/>
  </r>
  <r>
    <n v="64"/>
    <x v="5"/>
    <s v="ThinkPad Edge E590"/>
    <x v="0"/>
    <x v="1"/>
    <x v="1"/>
    <x v="5"/>
    <s v="Int/RX550"/>
    <x v="0"/>
    <s v="1920x1080"/>
    <x v="0"/>
    <x v="0"/>
    <n v="70050"/>
    <s v="15_70-75"/>
    <s v="08_70-80"/>
    <x v="2"/>
    <x v="4"/>
    <s v="Q1`20"/>
    <n v="4483200"/>
    <n v="70380"/>
  </r>
  <r>
    <n v="30"/>
    <x v="5"/>
    <s v="ThinkPad Edge E495"/>
    <x v="3"/>
    <x v="1"/>
    <x v="0"/>
    <x v="7"/>
    <s v="Int"/>
    <x v="2"/>
    <s v="1920x1080"/>
    <x v="0"/>
    <x v="0"/>
    <n v="54478"/>
    <s v="11_50-55"/>
    <s v="06_50-60"/>
    <x v="4"/>
    <x v="4"/>
    <s v="Q1`20"/>
    <n v="1634340"/>
    <n v="25657"/>
  </r>
  <r>
    <n v="21"/>
    <x v="5"/>
    <s v="ThinkPad Edge E595"/>
    <x v="1"/>
    <x v="1"/>
    <x v="0"/>
    <x v="7"/>
    <s v="Int"/>
    <x v="0"/>
    <s v="1920x1080"/>
    <x v="0"/>
    <x v="0"/>
    <n v="66300"/>
    <s v="04_15-20"/>
    <s v="02_10-20"/>
    <x v="6"/>
    <x v="4"/>
    <s v="Q1`20"/>
    <n v="1392300"/>
    <n v="21857"/>
  </r>
  <r>
    <n v="19"/>
    <x v="5"/>
    <s v="Yoga 530-14IKB"/>
    <x v="3"/>
    <x v="0"/>
    <x v="1"/>
    <x v="10"/>
    <s v="Int"/>
    <x v="2"/>
    <s v="1920x1080"/>
    <x v="1"/>
    <x v="0"/>
    <n v="48140"/>
    <s v="04_15-20"/>
    <s v="02_10-20"/>
    <x v="5"/>
    <x v="4"/>
    <s v="Q1`20"/>
    <n v="914660"/>
    <n v="14359"/>
  </r>
  <r>
    <n v="2"/>
    <x v="5"/>
    <s v="Yoga C930-13IKB"/>
    <x v="3"/>
    <x v="0"/>
    <x v="1"/>
    <x v="10"/>
    <s v="Int"/>
    <x v="2"/>
    <s v="1920x1080"/>
    <x v="1"/>
    <x v="0"/>
    <n v="99200"/>
    <s v="20_95-100"/>
    <s v="10_90-100"/>
    <x v="2"/>
    <x v="4"/>
    <s v="Q1`20"/>
    <n v="198400"/>
    <n v="3115"/>
  </r>
  <r>
    <n v="2"/>
    <x v="5"/>
    <s v="Yoga S730-13IWL"/>
    <x v="3"/>
    <x v="0"/>
    <x v="1"/>
    <x v="5"/>
    <s v="Int"/>
    <x v="4"/>
    <s v="1920x1080"/>
    <x v="1"/>
    <x v="0"/>
    <n v="77995"/>
    <s v="16_75-80"/>
    <s v="08_70-80"/>
    <x v="2"/>
    <x v="4"/>
    <s v="Q1`20"/>
    <n v="155990"/>
    <n v="2449"/>
  </r>
  <r>
    <n v="8"/>
    <x v="5"/>
    <s v="Yoga 730-15IWL"/>
    <x v="1"/>
    <x v="0"/>
    <x v="1"/>
    <x v="5"/>
    <s v="Int"/>
    <x v="0"/>
    <s v="1920x1080"/>
    <x v="1"/>
    <x v="0"/>
    <n v="75991"/>
    <s v="04_15-20"/>
    <s v="02_10-20"/>
    <x v="2"/>
    <x v="4"/>
    <s v="Q1`20"/>
    <n v="607928"/>
    <n v="9544"/>
  </r>
  <r>
    <n v="4"/>
    <x v="5"/>
    <s v="Yoga 730-13IWL"/>
    <x v="3"/>
    <x v="0"/>
    <x v="1"/>
    <x v="5"/>
    <s v="Int"/>
    <x v="4"/>
    <s v="1920x1080"/>
    <x v="1"/>
    <x v="0"/>
    <n v="73101"/>
    <s v="04_15-20"/>
    <s v="02_10-20"/>
    <x v="2"/>
    <x v="4"/>
    <s v="Q1`20"/>
    <n v="292404"/>
    <n v="4590"/>
  </r>
  <r>
    <n v="2"/>
    <x v="5"/>
    <s v="Yoga S940-14IWL"/>
    <x v="3"/>
    <x v="0"/>
    <x v="1"/>
    <x v="5"/>
    <s v="Int"/>
    <x v="2"/>
    <s v="1920x1080"/>
    <x v="1"/>
    <x v="0"/>
    <n v="133935"/>
    <s v="27_130-135"/>
    <s v="14_130-140"/>
    <x v="2"/>
    <x v="4"/>
    <s v="Q1`20"/>
    <n v="267870"/>
    <n v="4205"/>
  </r>
  <r>
    <n v="136"/>
    <x v="5"/>
    <s v="Yoga C740-14IML"/>
    <x v="3"/>
    <x v="0"/>
    <x v="1"/>
    <x v="16"/>
    <s v="Int"/>
    <x v="2"/>
    <s v="1920x1080"/>
    <x v="1"/>
    <x v="0"/>
    <n v="90181"/>
    <s v="04_15-20"/>
    <s v="02_10-20"/>
    <x v="2"/>
    <x v="4"/>
    <s v="Q1`20"/>
    <n v="12264616"/>
    <n v="192537"/>
  </r>
  <r>
    <n v="42"/>
    <x v="5"/>
    <s v="Yoga C940-14IIL"/>
    <x v="3"/>
    <x v="0"/>
    <x v="1"/>
    <x v="17"/>
    <s v="Int"/>
    <x v="2"/>
    <s v="1920x1080"/>
    <x v="1"/>
    <x v="0"/>
    <n v="163990"/>
    <s v="04_15-20"/>
    <s v="02_10-20"/>
    <x v="2"/>
    <x v="4"/>
    <s v="Q1`20"/>
    <n v="6887580"/>
    <n v="108125"/>
  </r>
  <r>
    <n v="42"/>
    <x v="5"/>
    <s v="Yoga S740-14IIL"/>
    <x v="3"/>
    <x v="0"/>
    <x v="1"/>
    <x v="17"/>
    <s v="Int"/>
    <x v="2"/>
    <s v="1920x1080"/>
    <x v="1"/>
    <x v="0"/>
    <n v="76450"/>
    <s v="04_15-20"/>
    <s v="02_10-20"/>
    <x v="2"/>
    <x v="4"/>
    <s v="Q1`20"/>
    <n v="3210900"/>
    <n v="50407"/>
  </r>
  <r>
    <n v="11"/>
    <x v="5"/>
    <s v="Yoga C940-15IRH"/>
    <x v="2"/>
    <x v="0"/>
    <x v="1"/>
    <x v="6"/>
    <s v="GTX1650"/>
    <x v="0"/>
    <s v="1920x1080/3840x2160"/>
    <x v="1"/>
    <x v="0"/>
    <n v="155674"/>
    <s v="04_15-20"/>
    <s v="02_10-20"/>
    <x v="2"/>
    <x v="4"/>
    <s v="Q1`20"/>
    <n v="1712414"/>
    <n v="26882"/>
  </r>
  <r>
    <n v="11"/>
    <x v="5"/>
    <s v="Yoga C740-15IML"/>
    <x v="1"/>
    <x v="0"/>
    <x v="1"/>
    <x v="16"/>
    <s v="Int"/>
    <x v="0"/>
    <s v="1920x1080"/>
    <x v="1"/>
    <x v="0"/>
    <n v="80042"/>
    <s v="17_80-85"/>
    <s v="09_80-90"/>
    <x v="2"/>
    <x v="4"/>
    <s v="Q1`20"/>
    <n v="880462"/>
    <n v="13822"/>
  </r>
  <r>
    <n v="15"/>
    <x v="5"/>
    <s v="Yoga S740-15IRH"/>
    <x v="2"/>
    <x v="0"/>
    <x v="1"/>
    <x v="6"/>
    <s v="GTX1650"/>
    <x v="0"/>
    <s v="1920x1080"/>
    <x v="1"/>
    <x v="0"/>
    <n v="89590"/>
    <s v="18_85-90"/>
    <s v="09_80-90"/>
    <x v="2"/>
    <x v="4"/>
    <s v="Q1`20"/>
    <n v="1343850"/>
    <n v="21097"/>
  </r>
  <r>
    <n v="21"/>
    <x v="5"/>
    <s v="Yoga S940-14IIL"/>
    <x v="3"/>
    <x v="0"/>
    <x v="1"/>
    <x v="17"/>
    <s v="Int"/>
    <x v="2"/>
    <s v="1920x1080"/>
    <x v="1"/>
    <x v="0"/>
    <n v="133935"/>
    <s v="27_130-135"/>
    <s v="14_130-140"/>
    <x v="2"/>
    <x v="4"/>
    <s v="Q1`20"/>
    <n v="2812635"/>
    <n v="44154"/>
  </r>
  <r>
    <n v="2"/>
    <x v="5"/>
    <s v="Yoga C530-14ARR"/>
    <x v="3"/>
    <x v="0"/>
    <x v="0"/>
    <x v="2"/>
    <s v="Int"/>
    <x v="2"/>
    <s v="192x0x1080"/>
    <x v="1"/>
    <x v="0"/>
    <n v="56340"/>
    <s v="04_15-20"/>
    <s v="02_10-20"/>
    <x v="4"/>
    <x v="4"/>
    <s v="Q1`20"/>
    <n v="112680"/>
    <n v="1769"/>
  </r>
  <r>
    <n v="51"/>
    <x v="5"/>
    <s v="Yoga Book C930"/>
    <x v="4"/>
    <x v="0"/>
    <x v="1"/>
    <x v="11"/>
    <s v="Int"/>
    <x v="3"/>
    <s v="2560x1600"/>
    <x v="1"/>
    <x v="2"/>
    <n v="99200"/>
    <s v="20_95-100"/>
    <s v="10_90-100"/>
    <x v="2"/>
    <x v="4"/>
    <s v="Q1`20"/>
    <n v="5059200"/>
    <n v="79422"/>
  </r>
  <r>
    <n v="4"/>
    <x v="5"/>
    <s v="Yoga 530-14ARR"/>
    <x v="3"/>
    <x v="0"/>
    <x v="0"/>
    <x v="2"/>
    <s v="Int"/>
    <x v="2"/>
    <s v="1920x1080"/>
    <x v="1"/>
    <x v="0"/>
    <n v="51700"/>
    <s v="11_50-55"/>
    <s v="06_50-60"/>
    <x v="4"/>
    <x v="4"/>
    <s v="Q1`20"/>
    <n v="206800"/>
    <n v="3246"/>
  </r>
  <r>
    <n v="371"/>
    <x v="5"/>
    <s v="Legion Y540-15IRH"/>
    <x v="2"/>
    <x v="0"/>
    <x v="1"/>
    <x v="6"/>
    <s v="GTX1660"/>
    <x v="0"/>
    <s v="1920x1080"/>
    <x v="0"/>
    <x v="0"/>
    <n v="84738"/>
    <s v="17_80-85"/>
    <s v="09_80-90"/>
    <x v="2"/>
    <x v="4"/>
    <s v="Q1`20"/>
    <n v="31437798"/>
    <n v="493529"/>
  </r>
  <r>
    <n v="6"/>
    <x v="5"/>
    <s v="Legion Y540-17IRH"/>
    <x v="2"/>
    <x v="0"/>
    <x v="1"/>
    <x v="6"/>
    <s v="GTX1650/GTX1660/RTX2060"/>
    <x v="1"/>
    <n v="0"/>
    <x v="0"/>
    <x v="0"/>
    <n v="83790"/>
    <s v="17_80-85"/>
    <s v="09_80-90"/>
    <x v="2"/>
    <x v="4"/>
    <s v="Q1`20"/>
    <n v="502740"/>
    <n v="7892"/>
  </r>
  <r>
    <n v="2"/>
    <x v="5"/>
    <s v="Legion Y740-15ICHG"/>
    <x v="2"/>
    <x v="0"/>
    <x v="1"/>
    <x v="6"/>
    <s v="RTX2060/RTX2070"/>
    <x v="0"/>
    <s v="1920x1080"/>
    <x v="0"/>
    <x v="0"/>
    <n v="124990"/>
    <s v="25_120-125"/>
    <s v="13_120-130"/>
    <x v="2"/>
    <x v="4"/>
    <s v="Q1`20"/>
    <n v="249980"/>
    <n v="3924"/>
  </r>
  <r>
    <n v="35"/>
    <x v="5"/>
    <s v="Thinkbook 13s-IWL"/>
    <x v="3"/>
    <x v="1"/>
    <x v="1"/>
    <x v="5"/>
    <s v="Int"/>
    <x v="4"/>
    <s v="1366x768"/>
    <x v="0"/>
    <x v="0"/>
    <n v="61000"/>
    <s v="04_15-20"/>
    <s v="02_10-20"/>
    <x v="6"/>
    <x v="4"/>
    <s v="Q1`20"/>
    <n v="2135000"/>
    <n v="33516"/>
  </r>
  <r>
    <n v="439"/>
    <x v="5"/>
    <s v="Thinkbook 15-IML"/>
    <x v="1"/>
    <x v="1"/>
    <x v="1"/>
    <x v="16"/>
    <s v="Int"/>
    <x v="0"/>
    <s v="1920x1080"/>
    <x v="0"/>
    <x v="0"/>
    <n v="39862"/>
    <s v="08_35-40"/>
    <s v="04_30-40"/>
    <x v="3"/>
    <x v="4"/>
    <s v="Q1`20"/>
    <n v="17499418"/>
    <n v="274716"/>
  </r>
  <r>
    <n v="27"/>
    <x v="5"/>
    <s v="Thinkbook 13s-IML"/>
    <x v="3"/>
    <x v="1"/>
    <x v="1"/>
    <x v="16"/>
    <s v="Int"/>
    <x v="4"/>
    <s v="1920x1080"/>
    <x v="0"/>
    <x v="0"/>
    <n v="55900"/>
    <s v="12_55-60"/>
    <s v="06_50-60"/>
    <x v="4"/>
    <x v="4"/>
    <s v="Q1`20"/>
    <n v="1509300"/>
    <n v="23694"/>
  </r>
  <r>
    <n v="27"/>
    <x v="5"/>
    <s v="Thinkbook 14-IML"/>
    <x v="3"/>
    <x v="1"/>
    <x v="1"/>
    <x v="16"/>
    <s v="Int"/>
    <x v="2"/>
    <s v="1920x1080"/>
    <x v="0"/>
    <x v="0"/>
    <n v="34990"/>
    <s v="04_15-20"/>
    <s v="02_10-20"/>
    <x v="3"/>
    <x v="4"/>
    <s v="Q1`20"/>
    <n v="944730"/>
    <n v="14831"/>
  </r>
  <r>
    <n v="244"/>
    <x v="5"/>
    <s v="Thinkbook 15-IIL"/>
    <x v="1"/>
    <x v="1"/>
    <x v="1"/>
    <x v="17"/>
    <s v="Int"/>
    <x v="0"/>
    <s v="1920x1080"/>
    <x v="0"/>
    <x v="0"/>
    <n v="39800"/>
    <s v="04_15-20"/>
    <s v="02_10-20"/>
    <x v="3"/>
    <x v="4"/>
    <s v="Q1`20"/>
    <n v="9711200"/>
    <n v="152452"/>
  </r>
  <r>
    <n v="5"/>
    <x v="6"/>
    <s v="MSI GE63C"/>
    <x v="2"/>
    <x v="0"/>
    <x v="1"/>
    <x v="6"/>
    <s v="GTX1060/GTX1070"/>
    <x v="0"/>
    <s v="1920x1080/3840x2160"/>
    <x v="0"/>
    <x v="0"/>
    <n v="146718"/>
    <s v="30_145-150"/>
    <s v="15_140-150"/>
    <x v="2"/>
    <x v="4"/>
    <s v="Q1`20"/>
    <n v="733590"/>
    <n v="11516"/>
  </r>
  <r>
    <n v="101"/>
    <x v="6"/>
    <s v="MSI GS65C"/>
    <x v="2"/>
    <x v="0"/>
    <x v="1"/>
    <x v="6"/>
    <s v="GTX1060/GTX1070"/>
    <x v="0"/>
    <s v="1920x1080"/>
    <x v="0"/>
    <x v="0"/>
    <n v="146880"/>
    <s v="30_145-150"/>
    <s v="15_140-150"/>
    <x v="2"/>
    <x v="4"/>
    <s v="Q1`20"/>
    <n v="14834880"/>
    <n v="232887"/>
  </r>
  <r>
    <n v="1181"/>
    <x v="6"/>
    <s v="MSI GF63C"/>
    <x v="2"/>
    <x v="0"/>
    <x v="1"/>
    <x v="6"/>
    <s v="GTX1050/GTX1050 Ti"/>
    <x v="0"/>
    <s v="1920x1080"/>
    <x v="0"/>
    <x v="0"/>
    <n v="60900"/>
    <s v="13_60-65"/>
    <s v="07_60-70"/>
    <x v="6"/>
    <x v="4"/>
    <s v="Q1`20"/>
    <n v="71922900"/>
    <n v="1129088"/>
  </r>
  <r>
    <n v="5"/>
    <x v="6"/>
    <s v="MSI GL63C"/>
    <x v="2"/>
    <x v="0"/>
    <x v="1"/>
    <x v="6"/>
    <s v="GTX1050/GTX1050 Ti"/>
    <x v="0"/>
    <s v="1920x1080"/>
    <x v="0"/>
    <x v="0"/>
    <n v="74665"/>
    <s v="15_70-75"/>
    <s v="08_70-80"/>
    <x v="2"/>
    <x v="4"/>
    <s v="Q1`20"/>
    <n v="373325"/>
    <n v="5861"/>
  </r>
  <r>
    <n v="5"/>
    <x v="6"/>
    <s v="MSI GL73C"/>
    <x v="2"/>
    <x v="0"/>
    <x v="1"/>
    <x v="6"/>
    <s v="GTX1050/GTX1050 Ti"/>
    <x v="1"/>
    <s v="1920x1080"/>
    <x v="0"/>
    <x v="0"/>
    <n v="68900"/>
    <s v="14_65-70"/>
    <s v="07_60-70"/>
    <x v="6"/>
    <x v="4"/>
    <s v="Q1`20"/>
    <n v="344500"/>
    <n v="5408"/>
  </r>
  <r>
    <n v="64"/>
    <x v="6"/>
    <s v="MSI P65C"/>
    <x v="2"/>
    <x v="0"/>
    <x v="1"/>
    <x v="6"/>
    <s v="GTX1050 Ti"/>
    <x v="0"/>
    <s v="1920x1080"/>
    <x v="0"/>
    <x v="0"/>
    <n v="174690"/>
    <s v="35_170-175"/>
    <s v="18_170-180"/>
    <x v="2"/>
    <x v="4"/>
    <s v="Q1`20"/>
    <n v="11180160"/>
    <n v="175513"/>
  </r>
  <r>
    <n v="129"/>
    <x v="6"/>
    <s v="MSI GE75C"/>
    <x v="2"/>
    <x v="0"/>
    <x v="1"/>
    <x v="6"/>
    <s v="GTX1070"/>
    <x v="1"/>
    <s v="1920x1080"/>
    <x v="0"/>
    <x v="0"/>
    <n v="156533"/>
    <s v="32_155-160"/>
    <s v="16_150-160"/>
    <x v="2"/>
    <x v="4"/>
    <s v="Q1`20"/>
    <n v="20192757"/>
    <n v="316998"/>
  </r>
  <r>
    <n v="87"/>
    <x v="6"/>
    <s v="MSI GS75C"/>
    <x v="2"/>
    <x v="0"/>
    <x v="1"/>
    <x v="6"/>
    <s v="RTX2060/RTX2070/RTX2080"/>
    <x v="1"/>
    <s v="1920x1080"/>
    <x v="0"/>
    <x v="0"/>
    <n v="132080"/>
    <s v="27_130-135"/>
    <s v="14_130-140"/>
    <x v="2"/>
    <x v="4"/>
    <s v="Q1`20"/>
    <n v="11490960"/>
    <n v="180392"/>
  </r>
  <r>
    <n v="41"/>
    <x v="6"/>
    <s v="MSI P75C"/>
    <x v="2"/>
    <x v="0"/>
    <x v="1"/>
    <x v="6"/>
    <s v="GTX1660/RTX2060/RTX2070"/>
    <x v="1"/>
    <s v="1920x1080"/>
    <x v="0"/>
    <x v="0"/>
    <n v="181343"/>
    <s v="04_15-20"/>
    <s v="02_10-20"/>
    <x v="2"/>
    <x v="4"/>
    <s v="Q1`20"/>
    <n v="7435063"/>
    <n v="116720"/>
  </r>
  <r>
    <n v="60"/>
    <x v="6"/>
    <s v="MSI GE65C"/>
    <x v="2"/>
    <x v="0"/>
    <x v="1"/>
    <x v="6"/>
    <s v="RTX2060/RTX2070"/>
    <x v="0"/>
    <s v="1920x1080"/>
    <x v="0"/>
    <x v="0"/>
    <n v="150981"/>
    <s v="31_150-155"/>
    <s v="16_150-160"/>
    <x v="2"/>
    <x v="4"/>
    <s v="Q1`20"/>
    <n v="9058860"/>
    <n v="142211"/>
  </r>
  <r>
    <n v="55"/>
    <x v="6"/>
    <s v="MSI GP75C"/>
    <x v="2"/>
    <x v="0"/>
    <x v="1"/>
    <x v="6"/>
    <s v="GTX1660"/>
    <x v="1"/>
    <s v="1920x1080"/>
    <x v="0"/>
    <x v="0"/>
    <n v="108400"/>
    <s v="04_15-20"/>
    <s v="02_10-20"/>
    <x v="2"/>
    <x v="4"/>
    <s v="Q1`20"/>
    <n v="5962000"/>
    <n v="93595"/>
  </r>
  <r>
    <n v="556"/>
    <x v="6"/>
    <s v="MSI GL75C"/>
    <x v="2"/>
    <x v="0"/>
    <x v="1"/>
    <x v="6"/>
    <s v="GTX1650/GTX1660/RTX2060"/>
    <x v="1"/>
    <s v="1920x1080"/>
    <x v="0"/>
    <x v="0"/>
    <n v="76283"/>
    <s v="16_75-80"/>
    <s v="08_70-80"/>
    <x v="2"/>
    <x v="4"/>
    <s v="Q1`20"/>
    <n v="42413348"/>
    <n v="665830"/>
  </r>
  <r>
    <n v="23"/>
    <x v="6"/>
    <s v="MSI GT76C"/>
    <x v="2"/>
    <x v="0"/>
    <x v="1"/>
    <x v="6"/>
    <s v="RTX2080"/>
    <x v="1"/>
    <s v="1920x1080/3840x2160"/>
    <x v="0"/>
    <x v="0"/>
    <n v="281790"/>
    <s v="57_280-285"/>
    <s v="29_280-290"/>
    <x v="2"/>
    <x v="4"/>
    <s v="Q1`20"/>
    <n v="6481170"/>
    <n v="101745"/>
  </r>
  <r>
    <n v="639"/>
    <x v="6"/>
    <s v="MSI GL65C"/>
    <x v="2"/>
    <x v="0"/>
    <x v="1"/>
    <x v="6"/>
    <s v="GTX1650/1660"/>
    <x v="0"/>
    <s v="1920x1080"/>
    <x v="0"/>
    <x v="0"/>
    <n v="81862"/>
    <s v="17_80-85"/>
    <s v="09_80-90"/>
    <x v="2"/>
    <x v="4"/>
    <s v="Q1`20"/>
    <n v="52309818"/>
    <n v="821190"/>
  </r>
  <r>
    <n v="18"/>
    <x v="6"/>
    <s v="MSI GF62C"/>
    <x v="2"/>
    <x v="0"/>
    <x v="1"/>
    <x v="6"/>
    <s v="GTX1060"/>
    <x v="0"/>
    <s v="1920x1080"/>
    <x v="0"/>
    <x v="0"/>
    <n v="59990"/>
    <s v="12_55-60"/>
    <s v="06_50-60"/>
    <x v="4"/>
    <x v="4"/>
    <s v="Q1`20"/>
    <n v="1079820"/>
    <n v="16952"/>
  </r>
  <r>
    <n v="14"/>
    <x v="6"/>
    <s v="MSI GT63C"/>
    <x v="2"/>
    <x v="0"/>
    <x v="1"/>
    <x v="6"/>
    <s v="GTX1070/GTX1080"/>
    <x v="0"/>
    <s v="1920x1080/3840x2160"/>
    <x v="0"/>
    <x v="0"/>
    <n v="255990"/>
    <s v="52_255-260"/>
    <s v="26_250-260"/>
    <x v="2"/>
    <x v="4"/>
    <s v="Q1`20"/>
    <n v="3583860"/>
    <n v="56262"/>
  </r>
  <r>
    <n v="5"/>
    <x v="6"/>
    <s v="MSI GF72C"/>
    <x v="2"/>
    <x v="0"/>
    <x v="1"/>
    <x v="6"/>
    <s v="GTX1050 Ti/GTX1060"/>
    <x v="1"/>
    <s v="1920x1080"/>
    <x v="0"/>
    <x v="0"/>
    <n v="83990"/>
    <s v="04_15-20"/>
    <s v="02_10-20"/>
    <x v="2"/>
    <x v="4"/>
    <s v="Q1`20"/>
    <n v="419950"/>
    <n v="6593"/>
  </r>
  <r>
    <n v="5"/>
    <x v="6"/>
    <s v="MSI GP63C"/>
    <x v="2"/>
    <x v="0"/>
    <x v="1"/>
    <x v="6"/>
    <s v="GTX1060"/>
    <x v="0"/>
    <s v="1920x1080"/>
    <x v="0"/>
    <x v="0"/>
    <n v="80745"/>
    <s v="17_80-85"/>
    <s v="09_80-90"/>
    <x v="2"/>
    <x v="4"/>
    <s v="Q1`20"/>
    <n v="403725"/>
    <n v="6338"/>
  </r>
  <r>
    <n v="161"/>
    <x v="6"/>
    <s v="Modern 14 A10M"/>
    <x v="3"/>
    <x v="0"/>
    <x v="1"/>
    <x v="16"/>
    <s v="Int"/>
    <x v="2"/>
    <s v="1920x1080"/>
    <x v="0"/>
    <x v="0"/>
    <n v="58881"/>
    <s v="12_55-60"/>
    <s v="06_50-60"/>
    <x v="4"/>
    <x v="4"/>
    <s v="Q1`20"/>
    <n v="9479841"/>
    <n v="148820"/>
  </r>
  <r>
    <n v="64"/>
    <x v="6"/>
    <s v="Modern 15 A10R"/>
    <x v="0"/>
    <x v="0"/>
    <x v="1"/>
    <x v="16"/>
    <s v="MX250"/>
    <x v="0"/>
    <s v="1920x1080"/>
    <x v="0"/>
    <x v="0"/>
    <n v="75710"/>
    <s v="16_75-80"/>
    <s v="08_70-80"/>
    <x v="2"/>
    <x v="4"/>
    <s v="Q1`20"/>
    <n v="4845440"/>
    <n v="76067"/>
  </r>
  <r>
    <n v="257"/>
    <x v="6"/>
    <s v="Prestige 14 A10SC"/>
    <x v="2"/>
    <x v="0"/>
    <x v="1"/>
    <x v="16"/>
    <s v="GTX1650"/>
    <x v="2"/>
    <s v="1920x1080"/>
    <x v="0"/>
    <x v="0"/>
    <n v="92200"/>
    <s v="19_90-95"/>
    <s v="10_90-100"/>
    <x v="2"/>
    <x v="4"/>
    <s v="Q1`20"/>
    <n v="23695400"/>
    <n v="371984"/>
  </r>
  <r>
    <n v="60"/>
    <x v="6"/>
    <s v="Alpha 15 A3D"/>
    <x v="2"/>
    <x v="0"/>
    <x v="0"/>
    <x v="7"/>
    <s v="RX 5500"/>
    <x v="2"/>
    <s v="1920x1080"/>
    <x v="0"/>
    <x v="0"/>
    <n v="74458"/>
    <s v="15_70-75"/>
    <s v="08_70-80"/>
    <x v="2"/>
    <x v="4"/>
    <s v="Q1`20"/>
    <n v="4467480"/>
    <n v="70133"/>
  </r>
  <r>
    <n v="64"/>
    <x v="6"/>
    <s v="Creator 15M A9S"/>
    <x v="2"/>
    <x v="0"/>
    <x v="1"/>
    <x v="6"/>
    <s v="GTX1660"/>
    <x v="0"/>
    <s v="1920x1080"/>
    <x v="0"/>
    <x v="0"/>
    <n v="114645"/>
    <s v="23_110-115"/>
    <s v="12_110-120"/>
    <x v="2"/>
    <x v="4"/>
    <s v="Q1`20"/>
    <n v="7337280"/>
    <n v="115185"/>
  </r>
  <r>
    <n v="51"/>
    <x v="6"/>
    <s v="Creator 17M A9S"/>
    <x v="2"/>
    <x v="0"/>
    <x v="1"/>
    <x v="6"/>
    <s v="RTX2060"/>
    <x v="1"/>
    <s v="1920x1080"/>
    <x v="0"/>
    <x v="0"/>
    <n v="113590"/>
    <s v="23_110-115"/>
    <s v="12_110-120"/>
    <x v="2"/>
    <x v="4"/>
    <s v="Q1`20"/>
    <n v="5793090"/>
    <n v="90943"/>
  </r>
  <r>
    <n v="250"/>
    <x v="9"/>
    <s v="Other"/>
    <x v="3"/>
    <x v="0"/>
    <x v="1"/>
    <x v="19"/>
    <s v="Int"/>
    <x v="2"/>
    <s v="1366x768"/>
    <x v="0"/>
    <x v="2"/>
    <n v="16990"/>
    <s v="3_15-20"/>
    <s v="1_10-20"/>
    <x v="1"/>
    <x v="4"/>
    <s v="Q1`20"/>
    <n v="4247500"/>
    <n v="66680"/>
  </r>
  <r>
    <n v="60"/>
    <x v="9"/>
    <s v="Other"/>
    <x v="1"/>
    <x v="0"/>
    <x v="0"/>
    <x v="0"/>
    <s v="Int"/>
    <x v="0"/>
    <m/>
    <x v="0"/>
    <x v="0"/>
    <n v="23000"/>
    <s v="4_20-25"/>
    <s v="2_20-30"/>
    <x v="0"/>
    <x v="4"/>
    <s v="Q1`20"/>
    <n v="1380000"/>
    <n v="21664"/>
  </r>
  <r>
    <n v="450"/>
    <x v="9"/>
    <s v="Other"/>
    <x v="1"/>
    <x v="0"/>
    <x v="1"/>
    <x v="4"/>
    <s v="Int"/>
    <x v="0"/>
    <m/>
    <x v="0"/>
    <x v="1"/>
    <n v="21000"/>
    <s v="4_20-25"/>
    <s v="2_20-30"/>
    <x v="0"/>
    <x v="4"/>
    <s v="Q1`20"/>
    <n v="9450000"/>
    <n v="148352"/>
  </r>
  <r>
    <n v="350"/>
    <x v="9"/>
    <s v="Other"/>
    <x v="1"/>
    <x v="0"/>
    <x v="1"/>
    <x v="5"/>
    <s v="Int"/>
    <x v="0"/>
    <m/>
    <x v="0"/>
    <x v="0"/>
    <n v="26400"/>
    <s v="5_25-30"/>
    <s v="2_20-30"/>
    <x v="0"/>
    <x v="4"/>
    <s v="Q1`20"/>
    <n v="9240000"/>
    <n v="145055"/>
  </r>
  <r>
    <n v="350"/>
    <x v="9"/>
    <s v="Other"/>
    <x v="0"/>
    <x v="0"/>
    <x v="1"/>
    <x v="5"/>
    <s v="(пусто)"/>
    <x v="0"/>
    <m/>
    <x v="0"/>
    <x v="0"/>
    <n v="28100"/>
    <s v="5_25-30"/>
    <s v="2_20-30"/>
    <x v="0"/>
    <x v="4"/>
    <s v="Q1`20"/>
    <n v="9835000"/>
    <n v="154396"/>
  </r>
  <r>
    <n v="150"/>
    <x v="9"/>
    <s v="Other"/>
    <x v="0"/>
    <x v="0"/>
    <x v="0"/>
    <x v="7"/>
    <s v="(пусто)"/>
    <x v="0"/>
    <m/>
    <x v="0"/>
    <x v="0"/>
    <n v="24500"/>
    <s v="4_20-25"/>
    <s v="2_20-30"/>
    <x v="0"/>
    <x v="4"/>
    <s v="Q1`20"/>
    <n v="3675000"/>
    <n v="57692"/>
  </r>
  <r>
    <n v="40"/>
    <x v="9"/>
    <s v="Other"/>
    <x v="2"/>
    <x v="0"/>
    <x v="1"/>
    <x v="6"/>
    <s v="(пусто)"/>
    <x v="0"/>
    <m/>
    <x v="0"/>
    <x v="0"/>
    <n v="54000"/>
    <s v="10_50-55"/>
    <s v="5_50-60"/>
    <x v="4"/>
    <x v="4"/>
    <s v="Q1`20"/>
    <n v="2160000"/>
    <n v="33909"/>
  </r>
  <r>
    <n v="90"/>
    <x v="9"/>
    <s v="Other"/>
    <x v="3"/>
    <x v="0"/>
    <x v="1"/>
    <x v="19"/>
    <s v="(пусто)"/>
    <x v="4"/>
    <m/>
    <x v="1"/>
    <x v="2"/>
    <n v="15940"/>
    <s v="3_15-20"/>
    <s v="1_10-20"/>
    <x v="1"/>
    <x v="4"/>
    <s v="Q1`20"/>
    <n v="1434600"/>
    <n v="22521"/>
  </r>
  <r>
    <n v="130"/>
    <x v="9"/>
    <s v="Other"/>
    <x v="3"/>
    <x v="0"/>
    <x v="1"/>
    <x v="5"/>
    <s v="(пусто)"/>
    <x v="4"/>
    <m/>
    <x v="0"/>
    <x v="0"/>
    <n v="20000"/>
    <s v="4_20-25"/>
    <s v="2_20-30"/>
    <x v="0"/>
    <x v="4"/>
    <s v="Q1`20"/>
    <n v="2600000"/>
    <n v="40816"/>
  </r>
  <r>
    <n v="350"/>
    <x v="9"/>
    <s v="Other"/>
    <x v="3"/>
    <x v="0"/>
    <x v="1"/>
    <x v="5"/>
    <s v="(пусто)"/>
    <x v="2"/>
    <m/>
    <x v="0"/>
    <x v="0"/>
    <n v="21000"/>
    <s v="4_20-25"/>
    <s v="2_20-30"/>
    <x v="0"/>
    <x v="4"/>
    <s v="Q1`20"/>
    <n v="7350000"/>
    <n v="115385"/>
  </r>
  <r>
    <n v="50"/>
    <x v="9"/>
    <s v="Other"/>
    <x v="4"/>
    <x v="0"/>
    <x v="1"/>
    <x v="19"/>
    <s v="(пусто)"/>
    <x v="6"/>
    <m/>
    <x v="0"/>
    <x v="2"/>
    <n v="9500"/>
    <s v="1_5-10"/>
    <s v="0_0-10"/>
    <x v="1"/>
    <x v="4"/>
    <s v="Q1`20"/>
    <n v="475000"/>
    <n v="7457"/>
  </r>
  <r>
    <n v="70"/>
    <x v="9"/>
    <s v="Other"/>
    <x v="4"/>
    <x v="0"/>
    <x v="1"/>
    <x v="20"/>
    <m/>
    <x v="6"/>
    <m/>
    <x v="1"/>
    <x v="2"/>
    <n v="10100"/>
    <s v="2_10-15"/>
    <s v="1_10-20"/>
    <x v="1"/>
    <x v="4"/>
    <s v="Q1`20"/>
    <n v="707000"/>
    <n v="11099"/>
  </r>
  <r>
    <n v="160"/>
    <x v="9"/>
    <s v="Other"/>
    <x v="4"/>
    <x v="0"/>
    <x v="1"/>
    <x v="4"/>
    <m/>
    <x v="3"/>
    <m/>
    <x v="0"/>
    <x v="1"/>
    <n v="11000"/>
    <s v="2_10-15"/>
    <s v="1_10-20"/>
    <x v="1"/>
    <x v="4"/>
    <s v="Q1`20"/>
    <n v="1760000"/>
    <n v="27630"/>
  </r>
  <r>
    <n v="180"/>
    <x v="9"/>
    <s v="Other"/>
    <x v="4"/>
    <x v="0"/>
    <x v="1"/>
    <x v="19"/>
    <m/>
    <x v="3"/>
    <m/>
    <x v="1"/>
    <x v="2"/>
    <n v="9700"/>
    <s v="1_5-10"/>
    <s v="0_0-10"/>
    <x v="1"/>
    <x v="4"/>
    <s v="Q1`20"/>
    <n v="1746000"/>
    <n v="27410"/>
  </r>
  <r>
    <n v="306"/>
    <x v="0"/>
    <s v="Aspire A315-21G"/>
    <x v="0"/>
    <x v="0"/>
    <x v="0"/>
    <x v="0"/>
    <n v="520"/>
    <x v="0"/>
    <s v="1366x768"/>
    <x v="0"/>
    <x v="0"/>
    <n v="23070"/>
    <s v="4_20-25"/>
    <s v="2_20-30"/>
    <x v="0"/>
    <x v="5"/>
    <s v="Q1`20"/>
    <n v="7059420"/>
    <n v="95269"/>
  </r>
  <r>
    <n v="424"/>
    <x v="0"/>
    <s v="Aspire A315-21"/>
    <x v="1"/>
    <x v="0"/>
    <x v="0"/>
    <x v="0"/>
    <s v="Int"/>
    <x v="0"/>
    <s v="1366x768"/>
    <x v="0"/>
    <x v="0"/>
    <n v="18999"/>
    <s v="3_15-20"/>
    <s v="1_10-20"/>
    <x v="1"/>
    <x v="5"/>
    <s v="Q1`20"/>
    <n v="8055576"/>
    <n v="108712"/>
  </r>
  <r>
    <n v="28"/>
    <x v="0"/>
    <s v="Aspire A315-41G"/>
    <x v="0"/>
    <x v="0"/>
    <x v="0"/>
    <x v="2"/>
    <n v="535"/>
    <x v="0"/>
    <s v="1920x1080"/>
    <x v="0"/>
    <x v="0"/>
    <n v="35295"/>
    <s v="7_35-40"/>
    <s v="3_30-40"/>
    <x v="3"/>
    <x v="5"/>
    <s v="Q1`20"/>
    <n v="988260"/>
    <n v="13337"/>
  </r>
  <r>
    <n v="169"/>
    <x v="0"/>
    <s v="Aspire A315-51"/>
    <x v="1"/>
    <x v="0"/>
    <x v="1"/>
    <x v="3"/>
    <s v="Int"/>
    <x v="0"/>
    <s v="1366x768"/>
    <x v="0"/>
    <x v="0"/>
    <n v="29932"/>
    <s v="5_25-30"/>
    <s v="2_20-30"/>
    <x v="0"/>
    <x v="5"/>
    <s v="Q1`20"/>
    <n v="5058508"/>
    <n v="68266"/>
  </r>
  <r>
    <n v="12"/>
    <x v="0"/>
    <s v="Aspire A315-41"/>
    <x v="1"/>
    <x v="0"/>
    <x v="0"/>
    <x v="2"/>
    <s v="Int"/>
    <x v="0"/>
    <s v="1366x768"/>
    <x v="0"/>
    <x v="0"/>
    <n v="27530"/>
    <s v="5_25-30"/>
    <s v="2_20-30"/>
    <x v="0"/>
    <x v="5"/>
    <s v="Q1`20"/>
    <n v="330360"/>
    <n v="4458"/>
  </r>
  <r>
    <n v="123"/>
    <x v="0"/>
    <s v="Aspire AN515-52"/>
    <x v="2"/>
    <x v="0"/>
    <x v="1"/>
    <x v="6"/>
    <s v="GTX1050Ti/GTX1060"/>
    <x v="0"/>
    <s v="1920x1080"/>
    <x v="0"/>
    <x v="0"/>
    <n v="79050"/>
    <s v="15_75-80"/>
    <s v="7_70-80"/>
    <x v="2"/>
    <x v="5"/>
    <s v="Q1`20"/>
    <n v="9723150"/>
    <n v="131217"/>
  </r>
  <r>
    <n v="7"/>
    <x v="0"/>
    <s v="Aspire A315-53"/>
    <x v="1"/>
    <x v="0"/>
    <x v="1"/>
    <x v="1"/>
    <s v="Int"/>
    <x v="0"/>
    <s v="1920x1080"/>
    <x v="0"/>
    <x v="0"/>
    <n v="30990"/>
    <s v="6_30-35"/>
    <s v="3_30-40"/>
    <x v="3"/>
    <x v="5"/>
    <s v="Q1`20"/>
    <n v="216930"/>
    <n v="2928"/>
  </r>
  <r>
    <n v="82"/>
    <x v="0"/>
    <s v="Aspire A517-51G"/>
    <x v="2"/>
    <x v="0"/>
    <x v="1"/>
    <x v="3"/>
    <s v="GT940"/>
    <x v="0"/>
    <s v="1366x768"/>
    <x v="0"/>
    <x v="0"/>
    <n v="46216"/>
    <s v="9_45-50"/>
    <s v="4_40-50"/>
    <x v="5"/>
    <x v="5"/>
    <s v="Q1`20"/>
    <n v="3789712"/>
    <n v="51143"/>
  </r>
  <r>
    <n v="8632"/>
    <x v="0"/>
    <s v="Aspire A315-42"/>
    <x v="1"/>
    <x v="0"/>
    <x v="0"/>
    <x v="7"/>
    <s v="Int"/>
    <x v="0"/>
    <s v="1366x768/1920x0180"/>
    <x v="0"/>
    <x v="0"/>
    <n v="26405"/>
    <s v="5_25-30"/>
    <s v="2_20-30"/>
    <x v="0"/>
    <x v="5"/>
    <s v="Q1`20"/>
    <n v="227927960"/>
    <n v="3075951"/>
  </r>
  <r>
    <n v="514"/>
    <x v="0"/>
    <s v="Aspire A315-55G"/>
    <x v="0"/>
    <x v="0"/>
    <x v="1"/>
    <x v="5"/>
    <s v="MX230"/>
    <x v="0"/>
    <s v="1920x1080"/>
    <x v="0"/>
    <x v="0"/>
    <n v="38755"/>
    <s v="7_35-40"/>
    <s v="3_30-40"/>
    <x v="3"/>
    <x v="5"/>
    <s v="Q1`20"/>
    <n v="19920070"/>
    <n v="268827"/>
  </r>
  <r>
    <n v="847"/>
    <x v="0"/>
    <s v="Aspire AN515-54"/>
    <x v="2"/>
    <x v="0"/>
    <x v="1"/>
    <x v="6"/>
    <s v="GTX1050/GTX1650/GTX1660"/>
    <x v="0"/>
    <s v="1920x1080"/>
    <x v="0"/>
    <x v="0"/>
    <n v="75980"/>
    <s v="15_75-80"/>
    <s v="7_70-80"/>
    <x v="2"/>
    <x v="5"/>
    <s v="Q1`20"/>
    <n v="64355060"/>
    <n v="868489"/>
  </r>
  <r>
    <n v="5096"/>
    <x v="0"/>
    <s v="Aspire AN517-51"/>
    <x v="2"/>
    <x v="0"/>
    <x v="1"/>
    <x v="6"/>
    <s v="GTX1050"/>
    <x v="0"/>
    <s v="1920x1080"/>
    <x v="0"/>
    <x v="0"/>
    <n v="80355"/>
    <s v="16_80-85"/>
    <s v="8_80-90"/>
    <x v="2"/>
    <x v="5"/>
    <s v="Q1`20"/>
    <n v="409489080"/>
    <n v="5526168"/>
  </r>
  <r>
    <n v="2077"/>
    <x v="0"/>
    <s v="Aspire A315-42G"/>
    <x v="0"/>
    <x v="0"/>
    <x v="0"/>
    <x v="7"/>
    <s v="RX540"/>
    <x v="0"/>
    <s v="1920x0180"/>
    <x v="0"/>
    <x v="0"/>
    <n v="29606"/>
    <s v="5_25-30"/>
    <s v="2_20-30"/>
    <x v="0"/>
    <x v="5"/>
    <s v="Q1`20"/>
    <n v="61491662"/>
    <n v="829847"/>
  </r>
  <r>
    <n v="12760"/>
    <x v="0"/>
    <s v="Aspire A315-54"/>
    <x v="1"/>
    <x v="0"/>
    <x v="1"/>
    <x v="1"/>
    <s v="Int"/>
    <x v="0"/>
    <s v="1920x1080"/>
    <x v="0"/>
    <x v="0"/>
    <n v="27990"/>
    <s v="5_25-30"/>
    <s v="2_20-30"/>
    <x v="0"/>
    <x v="5"/>
    <s v="Q1`20"/>
    <n v="357152400"/>
    <n v="4819870"/>
  </r>
  <r>
    <n v="391"/>
    <x v="0"/>
    <s v="Aspire A317-51G"/>
    <x v="0"/>
    <x v="0"/>
    <x v="1"/>
    <x v="5"/>
    <s v="MX230"/>
    <x v="1"/>
    <s v="1920x1080"/>
    <x v="0"/>
    <x v="0"/>
    <n v="51652"/>
    <s v="10_50-55"/>
    <s v="5_50-60"/>
    <x v="4"/>
    <x v="5"/>
    <s v="Q1`20"/>
    <n v="20195932"/>
    <n v="272550"/>
  </r>
  <r>
    <n v="695"/>
    <x v="0"/>
    <s v="Aspire A315-22"/>
    <x v="1"/>
    <x v="0"/>
    <x v="0"/>
    <x v="0"/>
    <s v="Int"/>
    <x v="0"/>
    <s v="1366x768"/>
    <x v="0"/>
    <x v="0"/>
    <n v="18900"/>
    <s v="3_15-20"/>
    <s v="1_10-20"/>
    <x v="1"/>
    <x v="5"/>
    <s v="Q1`20"/>
    <n v="13135500"/>
    <n v="177267"/>
  </r>
  <r>
    <n v="1732"/>
    <x v="0"/>
    <s v="Aspire A315-34"/>
    <x v="1"/>
    <x v="0"/>
    <x v="1"/>
    <x v="4"/>
    <s v="Int"/>
    <x v="0"/>
    <s v="1366x768"/>
    <x v="0"/>
    <x v="1"/>
    <n v="19540"/>
    <s v="3_15-20"/>
    <s v="1_10-20"/>
    <x v="1"/>
    <x v="5"/>
    <s v="Q1`20"/>
    <n v="33843280"/>
    <n v="456724"/>
  </r>
  <r>
    <n v="19"/>
    <x v="0"/>
    <s v="Aspire A517-51"/>
    <x v="1"/>
    <x v="0"/>
    <x v="1"/>
    <x v="3"/>
    <s v="Int"/>
    <x v="0"/>
    <s v="1366x768"/>
    <x v="0"/>
    <x v="0"/>
    <n v="33967"/>
    <s v="6_30-35"/>
    <s v="3_30-40"/>
    <x v="3"/>
    <x v="5"/>
    <s v="Q1`20"/>
    <n v="645373"/>
    <n v="8709"/>
  </r>
  <r>
    <n v="72"/>
    <x v="0"/>
    <s v="Aspire A515-54"/>
    <x v="1"/>
    <x v="0"/>
    <x v="1"/>
    <x v="5"/>
    <s v="Int"/>
    <x v="0"/>
    <s v="1920x1080"/>
    <x v="0"/>
    <x v="0"/>
    <n v="35120"/>
    <s v="7_35-40"/>
    <s v="3_30-40"/>
    <x v="3"/>
    <x v="5"/>
    <s v="Q1`20"/>
    <n v="2528640"/>
    <n v="34125"/>
  </r>
  <r>
    <n v="12"/>
    <x v="0"/>
    <s v="Aspire A315-22G"/>
    <x v="0"/>
    <x v="0"/>
    <x v="0"/>
    <x v="0"/>
    <n v="530"/>
    <x v="0"/>
    <s v="1920x1080"/>
    <x v="0"/>
    <x v="0"/>
    <n v="24860"/>
    <s v="4_20-25"/>
    <s v="2_20-30"/>
    <x v="0"/>
    <x v="5"/>
    <s v="Q1`20"/>
    <n v="298320"/>
    <n v="4026"/>
  </r>
  <r>
    <n v="35"/>
    <x v="0"/>
    <s v="Aspire A515-52"/>
    <x v="1"/>
    <x v="0"/>
    <x v="1"/>
    <x v="5"/>
    <s v="Int"/>
    <x v="0"/>
    <s v="1366x768/1920x1080"/>
    <x v="0"/>
    <x v="0"/>
    <n v="37990"/>
    <s v="7_35-40"/>
    <s v="3_30-40"/>
    <x v="3"/>
    <x v="5"/>
    <s v="Q1`20"/>
    <n v="1329650"/>
    <n v="17944"/>
  </r>
  <r>
    <n v="32"/>
    <x v="0"/>
    <s v="Aspire AN515-42"/>
    <x v="2"/>
    <x v="0"/>
    <x v="0"/>
    <x v="2"/>
    <s v="RX560"/>
    <x v="0"/>
    <s v="1920x1080"/>
    <x v="0"/>
    <x v="0"/>
    <n v="52414"/>
    <s v="10_50-55"/>
    <s v="5_50-60"/>
    <x v="4"/>
    <x v="5"/>
    <s v="Q1`20"/>
    <n v="1677248"/>
    <n v="22635"/>
  </r>
  <r>
    <n v="255"/>
    <x v="0"/>
    <s v="Aspire A515-55"/>
    <x v="1"/>
    <x v="0"/>
    <x v="1"/>
    <x v="17"/>
    <s v="Int"/>
    <x v="0"/>
    <s v="1920x1080"/>
    <x v="0"/>
    <x v="0"/>
    <n v="39880"/>
    <s v="7_35-40"/>
    <s v="3_30-40"/>
    <x v="3"/>
    <x v="5"/>
    <s v="Q1`20"/>
    <n v="10169400"/>
    <n v="137239"/>
  </r>
  <r>
    <n v="5"/>
    <x v="0"/>
    <s v="Aspire A315-32"/>
    <x v="1"/>
    <x v="0"/>
    <x v="1"/>
    <x v="4"/>
    <s v="Int"/>
    <x v="0"/>
    <s v="1366x768/1920x1080"/>
    <x v="0"/>
    <x v="1"/>
    <n v="18020"/>
    <s v="3_15-20"/>
    <s v="1_10-20"/>
    <x v="1"/>
    <x v="5"/>
    <s v="Q1`20"/>
    <n v="90100"/>
    <n v="1216"/>
  </r>
  <r>
    <n v="7"/>
    <x v="0"/>
    <s v="Aspire A715-71G"/>
    <x v="2"/>
    <x v="0"/>
    <x v="1"/>
    <x v="1"/>
    <s v="GTX1050"/>
    <x v="0"/>
    <s v="1920x1080"/>
    <x v="0"/>
    <x v="0"/>
    <n v="60924"/>
    <s v="12_60-65"/>
    <s v="6_60-70"/>
    <x v="6"/>
    <x v="5"/>
    <s v="Q1`20"/>
    <n v="426468"/>
    <n v="5755"/>
  </r>
  <r>
    <n v="14"/>
    <x v="0"/>
    <s v="Aspire A315-53G"/>
    <x v="0"/>
    <x v="0"/>
    <x v="1"/>
    <x v="1"/>
    <s v="MX130"/>
    <x v="0"/>
    <s v="1366x768/1920x1080"/>
    <x v="0"/>
    <x v="0"/>
    <n v="38990"/>
    <s v="7_35-40"/>
    <s v="3_30-40"/>
    <x v="3"/>
    <x v="5"/>
    <s v="Q1`20"/>
    <n v="545860"/>
    <n v="7367"/>
  </r>
  <r>
    <n v="2"/>
    <x v="0"/>
    <s v="Aspire A515-52G"/>
    <x v="0"/>
    <x v="0"/>
    <x v="1"/>
    <x v="5"/>
    <s v="MX130/MX150"/>
    <x v="0"/>
    <s v="1366x768/1920x1080"/>
    <x v="0"/>
    <x v="0"/>
    <n v="39912"/>
    <s v="7_35-40"/>
    <s v="3_30-40"/>
    <x v="3"/>
    <x v="5"/>
    <s v="Q1`20"/>
    <n v="79824"/>
    <n v="1077"/>
  </r>
  <r>
    <n v="5"/>
    <x v="0"/>
    <s v="Aspire A514-52"/>
    <x v="3"/>
    <x v="0"/>
    <x v="1"/>
    <x v="17"/>
    <s v="Int"/>
    <x v="2"/>
    <s v="1920x1080"/>
    <x v="0"/>
    <x v="0"/>
    <n v="45990"/>
    <s v="9_45-50"/>
    <s v="4_40-50"/>
    <x v="5"/>
    <x v="5"/>
    <s v="Q1`20"/>
    <n v="229950"/>
    <n v="3103"/>
  </r>
  <r>
    <n v="894"/>
    <x v="0"/>
    <s v="Extensa 2540"/>
    <x v="1"/>
    <x v="0"/>
    <x v="1"/>
    <x v="3"/>
    <s v="Int"/>
    <x v="0"/>
    <s v="1366x768/1920x1080"/>
    <x v="0"/>
    <x v="0"/>
    <n v="30457"/>
    <s v="6_30-35"/>
    <s v="3_30-40"/>
    <x v="3"/>
    <x v="5"/>
    <s v="Q1`20"/>
    <n v="27228558"/>
    <n v="367457"/>
  </r>
  <r>
    <n v="2832"/>
    <x v="0"/>
    <s v="Extensa 2540"/>
    <x v="1"/>
    <x v="0"/>
    <x v="1"/>
    <x v="3"/>
    <s v="Int"/>
    <x v="0"/>
    <s v="1366x768/1920x1080"/>
    <x v="0"/>
    <x v="0"/>
    <n v="30457"/>
    <s v="6_30-35"/>
    <s v="3_30-40"/>
    <x v="3"/>
    <x v="5"/>
    <s v="Q1`20"/>
    <n v="86254224"/>
    <n v="1164025"/>
  </r>
  <r>
    <n v="7537"/>
    <x v="0"/>
    <s v="Extensa 215-51"/>
    <x v="1"/>
    <x v="0"/>
    <x v="1"/>
    <x v="1"/>
    <s v="Int"/>
    <x v="0"/>
    <s v="1600x900/1366x7688/1920x1080"/>
    <x v="0"/>
    <x v="0"/>
    <n v="33360"/>
    <s v="6_30-35"/>
    <s v="3_30-40"/>
    <x v="3"/>
    <x v="5"/>
    <s v="Q1`20"/>
    <n v="251434320"/>
    <n v="3393176"/>
  </r>
  <r>
    <n v="2959"/>
    <x v="0"/>
    <s v="Extensa 215-51G"/>
    <x v="0"/>
    <x v="0"/>
    <x v="1"/>
    <x v="5"/>
    <s v="MX130/MX230"/>
    <x v="0"/>
    <s v="1920x1080"/>
    <x v="0"/>
    <x v="0"/>
    <n v="36808"/>
    <s v="7_35-40"/>
    <s v="3_30-40"/>
    <x v="3"/>
    <x v="5"/>
    <s v="Q1`20"/>
    <n v="108914872"/>
    <n v="1469836"/>
  </r>
  <r>
    <n v="5714"/>
    <x v="0"/>
    <s v="Extensa 215-31"/>
    <x v="1"/>
    <x v="0"/>
    <x v="1"/>
    <x v="4"/>
    <s v="Int"/>
    <x v="0"/>
    <s v="1366x768/1920x1080"/>
    <x v="0"/>
    <x v="1"/>
    <n v="19390"/>
    <s v="3_15-20"/>
    <s v="1_10-20"/>
    <x v="1"/>
    <x v="5"/>
    <s v="Q1`20"/>
    <n v="110794460"/>
    <n v="1495202"/>
  </r>
  <r>
    <n v="2623"/>
    <x v="0"/>
    <s v="Extensa 215-21"/>
    <x v="1"/>
    <x v="0"/>
    <x v="0"/>
    <x v="0"/>
    <s v="Int"/>
    <x v="0"/>
    <s v="1366x768/1920x1080"/>
    <x v="0"/>
    <x v="0"/>
    <n v="19860"/>
    <s v="3_15-20"/>
    <s v="1_10-20"/>
    <x v="1"/>
    <x v="5"/>
    <s v="Q1`20"/>
    <n v="52092780"/>
    <n v="703006"/>
  </r>
  <r>
    <n v="433"/>
    <x v="0"/>
    <s v="Extensa 215-21G"/>
    <x v="0"/>
    <x v="0"/>
    <x v="0"/>
    <x v="0"/>
    <n v="530"/>
    <x v="0"/>
    <s v="1920x1080"/>
    <x v="0"/>
    <x v="0"/>
    <n v="22675"/>
    <s v="4_20-25"/>
    <s v="2_20-30"/>
    <x v="0"/>
    <x v="5"/>
    <s v="Q1`20"/>
    <n v="9818275"/>
    <n v="132500"/>
  </r>
  <r>
    <n v="646"/>
    <x v="0"/>
    <s v="TravelMate P259-MG"/>
    <x v="2"/>
    <x v="1"/>
    <x v="1"/>
    <x v="3"/>
    <s v="GF940"/>
    <x v="0"/>
    <s v="1366x768/1920x1080"/>
    <x v="0"/>
    <x v="0"/>
    <n v="36990"/>
    <s v="7_35-40"/>
    <s v="3_30-40"/>
    <x v="3"/>
    <x v="5"/>
    <s v="Q1`20"/>
    <n v="23895540"/>
    <n v="322477"/>
  </r>
  <r>
    <n v="181"/>
    <x v="0"/>
    <s v="TravelMate P215-51"/>
    <x v="1"/>
    <x v="1"/>
    <x v="1"/>
    <x v="10"/>
    <s v="Int"/>
    <x v="0"/>
    <s v="1920x1080"/>
    <x v="0"/>
    <x v="0"/>
    <n v="32395"/>
    <s v="6_30-35"/>
    <s v="3_30-40"/>
    <x v="3"/>
    <x v="5"/>
    <s v="Q1`20"/>
    <n v="5863495"/>
    <n v="79129"/>
  </r>
  <r>
    <n v="53"/>
    <x v="0"/>
    <s v="TravelMate P215-51G"/>
    <x v="0"/>
    <x v="1"/>
    <x v="1"/>
    <x v="10"/>
    <s v="MX230"/>
    <x v="0"/>
    <s v="1920x1080"/>
    <x v="0"/>
    <x v="0"/>
    <n v="48350"/>
    <s v="9_45-50"/>
    <s v="4_40-50"/>
    <x v="5"/>
    <x v="5"/>
    <s v="Q1`20"/>
    <n v="2562550"/>
    <n v="34582"/>
  </r>
  <r>
    <n v="2649"/>
    <x v="0"/>
    <s v="TravelMate P259-G2-M"/>
    <x v="1"/>
    <x v="1"/>
    <x v="1"/>
    <x v="1"/>
    <s v="Int"/>
    <x v="0"/>
    <s v="1920x1080"/>
    <x v="0"/>
    <x v="0"/>
    <n v="34080"/>
    <s v="6_30-35"/>
    <s v="3_30-40"/>
    <x v="3"/>
    <x v="5"/>
    <s v="Q1`20"/>
    <n v="90277920"/>
    <n v="1218326"/>
  </r>
  <r>
    <n v="2237"/>
    <x v="0"/>
    <s v="TravelMate P259-M"/>
    <x v="1"/>
    <x v="1"/>
    <x v="1"/>
    <x v="3"/>
    <s v="Int"/>
    <x v="0"/>
    <s v="1366x768"/>
    <x v="0"/>
    <x v="0"/>
    <n v="24900"/>
    <s v="4_20-25"/>
    <s v="2_20-30"/>
    <x v="0"/>
    <x v="5"/>
    <s v="Q1`20"/>
    <n v="55701300"/>
    <n v="751704"/>
  </r>
  <r>
    <n v="100"/>
    <x v="0"/>
    <s v="TravelMate P2510-G2"/>
    <x v="0"/>
    <x v="1"/>
    <x v="1"/>
    <x v="10"/>
    <s v="MX130"/>
    <x v="0"/>
    <s v="1366x768"/>
    <x v="0"/>
    <x v="0"/>
    <n v="31192"/>
    <s v="6_30-35"/>
    <s v="3_30-40"/>
    <x v="3"/>
    <x v="5"/>
    <s v="Q1`20"/>
    <n v="3119200"/>
    <n v="42094"/>
  </r>
  <r>
    <n v="3288"/>
    <x v="0"/>
    <s v="Spin SP111-34"/>
    <x v="4"/>
    <x v="0"/>
    <x v="1"/>
    <x v="4"/>
    <s v="Int"/>
    <x v="3"/>
    <s v="1920x1080"/>
    <x v="1"/>
    <x v="1"/>
    <n v="25280"/>
    <s v="5_25-30"/>
    <s v="2_20-30"/>
    <x v="0"/>
    <x v="5"/>
    <s v="Q1`20"/>
    <n v="83120640"/>
    <n v="1121736"/>
  </r>
  <r>
    <n v="5"/>
    <x v="0"/>
    <s v="Spin SP513-53"/>
    <x v="3"/>
    <x v="0"/>
    <x v="1"/>
    <x v="5"/>
    <s v="Int"/>
    <x v="4"/>
    <s v="1920x1080"/>
    <x v="1"/>
    <x v="0"/>
    <n v="71660"/>
    <s v="14_70-75"/>
    <s v="7_70-80"/>
    <x v="2"/>
    <x v="5"/>
    <s v="Q1`20"/>
    <n v="358300"/>
    <n v="4835"/>
  </r>
  <r>
    <n v="9"/>
    <x v="0"/>
    <s v="Swift SF314-55"/>
    <x v="3"/>
    <x v="0"/>
    <x v="1"/>
    <x v="5"/>
    <s v="Int"/>
    <x v="2"/>
    <s v="1920x1080"/>
    <x v="0"/>
    <x v="0"/>
    <n v="66342"/>
    <s v="13_65-70"/>
    <s v="6_60-70"/>
    <x v="6"/>
    <x v="5"/>
    <s v="Q1`20"/>
    <n v="597078"/>
    <n v="8058"/>
  </r>
  <r>
    <n v="21"/>
    <x v="0"/>
    <s v="Swift SF714-52T"/>
    <x v="3"/>
    <x v="0"/>
    <x v="1"/>
    <x v="12"/>
    <s v="Int"/>
    <x v="2"/>
    <s v="1920x1080"/>
    <x v="1"/>
    <x v="2"/>
    <n v="146640"/>
    <s v="29_145-150"/>
    <s v="14_140-150"/>
    <x v="2"/>
    <x v="5"/>
    <s v="Q1`20"/>
    <n v="3079440"/>
    <n v="41558"/>
  </r>
  <r>
    <n v="919"/>
    <x v="0"/>
    <s v="Swift SF314-57"/>
    <x v="3"/>
    <x v="0"/>
    <x v="1"/>
    <x v="17"/>
    <s v="Int/MX250"/>
    <x v="2"/>
    <s v="1920x1080"/>
    <x v="0"/>
    <x v="0"/>
    <n v="49484"/>
    <s v="9_45-50"/>
    <s v="4_40-50"/>
    <x v="5"/>
    <x v="5"/>
    <s v="Q1`20"/>
    <n v="45475796"/>
    <n v="613708"/>
  </r>
  <r>
    <n v="213"/>
    <x v="0"/>
    <s v="Swift SF314-58"/>
    <x v="3"/>
    <x v="0"/>
    <x v="1"/>
    <x v="16"/>
    <s v="Int"/>
    <x v="2"/>
    <s v="1920x1080"/>
    <x v="0"/>
    <x v="0"/>
    <n v="50690"/>
    <s v="10_50-55"/>
    <s v="5_50-60"/>
    <x v="4"/>
    <x v="5"/>
    <s v="Q1`20"/>
    <n v="10796970"/>
    <n v="145708"/>
  </r>
  <r>
    <n v="308"/>
    <x v="0"/>
    <s v="Swift SF314-58G"/>
    <x v="3"/>
    <x v="0"/>
    <x v="1"/>
    <x v="16"/>
    <s v="MX250"/>
    <x v="2"/>
    <s v="1920x1080"/>
    <x v="0"/>
    <x v="0"/>
    <n v="62160"/>
    <s v="12_60-65"/>
    <s v="6_60-70"/>
    <x v="6"/>
    <x v="5"/>
    <s v="Q1`20"/>
    <n v="19145280"/>
    <n v="258371"/>
  </r>
  <r>
    <n v="74"/>
    <x v="0"/>
    <s v="Swift SF514-54T"/>
    <x v="3"/>
    <x v="0"/>
    <x v="1"/>
    <x v="17"/>
    <s v="Int"/>
    <x v="2"/>
    <s v="1920x1080"/>
    <x v="0"/>
    <x v="0"/>
    <n v="85410"/>
    <s v="17_85-90"/>
    <s v="8_80-90"/>
    <x v="2"/>
    <x v="5"/>
    <s v="Q1`20"/>
    <n v="6320340"/>
    <n v="85295"/>
  </r>
  <r>
    <n v="16"/>
    <x v="0"/>
    <s v="Swift SF314-57G"/>
    <x v="3"/>
    <x v="0"/>
    <x v="1"/>
    <x v="17"/>
    <s v="MX250"/>
    <x v="2"/>
    <s v="1920x1080"/>
    <x v="0"/>
    <x v="0"/>
    <n v="64330"/>
    <s v="12_60-65"/>
    <s v="6_60-70"/>
    <x v="6"/>
    <x v="5"/>
    <s v="Q1`20"/>
    <n v="1029280"/>
    <n v="13890"/>
  </r>
  <r>
    <n v="9"/>
    <x v="0"/>
    <s v="Swift SF514-54GT"/>
    <x v="3"/>
    <x v="0"/>
    <x v="1"/>
    <x v="17"/>
    <s v="MX250"/>
    <x v="2"/>
    <s v="1920x1080"/>
    <x v="0"/>
    <x v="0"/>
    <n v="87098"/>
    <s v="17_85-90"/>
    <s v="8_80-90"/>
    <x v="2"/>
    <x v="5"/>
    <s v="Q1`20"/>
    <n v="783882"/>
    <n v="10579"/>
  </r>
  <r>
    <n v="7"/>
    <x v="0"/>
    <s v="Swift SF314-54"/>
    <x v="3"/>
    <x v="0"/>
    <x v="1"/>
    <x v="10"/>
    <s v="Int"/>
    <x v="2"/>
    <s v="1920x1080"/>
    <x v="0"/>
    <x v="0"/>
    <n v="51000"/>
    <s v="10_50-55"/>
    <s v="5_50-60"/>
    <x v="4"/>
    <x v="5"/>
    <s v="Q1`20"/>
    <n v="357000"/>
    <n v="4818"/>
  </r>
  <r>
    <n v="12"/>
    <x v="0"/>
    <s v="Swift SF314-55G"/>
    <x v="3"/>
    <x v="0"/>
    <x v="1"/>
    <x v="5"/>
    <s v="MX150"/>
    <x v="2"/>
    <s v="1920x1080"/>
    <x v="0"/>
    <x v="0"/>
    <n v="72360"/>
    <s v="14_70-75"/>
    <s v="7_70-80"/>
    <x v="2"/>
    <x v="5"/>
    <s v="Q1`20"/>
    <n v="868320"/>
    <n v="11718"/>
  </r>
  <r>
    <n v="28"/>
    <x v="0"/>
    <s v="Swift SF314-56"/>
    <x v="3"/>
    <x v="0"/>
    <x v="1"/>
    <x v="5"/>
    <s v="Int"/>
    <x v="2"/>
    <s v="1920x1080"/>
    <x v="0"/>
    <x v="0"/>
    <n v="52519"/>
    <s v="10_50-55"/>
    <s v="5_50-60"/>
    <x v="4"/>
    <x v="5"/>
    <s v="Q1`20"/>
    <n v="1470532"/>
    <n v="19845"/>
  </r>
  <r>
    <n v="5"/>
    <x v="0"/>
    <s v="Swift SF315-52"/>
    <x v="1"/>
    <x v="0"/>
    <x v="1"/>
    <x v="10"/>
    <s v="Int"/>
    <x v="0"/>
    <s v="1920x1080"/>
    <x v="0"/>
    <x v="0"/>
    <n v="58000"/>
    <s v="11_55-60"/>
    <s v="5_50-60"/>
    <x v="4"/>
    <x v="5"/>
    <s v="Q1`20"/>
    <n v="290000"/>
    <n v="3914"/>
  </r>
  <r>
    <n v="2"/>
    <x v="0"/>
    <s v="Swift SF315-52G"/>
    <x v="0"/>
    <x v="0"/>
    <x v="1"/>
    <x v="10"/>
    <s v="MX150"/>
    <x v="0"/>
    <s v="1920x1080"/>
    <x v="0"/>
    <x v="0"/>
    <n v="61000"/>
    <s v="12_60-65"/>
    <s v="6_60-70"/>
    <x v="6"/>
    <x v="5"/>
    <s v="Q1`20"/>
    <n v="122000"/>
    <n v="1646"/>
  </r>
  <r>
    <n v="280"/>
    <x v="0"/>
    <s v="Predator Helios 300 PH317-52"/>
    <x v="2"/>
    <x v="0"/>
    <x v="1"/>
    <x v="6"/>
    <s v="GTX1050/1060"/>
    <x v="1"/>
    <s v="1920x1080"/>
    <x v="0"/>
    <x v="0"/>
    <n v="89000"/>
    <s v="17_85-90"/>
    <s v="8_80-90"/>
    <x v="2"/>
    <x v="5"/>
    <s v="Q1`20"/>
    <n v="24920000"/>
    <n v="336302"/>
  </r>
  <r>
    <n v="79"/>
    <x v="0"/>
    <s v="Predator Helios 300 PH315-51"/>
    <x v="2"/>
    <x v="0"/>
    <x v="1"/>
    <x v="6"/>
    <s v="GTX1060"/>
    <x v="0"/>
    <s v="1920x1080"/>
    <x v="0"/>
    <x v="0"/>
    <n v="87290"/>
    <s v="17_85-90"/>
    <s v="8_80-90"/>
    <x v="2"/>
    <x v="5"/>
    <s v="Q1`20"/>
    <n v="6895910"/>
    <n v="93062"/>
  </r>
  <r>
    <n v="100"/>
    <x v="0"/>
    <s v="Predator Helios 300 PH317-53"/>
    <x v="2"/>
    <x v="0"/>
    <x v="1"/>
    <x v="6"/>
    <s v="RTX2070"/>
    <x v="1"/>
    <s v="1920x1080"/>
    <x v="0"/>
    <x v="0"/>
    <n v="119335"/>
    <s v="23_115-120"/>
    <s v="11_110-120"/>
    <x v="2"/>
    <x v="5"/>
    <s v="Q1`20"/>
    <n v="11933500"/>
    <n v="161046"/>
  </r>
  <r>
    <n v="125"/>
    <x v="0"/>
    <s v="Predator Helios 300 PH315-52"/>
    <x v="2"/>
    <x v="0"/>
    <x v="1"/>
    <x v="6"/>
    <s v="GTX1660/RTX2060"/>
    <x v="0"/>
    <s v="1920x1080"/>
    <x v="0"/>
    <x v="0"/>
    <n v="111130"/>
    <s v="22_110-115"/>
    <s v="11_110-120"/>
    <x v="2"/>
    <x v="5"/>
    <s v="Q1`20"/>
    <n v="13891250"/>
    <n v="187466"/>
  </r>
  <r>
    <n v="12"/>
    <x v="0"/>
    <s v="Predator Helios 700 PH717-71"/>
    <x v="2"/>
    <x v="0"/>
    <x v="1"/>
    <x v="6"/>
    <s v="GTX2070"/>
    <x v="1"/>
    <s v="1920x1080"/>
    <x v="0"/>
    <x v="0"/>
    <n v="210109"/>
    <s v="42_210-215"/>
    <s v="21_210-220"/>
    <x v="2"/>
    <x v="5"/>
    <s v="Q1`20"/>
    <n v="2521308"/>
    <n v="34026"/>
  </r>
  <r>
    <n v="2"/>
    <x v="0"/>
    <s v="Predator Helios 500 PH517-61"/>
    <x v="2"/>
    <x v="0"/>
    <x v="0"/>
    <x v="2"/>
    <s v="RX Vega 56"/>
    <x v="1"/>
    <s v="1920x1080"/>
    <x v="0"/>
    <x v="0"/>
    <n v="157579"/>
    <s v="31_155-160"/>
    <s v="15_150-160"/>
    <x v="2"/>
    <x v="5"/>
    <s v="Q1`20"/>
    <n v="315158"/>
    <n v="4253"/>
  </r>
  <r>
    <n v="5"/>
    <x v="0"/>
    <s v="Predator Triton 500 PT515-51"/>
    <x v="2"/>
    <x v="0"/>
    <x v="1"/>
    <x v="6"/>
    <s v="RTX2060"/>
    <x v="0"/>
    <s v="1920x1080"/>
    <x v="0"/>
    <x v="0"/>
    <n v="194750"/>
    <s v="38_190-195"/>
    <s v="19_190-200"/>
    <x v="2"/>
    <x v="5"/>
    <s v="Q1`20"/>
    <n v="973750"/>
    <n v="13141"/>
  </r>
  <r>
    <n v="1102"/>
    <x v="1"/>
    <s v="Macbook Air 13 (AL)"/>
    <x v="3"/>
    <x v="0"/>
    <x v="1"/>
    <x v="12"/>
    <s v="Int"/>
    <x v="4"/>
    <s v="2304x1440/2560x1600"/>
    <x v="0"/>
    <x v="2"/>
    <n v="93990"/>
    <s v="18_90-95"/>
    <s v="9_90-100"/>
    <x v="2"/>
    <x v="5"/>
    <s v="Q1`20"/>
    <n v="103576980"/>
    <n v="1397800"/>
  </r>
  <r>
    <n v="4"/>
    <x v="1"/>
    <s v="Macbook Pro 15 (CL)"/>
    <x v="2"/>
    <x v="0"/>
    <x v="1"/>
    <x v="6"/>
    <s v="Pro 555/560"/>
    <x v="0"/>
    <s v="2880x1800"/>
    <x v="0"/>
    <x v="0"/>
    <n v="189990"/>
    <s v="37_185-190"/>
    <s v="18_180-190"/>
    <x v="2"/>
    <x v="5"/>
    <s v="Q1`20"/>
    <n v="759960"/>
    <n v="10256"/>
  </r>
  <r>
    <n v="854"/>
    <x v="1"/>
    <s v="Macbook Pro 13 (CL)"/>
    <x v="3"/>
    <x v="0"/>
    <x v="1"/>
    <x v="6"/>
    <s v="Int"/>
    <x v="4"/>
    <s v="2560x1600"/>
    <x v="0"/>
    <x v="0"/>
    <n v="127890"/>
    <s v="25_125-130"/>
    <s v="12_120-130"/>
    <x v="2"/>
    <x v="5"/>
    <s v="Q1`20"/>
    <n v="109218060"/>
    <n v="1473928"/>
  </r>
  <r>
    <n v="660"/>
    <x v="1"/>
    <s v="Macbook Pro 16"/>
    <x v="2"/>
    <x v="0"/>
    <x v="1"/>
    <x v="6"/>
    <s v="Pro 5500M"/>
    <x v="7"/>
    <s v="3072x1920"/>
    <x v="0"/>
    <x v="0"/>
    <n v="209280"/>
    <s v="41_205-210"/>
    <s v="20_200-210"/>
    <x v="2"/>
    <x v="5"/>
    <s v="Q1`20"/>
    <n v="138124800"/>
    <n v="1864032"/>
  </r>
  <r>
    <n v="93"/>
    <x v="2"/>
    <s v="Asus X541U"/>
    <x v="0"/>
    <x v="0"/>
    <x v="1"/>
    <x v="3"/>
    <s v="G920"/>
    <x v="0"/>
    <s v="1366x768"/>
    <x v="0"/>
    <x v="0"/>
    <n v="35172"/>
    <s v="7_35-40"/>
    <s v="3_30-40"/>
    <x v="3"/>
    <x v="5"/>
    <s v="Q1`20"/>
    <n v="3270996"/>
    <n v="44143"/>
  </r>
  <r>
    <n v="25"/>
    <x v="2"/>
    <s v="Asus X705U"/>
    <x v="0"/>
    <x v="0"/>
    <x v="1"/>
    <x v="3"/>
    <s v="GT920"/>
    <x v="1"/>
    <s v="1600x900"/>
    <x v="0"/>
    <x v="0"/>
    <n v="34450"/>
    <s v="6_30-35"/>
    <s v="3_30-40"/>
    <x v="3"/>
    <x v="5"/>
    <s v="Q1`20"/>
    <n v="861250"/>
    <n v="11623"/>
  </r>
  <r>
    <n v="1022"/>
    <x v="2"/>
    <s v="Asus X540N"/>
    <x v="0"/>
    <x v="0"/>
    <x v="1"/>
    <x v="8"/>
    <s v="GT920"/>
    <x v="0"/>
    <s v="1920x1080"/>
    <x v="0"/>
    <x v="1"/>
    <n v="24250"/>
    <s v="4_20-25"/>
    <s v="2_20-30"/>
    <x v="0"/>
    <x v="5"/>
    <s v="Q1`20"/>
    <n v="24783500"/>
    <n v="334460"/>
  </r>
  <r>
    <n v="106"/>
    <x v="2"/>
    <s v="Asus X570U"/>
    <x v="2"/>
    <x v="0"/>
    <x v="1"/>
    <x v="10"/>
    <s v="GTX1050"/>
    <x v="0"/>
    <s v="1920x1080"/>
    <x v="0"/>
    <x v="0"/>
    <n v="69222"/>
    <s v="13_65-70"/>
    <s v="6_60-70"/>
    <x v="6"/>
    <x v="5"/>
    <s v="Q1`20"/>
    <n v="7337532"/>
    <n v="99022"/>
  </r>
  <r>
    <n v="5"/>
    <x v="2"/>
    <s v="Asus GL503G"/>
    <x v="2"/>
    <x v="0"/>
    <x v="1"/>
    <x v="6"/>
    <s v="GTX1050"/>
    <x v="0"/>
    <s v="1920x1080"/>
    <x v="0"/>
    <x v="0"/>
    <n v="88172"/>
    <s v="17_85-90"/>
    <s v="8_80-90"/>
    <x v="2"/>
    <x v="5"/>
    <s v="Q1`20"/>
    <n v="440860"/>
    <n v="5950"/>
  </r>
  <r>
    <n v="2"/>
    <x v="2"/>
    <s v="Asus FX504G"/>
    <x v="2"/>
    <x v="0"/>
    <x v="1"/>
    <x v="6"/>
    <s v="GTX1050"/>
    <x v="0"/>
    <s v="1920x1080"/>
    <x v="0"/>
    <x v="0"/>
    <n v="74500"/>
    <s v="14_70-75"/>
    <s v="7_70-80"/>
    <x v="2"/>
    <x v="5"/>
    <s v="Q1`20"/>
    <n v="149000"/>
    <n v="2011"/>
  </r>
  <r>
    <n v="26"/>
    <x v="2"/>
    <s v="Asus GL703G"/>
    <x v="2"/>
    <x v="0"/>
    <x v="1"/>
    <x v="6"/>
    <s v="GTX1050"/>
    <x v="1"/>
    <s v="1920x1080"/>
    <x v="0"/>
    <x v="0"/>
    <n v="93799"/>
    <s v="18_90-95"/>
    <s v="9_90-100"/>
    <x v="2"/>
    <x v="5"/>
    <s v="Q1`20"/>
    <n v="2438774"/>
    <n v="32912"/>
  </r>
  <r>
    <n v="48"/>
    <x v="2"/>
    <s v="Asus G703G"/>
    <x v="2"/>
    <x v="0"/>
    <x v="1"/>
    <x v="6"/>
    <s v="GTX1070/GTX1080"/>
    <x v="1"/>
    <s v="1920x1080"/>
    <x v="0"/>
    <x v="0"/>
    <n v="230420"/>
    <s v="46_230-235"/>
    <s v="23_230-240"/>
    <x v="2"/>
    <x v="5"/>
    <s v="Q1`20"/>
    <n v="11060160"/>
    <n v="149260"/>
  </r>
  <r>
    <n v="5"/>
    <x v="2"/>
    <s v="Asus GM501G"/>
    <x v="2"/>
    <x v="0"/>
    <x v="1"/>
    <x v="6"/>
    <s v="GTX1060/GTX1080"/>
    <x v="0"/>
    <s v="1920x1080"/>
    <x v="0"/>
    <x v="0"/>
    <n v="133941"/>
    <s v="26_130-135"/>
    <s v="13_130-140"/>
    <x v="2"/>
    <x v="5"/>
    <s v="Q1`20"/>
    <n v="669705"/>
    <n v="9038"/>
  </r>
  <r>
    <n v="86"/>
    <x v="2"/>
    <s v="Asus X705M"/>
    <x v="0"/>
    <x v="0"/>
    <x v="1"/>
    <x v="4"/>
    <s v="MX110"/>
    <x v="1"/>
    <s v="1600x900"/>
    <x v="0"/>
    <x v="1"/>
    <n v="30890"/>
    <s v="6_30-35"/>
    <s v="3_30-40"/>
    <x v="3"/>
    <x v="5"/>
    <s v="Q1`20"/>
    <n v="2656540"/>
    <n v="35851"/>
  </r>
  <r>
    <n v="368"/>
    <x v="2"/>
    <s v="Asus GL504G"/>
    <x v="2"/>
    <x v="0"/>
    <x v="1"/>
    <x v="6"/>
    <s v="GTX1060"/>
    <x v="0"/>
    <s v="1920x1080"/>
    <x v="0"/>
    <x v="0"/>
    <n v="107066"/>
    <s v="21_105-110"/>
    <s v="10_100-110"/>
    <x v="2"/>
    <x v="5"/>
    <s v="Q1`20"/>
    <n v="39400288"/>
    <n v="531718"/>
  </r>
  <r>
    <n v="4913"/>
    <x v="2"/>
    <s v="Asus X540M"/>
    <x v="0"/>
    <x v="0"/>
    <x v="1"/>
    <x v="4"/>
    <s v="MX110"/>
    <x v="0"/>
    <s v="1366x768"/>
    <x v="0"/>
    <x v="1"/>
    <n v="20955"/>
    <s v="4_20-25"/>
    <s v="2_20-30"/>
    <x v="0"/>
    <x v="5"/>
    <s v="Q1`20"/>
    <n v="102951915"/>
    <n v="1389365"/>
  </r>
  <r>
    <n v="4"/>
    <x v="2"/>
    <s v="Asus FX505G"/>
    <x v="2"/>
    <x v="0"/>
    <x v="1"/>
    <x v="6"/>
    <s v="GTX1050Ti/GTX1060"/>
    <x v="0"/>
    <s v="1920x1080"/>
    <x v="0"/>
    <x v="0"/>
    <n v="69930"/>
    <s v="13_65-70"/>
    <s v="6_60-70"/>
    <x v="6"/>
    <x v="5"/>
    <s v="Q1`20"/>
    <n v="279720"/>
    <n v="3775"/>
  </r>
  <r>
    <n v="245"/>
    <x v="2"/>
    <s v="Asus FX705G"/>
    <x v="2"/>
    <x v="0"/>
    <x v="1"/>
    <x v="10"/>
    <s v="GTX1050Ti/GTX1060"/>
    <x v="0"/>
    <s v="1920x1080"/>
    <x v="0"/>
    <x v="0"/>
    <n v="71787"/>
    <s v="14_70-75"/>
    <s v="7_70-80"/>
    <x v="2"/>
    <x v="5"/>
    <s v="Q1`20"/>
    <n v="17587815"/>
    <n v="237352"/>
  </r>
  <r>
    <n v="46"/>
    <x v="2"/>
    <s v="Asus GL704G"/>
    <x v="2"/>
    <x v="0"/>
    <x v="1"/>
    <x v="6"/>
    <s v="GTX1060"/>
    <x v="1"/>
    <s v="1920x1080"/>
    <x v="0"/>
    <x v="0"/>
    <n v="115730"/>
    <s v="23_115-120"/>
    <s v="11_110-120"/>
    <x v="2"/>
    <x v="5"/>
    <s v="Q1`20"/>
    <n v="5323580"/>
    <n v="71843"/>
  </r>
  <r>
    <n v="99"/>
    <x v="2"/>
    <s v="Asus GX531G"/>
    <x v="2"/>
    <x v="0"/>
    <x v="1"/>
    <x v="6"/>
    <s v="GTX1060"/>
    <x v="0"/>
    <s v="1920x1080"/>
    <x v="0"/>
    <x v="0"/>
    <n v="118460"/>
    <s v="23_115-120"/>
    <s v="11_110-120"/>
    <x v="2"/>
    <x v="5"/>
    <s v="Q1`20"/>
    <n v="11727540"/>
    <n v="158266"/>
  </r>
  <r>
    <n v="5978"/>
    <x v="2"/>
    <s v="Asus FX505D"/>
    <x v="2"/>
    <x v="0"/>
    <x v="0"/>
    <x v="7"/>
    <s v="RX560"/>
    <x v="0"/>
    <s v="1920x1080"/>
    <x v="0"/>
    <x v="0"/>
    <n v="63536"/>
    <s v="12_60-65"/>
    <s v="6_60-70"/>
    <x v="6"/>
    <x v="5"/>
    <s v="Q1`20"/>
    <n v="379818208"/>
    <n v="5125752"/>
  </r>
  <r>
    <n v="3324"/>
    <x v="2"/>
    <s v="Asus FX705D"/>
    <x v="2"/>
    <x v="0"/>
    <x v="0"/>
    <x v="7"/>
    <s v="RX560"/>
    <x v="0"/>
    <s v="1920x1080"/>
    <x v="0"/>
    <x v="0"/>
    <n v="84650"/>
    <s v="16_80-85"/>
    <s v="8_80-90"/>
    <x v="2"/>
    <x v="5"/>
    <s v="Q1`20"/>
    <n v="281376600"/>
    <n v="3797255"/>
  </r>
  <r>
    <n v="9228"/>
    <x v="2"/>
    <s v="Asus X540B"/>
    <x v="1"/>
    <x v="0"/>
    <x v="0"/>
    <x v="0"/>
    <s v="Int"/>
    <x v="0"/>
    <s v="1366x768"/>
    <x v="0"/>
    <x v="0"/>
    <n v="26700"/>
    <s v="5_25-30"/>
    <s v="2_20-30"/>
    <x v="0"/>
    <x v="5"/>
    <s v="Q1`20"/>
    <n v="246387600"/>
    <n v="3325069"/>
  </r>
  <r>
    <n v="249"/>
    <x v="2"/>
    <s v="Asus GX701G"/>
    <x v="2"/>
    <x v="0"/>
    <x v="1"/>
    <x v="6"/>
    <s v="RTX2060/RTX2070/RTX2080"/>
    <x v="1"/>
    <s v="1920x1080"/>
    <x v="0"/>
    <x v="0"/>
    <n v="180020"/>
    <s v="36_180-185"/>
    <s v="18_180-190"/>
    <x v="2"/>
    <x v="5"/>
    <s v="Q1`20"/>
    <n v="44824980"/>
    <n v="604926"/>
  </r>
  <r>
    <n v="487"/>
    <x v="2"/>
    <s v="Asus GL531G"/>
    <x v="2"/>
    <x v="0"/>
    <x v="1"/>
    <x v="6"/>
    <s v="GTX1650"/>
    <x v="0"/>
    <s v="1920x1080"/>
    <x v="0"/>
    <x v="0"/>
    <n v="96500"/>
    <s v="19_95-100"/>
    <s v="9_90-100"/>
    <x v="2"/>
    <x v="5"/>
    <s v="Q1`20"/>
    <n v="46995500"/>
    <n v="634217"/>
  </r>
  <r>
    <n v="210"/>
    <x v="2"/>
    <s v="Asus GX502G"/>
    <x v="2"/>
    <x v="0"/>
    <x v="1"/>
    <x v="6"/>
    <s v="GTX1050"/>
    <x v="0"/>
    <s v="1920x1080"/>
    <x v="0"/>
    <x v="0"/>
    <n v="101300"/>
    <s v="20_100-105"/>
    <s v="10_100-110"/>
    <x v="2"/>
    <x v="5"/>
    <s v="Q1`20"/>
    <n v="21273000"/>
    <n v="287085"/>
  </r>
  <r>
    <n v="979"/>
    <x v="2"/>
    <s v="Asus X543U"/>
    <x v="0"/>
    <x v="0"/>
    <x v="1"/>
    <x v="1"/>
    <s v="Int/MX110"/>
    <x v="0"/>
    <s v="1920x1080"/>
    <x v="0"/>
    <x v="0"/>
    <n v="29300"/>
    <s v="5_25-30"/>
    <s v="2_20-30"/>
    <x v="0"/>
    <x v="5"/>
    <s v="Q1`20"/>
    <n v="28684700"/>
    <n v="387108"/>
  </r>
  <r>
    <n v="419"/>
    <x v="2"/>
    <s v="Asus G531G"/>
    <x v="2"/>
    <x v="0"/>
    <x v="1"/>
    <x v="6"/>
    <s v="GTX1660/RTX2060/RTX2070"/>
    <x v="0"/>
    <s v="1920x1080"/>
    <x v="0"/>
    <x v="0"/>
    <n v="113050"/>
    <s v="22_110-115"/>
    <s v="11_110-120"/>
    <x v="2"/>
    <x v="5"/>
    <s v="Q1`20"/>
    <n v="47367950"/>
    <n v="639244"/>
  </r>
  <r>
    <n v="326"/>
    <x v="2"/>
    <s v="Asus G731G"/>
    <x v="2"/>
    <x v="0"/>
    <x v="1"/>
    <x v="6"/>
    <s v="GTX1660/RTX2060/RTX2070"/>
    <x v="1"/>
    <s v="1920x1080"/>
    <x v="0"/>
    <x v="0"/>
    <n v="125990"/>
    <s v="25_125-130"/>
    <s v="12_120-130"/>
    <x v="2"/>
    <x v="5"/>
    <s v="Q1`20"/>
    <n v="41072740"/>
    <n v="554288"/>
  </r>
  <r>
    <n v="27"/>
    <x v="2"/>
    <s v="Asus X510U"/>
    <x v="2"/>
    <x v="0"/>
    <x v="1"/>
    <x v="1"/>
    <s v="GT940"/>
    <x v="0"/>
    <s v="1920x1080"/>
    <x v="0"/>
    <x v="0"/>
    <n v="37811"/>
    <s v="7_35-40"/>
    <s v="3_30-40"/>
    <x v="3"/>
    <x v="5"/>
    <s v="Q1`20"/>
    <n v="1020897"/>
    <n v="13777"/>
  </r>
  <r>
    <n v="13"/>
    <x v="2"/>
    <s v="Asus X541N"/>
    <x v="1"/>
    <x v="0"/>
    <x v="1"/>
    <x v="8"/>
    <s v="Int"/>
    <x v="0"/>
    <s v="1366x768"/>
    <x v="0"/>
    <x v="1"/>
    <n v="17850"/>
    <s v="3_15-20"/>
    <s v="1_10-20"/>
    <x v="1"/>
    <x v="5"/>
    <s v="Q1`20"/>
    <n v="232050"/>
    <n v="3132"/>
  </r>
  <r>
    <n v="1438"/>
    <x v="2"/>
    <s v="Asus GL731G"/>
    <x v="2"/>
    <x v="0"/>
    <x v="1"/>
    <x v="6"/>
    <s v="GTX1650"/>
    <x v="1"/>
    <s v="1920x1080"/>
    <x v="0"/>
    <x v="0"/>
    <n v="121300"/>
    <s v="24_120-125"/>
    <s v="12_120-130"/>
    <x v="2"/>
    <x v="5"/>
    <s v="Q1`20"/>
    <n v="174429400"/>
    <n v="2353973"/>
  </r>
  <r>
    <n v="1443"/>
    <x v="2"/>
    <s v="Asus X420F"/>
    <x v="3"/>
    <x v="0"/>
    <x v="1"/>
    <x v="5"/>
    <s v="Int"/>
    <x v="2"/>
    <s v="1920x1080"/>
    <x v="0"/>
    <x v="0"/>
    <n v="36293"/>
    <s v="7_35-40"/>
    <s v="3_30-40"/>
    <x v="3"/>
    <x v="5"/>
    <s v="Q1`20"/>
    <n v="52370799"/>
    <n v="706758"/>
  </r>
  <r>
    <n v="201"/>
    <x v="2"/>
    <s v="Asus GA502D"/>
    <x v="2"/>
    <x v="0"/>
    <x v="0"/>
    <x v="7"/>
    <s v="GTX1660"/>
    <x v="0"/>
    <s v="1920x1080"/>
    <x v="0"/>
    <x v="0"/>
    <n v="98000"/>
    <s v="19_95-100"/>
    <s v="9_90-100"/>
    <x v="2"/>
    <x v="5"/>
    <s v="Q1`20"/>
    <n v="19698000"/>
    <n v="265830"/>
  </r>
  <r>
    <n v="276"/>
    <x v="2"/>
    <s v="Asus GU502G"/>
    <x v="2"/>
    <x v="0"/>
    <x v="1"/>
    <x v="6"/>
    <s v="GTX1660/RTX2060"/>
    <x v="0"/>
    <s v="1920x1080"/>
    <x v="0"/>
    <x v="0"/>
    <n v="118000"/>
    <s v="23_115-120"/>
    <s v="11_110-120"/>
    <x v="2"/>
    <x v="5"/>
    <s v="Q1`20"/>
    <n v="32568000"/>
    <n v="439514"/>
  </r>
  <r>
    <n v="823"/>
    <x v="2"/>
    <s v="Asus X570D"/>
    <x v="2"/>
    <x v="0"/>
    <x v="0"/>
    <x v="7"/>
    <s v="GTX1050"/>
    <x v="0"/>
    <s v="1920x1080"/>
    <x v="0"/>
    <x v="0"/>
    <n v="43040"/>
    <s v="8_40-45"/>
    <s v="4_40-50"/>
    <x v="5"/>
    <x v="5"/>
    <s v="Q1`20"/>
    <n v="35421920"/>
    <n v="478029"/>
  </r>
  <r>
    <n v="1591"/>
    <x v="2"/>
    <s v="Asus X543B"/>
    <x v="1"/>
    <x v="0"/>
    <x v="0"/>
    <x v="0"/>
    <s v="Int"/>
    <x v="0"/>
    <s v="1920x1080"/>
    <x v="0"/>
    <x v="0"/>
    <n v="17300"/>
    <s v="3_15-20"/>
    <s v="1_10-20"/>
    <x v="1"/>
    <x v="5"/>
    <s v="Q1`20"/>
    <n v="27524300"/>
    <n v="371448"/>
  </r>
  <r>
    <n v="2303"/>
    <x v="2"/>
    <s v="Asus X509D"/>
    <x v="0"/>
    <x v="0"/>
    <x v="0"/>
    <x v="7"/>
    <s v="Int/MX230"/>
    <x v="0"/>
    <s v="1920x1080"/>
    <x v="0"/>
    <x v="0"/>
    <n v="28300"/>
    <s v="5_25-30"/>
    <s v="2_20-30"/>
    <x v="0"/>
    <x v="5"/>
    <s v="Q1`20"/>
    <n v="65174900"/>
    <n v="879553"/>
  </r>
  <r>
    <n v="3369"/>
    <x v="2"/>
    <s v="Asus X509F"/>
    <x v="0"/>
    <x v="0"/>
    <x v="1"/>
    <x v="5"/>
    <s v="Int/MX250"/>
    <x v="0"/>
    <s v="1920x1080"/>
    <x v="0"/>
    <x v="0"/>
    <n v="32305"/>
    <s v="6_30-35"/>
    <s v="3_30-40"/>
    <x v="3"/>
    <x v="5"/>
    <s v="Q1`20"/>
    <n v="108835545"/>
    <n v="1468766"/>
  </r>
  <r>
    <n v="2835"/>
    <x v="2"/>
    <s v="Asus X521F"/>
    <x v="0"/>
    <x v="0"/>
    <x v="1"/>
    <x v="5"/>
    <s v="MX250"/>
    <x v="0"/>
    <s v="1920x1080"/>
    <x v="0"/>
    <x v="0"/>
    <n v="35930"/>
    <s v="7_35-40"/>
    <s v="3_30-40"/>
    <x v="3"/>
    <x v="5"/>
    <s v="Q1`20"/>
    <n v="101861550"/>
    <n v="1374650"/>
  </r>
  <r>
    <n v="9"/>
    <x v="2"/>
    <s v="Asus X751N"/>
    <x v="1"/>
    <x v="0"/>
    <x v="1"/>
    <x v="8"/>
    <s v="Int"/>
    <x v="1"/>
    <s v="1600x900"/>
    <x v="0"/>
    <x v="1"/>
    <n v="32280"/>
    <s v="6_30-35"/>
    <s v="3_30-40"/>
    <x v="3"/>
    <x v="5"/>
    <s v="Q1`20"/>
    <n v="290520"/>
    <n v="3921"/>
  </r>
  <r>
    <n v="2"/>
    <x v="2"/>
    <s v="Asus GX535G"/>
    <x v="2"/>
    <x v="0"/>
    <x v="1"/>
    <x v="6"/>
    <s v="RTX2060"/>
    <x v="0"/>
    <s v="1920x1080"/>
    <x v="0"/>
    <x v="0"/>
    <n v="151890"/>
    <s v="30_150-155"/>
    <s v="15_150-160"/>
    <x v="2"/>
    <x v="5"/>
    <s v="Q1`20"/>
    <n v="303780"/>
    <n v="4100"/>
  </r>
  <r>
    <n v="905"/>
    <x v="2"/>
    <s v="Asus FX570U"/>
    <x v="2"/>
    <x v="0"/>
    <x v="1"/>
    <x v="10"/>
    <s v="GTX1050"/>
    <x v="0"/>
    <s v="1920x1080"/>
    <x v="0"/>
    <x v="0"/>
    <n v="66100"/>
    <s v="13_65-70"/>
    <s v="6_60-70"/>
    <x v="6"/>
    <x v="5"/>
    <s v="Q1`20"/>
    <n v="59820500"/>
    <n v="807294"/>
  </r>
  <r>
    <n v="11"/>
    <x v="2"/>
    <s v="Asus GL764G"/>
    <x v="2"/>
    <x v="0"/>
    <x v="1"/>
    <x v="6"/>
    <s v="RTX2070"/>
    <x v="1"/>
    <s v="1920x1080"/>
    <x v="0"/>
    <x v="0"/>
    <n v="154960"/>
    <s v="30_150-155"/>
    <s v="15_150-160"/>
    <x v="2"/>
    <x v="5"/>
    <s v="Q1`20"/>
    <n v="1704560"/>
    <n v="23004"/>
  </r>
  <r>
    <n v="371"/>
    <x v="2"/>
    <s v="Zenbook UX433F"/>
    <x v="3"/>
    <x v="0"/>
    <x v="1"/>
    <x v="5"/>
    <s v="MX150"/>
    <x v="2"/>
    <s v="1920x1080"/>
    <x v="0"/>
    <x v="0"/>
    <n v="72990"/>
    <s v="14_70-75"/>
    <s v="7_70-80"/>
    <x v="2"/>
    <x v="5"/>
    <s v="Q1`20"/>
    <n v="27079290"/>
    <n v="365443"/>
  </r>
  <r>
    <n v="276"/>
    <x v="2"/>
    <s v="Zenbook UX333F"/>
    <x v="3"/>
    <x v="0"/>
    <x v="1"/>
    <x v="5"/>
    <s v="Int"/>
    <x v="4"/>
    <s v="1920x1080"/>
    <x v="0"/>
    <x v="0"/>
    <n v="77190"/>
    <s v="15_75-80"/>
    <s v="7_70-80"/>
    <x v="2"/>
    <x v="5"/>
    <s v="Q1`20"/>
    <n v="21304440"/>
    <n v="287509"/>
  </r>
  <r>
    <n v="278"/>
    <x v="2"/>
    <s v="Zenbook UX533F"/>
    <x v="2"/>
    <x v="0"/>
    <x v="1"/>
    <x v="5"/>
    <s v="GTX1050"/>
    <x v="0"/>
    <s v="1920x1080"/>
    <x v="0"/>
    <x v="0"/>
    <n v="94543"/>
    <s v="18_90-95"/>
    <s v="9_90-100"/>
    <x v="2"/>
    <x v="5"/>
    <s v="Q1`20"/>
    <n v="26282954"/>
    <n v="354696"/>
  </r>
  <r>
    <n v="44"/>
    <x v="2"/>
    <s v="Zenbook UX331F"/>
    <x v="3"/>
    <x v="0"/>
    <x v="1"/>
    <x v="5"/>
    <s v="Int"/>
    <x v="4"/>
    <s v="1920x1080"/>
    <x v="0"/>
    <x v="0"/>
    <n v="65725"/>
    <s v="13_65-70"/>
    <s v="6_60-70"/>
    <x v="6"/>
    <x v="5"/>
    <s v="Q1`20"/>
    <n v="2891900"/>
    <n v="39027"/>
  </r>
  <r>
    <n v="40"/>
    <x v="2"/>
    <s v="Zenbook UX362F"/>
    <x v="3"/>
    <x v="0"/>
    <x v="1"/>
    <x v="5"/>
    <n v="0"/>
    <x v="4"/>
    <s v="1920x1080"/>
    <x v="0"/>
    <x v="0"/>
    <n v="82990"/>
    <s v="16_80-85"/>
    <s v="8_80-90"/>
    <x v="2"/>
    <x v="5"/>
    <s v="Q1`20"/>
    <n v="3319600"/>
    <n v="44799"/>
  </r>
  <r>
    <n v="743"/>
    <x v="2"/>
    <s v="Zenbook UX431F"/>
    <x v="3"/>
    <x v="0"/>
    <x v="1"/>
    <x v="5"/>
    <s v="Int"/>
    <x v="2"/>
    <s v="1920x1080"/>
    <x v="0"/>
    <x v="0"/>
    <n v="54000"/>
    <s v="10_50-55"/>
    <s v="5_50-60"/>
    <x v="4"/>
    <x v="5"/>
    <s v="Q1`20"/>
    <n v="40122000"/>
    <n v="541457"/>
  </r>
  <r>
    <n v="35"/>
    <x v="2"/>
    <s v="Zenbook UX392F"/>
    <x v="3"/>
    <x v="0"/>
    <x v="1"/>
    <x v="5"/>
    <s v="Int"/>
    <x v="2"/>
    <s v="1920x1080"/>
    <x v="0"/>
    <x v="0"/>
    <n v="86640"/>
    <s v="17_85-90"/>
    <s v="8_80-90"/>
    <x v="2"/>
    <x v="5"/>
    <s v="Q1`20"/>
    <n v="3032400"/>
    <n v="40923"/>
  </r>
  <r>
    <n v="302"/>
    <x v="2"/>
    <s v="Zenbook UX334F"/>
    <x v="3"/>
    <x v="0"/>
    <x v="1"/>
    <x v="5"/>
    <s v="MX250"/>
    <x v="4"/>
    <s v="1920x1080"/>
    <x v="0"/>
    <x v="0"/>
    <n v="109409"/>
    <s v="21_105-110"/>
    <s v="10_100-110"/>
    <x v="2"/>
    <x v="5"/>
    <s v="Q1`20"/>
    <n v="33041518"/>
    <n v="445904"/>
  </r>
  <r>
    <n v="369"/>
    <x v="2"/>
    <s v="Zenbook UX534F"/>
    <x v="2"/>
    <x v="0"/>
    <x v="1"/>
    <x v="5"/>
    <s v="GTX1650"/>
    <x v="0"/>
    <s v="1920x1080"/>
    <x v="0"/>
    <x v="0"/>
    <n v="103500"/>
    <s v="20_100-105"/>
    <s v="10_100-110"/>
    <x v="2"/>
    <x v="5"/>
    <s v="Q1`20"/>
    <n v="38191500"/>
    <n v="515405"/>
  </r>
  <r>
    <n v="538"/>
    <x v="2"/>
    <s v="Zenbook UX434F"/>
    <x v="3"/>
    <x v="0"/>
    <x v="1"/>
    <x v="16"/>
    <s v="MX250"/>
    <x v="2"/>
    <s v="1920x1080"/>
    <x v="0"/>
    <x v="0"/>
    <n v="80360"/>
    <s v="16_80-85"/>
    <s v="8_80-90"/>
    <x v="2"/>
    <x v="5"/>
    <s v="Q1`20"/>
    <n v="43233680"/>
    <n v="583450"/>
  </r>
  <r>
    <n v="99"/>
    <x v="2"/>
    <s v="Zenbook UX410U"/>
    <x v="2"/>
    <x v="0"/>
    <x v="1"/>
    <x v="1"/>
    <s v="GT940"/>
    <x v="2"/>
    <s v="1920x1080"/>
    <x v="0"/>
    <x v="0"/>
    <n v="43120"/>
    <s v="8_40-45"/>
    <s v="4_40-50"/>
    <x v="5"/>
    <x v="5"/>
    <s v="Q1`20"/>
    <n v="4268880"/>
    <n v="57610"/>
  </r>
  <r>
    <n v="1237"/>
    <x v="2"/>
    <s v="Zenbook UM431D"/>
    <x v="3"/>
    <x v="0"/>
    <x v="0"/>
    <x v="7"/>
    <s v="Int"/>
    <x v="2"/>
    <s v="1920x1080"/>
    <x v="0"/>
    <x v="0"/>
    <n v="63400"/>
    <s v="12_60-65"/>
    <s v="6_60-70"/>
    <x v="6"/>
    <x v="5"/>
    <s v="Q1`20"/>
    <n v="78425800"/>
    <n v="1058378"/>
  </r>
  <r>
    <n v="2"/>
    <x v="2"/>
    <s v="Zenbook UX331U"/>
    <x v="3"/>
    <x v="0"/>
    <x v="1"/>
    <x v="10"/>
    <s v="Int/MX150"/>
    <x v="4"/>
    <s v="1920x1080"/>
    <x v="0"/>
    <x v="0"/>
    <n v="74159"/>
    <s v="14_70-75"/>
    <s v="7_70-80"/>
    <x v="2"/>
    <x v="5"/>
    <s v="Q1`20"/>
    <n v="148318"/>
    <n v="2002"/>
  </r>
  <r>
    <n v="48"/>
    <x v="2"/>
    <s v="Zenbook UX391F"/>
    <x v="3"/>
    <x v="0"/>
    <x v="1"/>
    <x v="5"/>
    <s v="Int"/>
    <x v="4"/>
    <s v="1920x1080"/>
    <x v="0"/>
    <x v="0"/>
    <n v="104479"/>
    <s v="20_100-105"/>
    <s v="10_100-110"/>
    <x v="2"/>
    <x v="5"/>
    <s v="Q1`20"/>
    <n v="5014992"/>
    <n v="67679"/>
  </r>
  <r>
    <n v="22"/>
    <x v="2"/>
    <s v="VivoBook X705U"/>
    <x v="0"/>
    <x v="0"/>
    <x v="1"/>
    <x v="10"/>
    <s v="Int/MX110"/>
    <x v="0"/>
    <s v="1920x1080"/>
    <x v="0"/>
    <x v="0"/>
    <n v="37469"/>
    <s v="7_35-40"/>
    <s v="3_30-40"/>
    <x v="3"/>
    <x v="5"/>
    <s v="Q1`20"/>
    <n v="824318"/>
    <n v="11124"/>
  </r>
  <r>
    <n v="1857"/>
    <x v="2"/>
    <s v="VivoBook X705M"/>
    <x v="0"/>
    <x v="0"/>
    <x v="1"/>
    <x v="4"/>
    <s v="MX110"/>
    <x v="1"/>
    <s v="1920x1080"/>
    <x v="0"/>
    <x v="1"/>
    <n v="26361"/>
    <s v="5_25-30"/>
    <s v="2_20-30"/>
    <x v="0"/>
    <x v="5"/>
    <s v="Q1`20"/>
    <n v="48952377"/>
    <n v="660626"/>
  </r>
  <r>
    <n v="9960"/>
    <x v="2"/>
    <s v="VivoBook X540U"/>
    <x v="0"/>
    <x v="0"/>
    <x v="1"/>
    <x v="1"/>
    <s v="Int/MX110"/>
    <x v="0"/>
    <s v="1920x1080"/>
    <x v="0"/>
    <x v="0"/>
    <n v="24250"/>
    <s v="4_20-25"/>
    <s v="2_20-30"/>
    <x v="0"/>
    <x v="5"/>
    <s v="Q1`20"/>
    <n v="241530000"/>
    <n v="3259514"/>
  </r>
  <r>
    <n v="1255"/>
    <x v="2"/>
    <s v="VivoBook X505Z"/>
    <x v="1"/>
    <x v="0"/>
    <x v="0"/>
    <x v="2"/>
    <s v="Int"/>
    <x v="0"/>
    <s v="1920x1080"/>
    <x v="0"/>
    <x v="0"/>
    <n v="34500"/>
    <s v="6_30-35"/>
    <s v="3_30-40"/>
    <x v="3"/>
    <x v="5"/>
    <s v="Q1`20"/>
    <n v="43297500"/>
    <n v="584312"/>
  </r>
  <r>
    <n v="46"/>
    <x v="2"/>
    <s v="VivoBook S530F"/>
    <x v="0"/>
    <x v="0"/>
    <x v="1"/>
    <x v="5"/>
    <s v="MX150"/>
    <x v="0"/>
    <s v="1920x1080"/>
    <x v="0"/>
    <x v="0"/>
    <n v="56300"/>
    <s v="11_55-60"/>
    <s v="5_50-60"/>
    <x v="4"/>
    <x v="5"/>
    <s v="Q1`20"/>
    <n v="2589800"/>
    <n v="34950"/>
  </r>
  <r>
    <n v="818"/>
    <x v="2"/>
    <s v="VivoBook X512U"/>
    <x v="0"/>
    <x v="0"/>
    <x v="1"/>
    <x v="10"/>
    <s v="Int/MX130"/>
    <x v="0"/>
    <s v="1920x1080"/>
    <x v="0"/>
    <x v="0"/>
    <n v="41040"/>
    <s v="8_40-45"/>
    <s v="4_40-50"/>
    <x v="5"/>
    <x v="5"/>
    <s v="Q1`20"/>
    <n v="33570720"/>
    <n v="453046"/>
  </r>
  <r>
    <n v="898"/>
    <x v="2"/>
    <s v="VivoBook X507U"/>
    <x v="0"/>
    <x v="0"/>
    <x v="1"/>
    <x v="10"/>
    <s v="MX110"/>
    <x v="0"/>
    <s v="1920x1080"/>
    <x v="0"/>
    <x v="0"/>
    <n v="24412"/>
    <s v="4_20-25"/>
    <s v="2_20-30"/>
    <x v="0"/>
    <x v="5"/>
    <s v="Q1`20"/>
    <n v="21921976"/>
    <n v="295843"/>
  </r>
  <r>
    <n v="285"/>
    <x v="2"/>
    <s v="VivoBook X543U"/>
    <x v="0"/>
    <x v="0"/>
    <x v="1"/>
    <x v="1"/>
    <s v="MX110"/>
    <x v="0"/>
    <s v="1920x1080"/>
    <x v="0"/>
    <x v="0"/>
    <n v="25666"/>
    <s v="5_25-30"/>
    <s v="2_20-30"/>
    <x v="0"/>
    <x v="5"/>
    <s v="Q1`20"/>
    <n v="7314810"/>
    <n v="98715"/>
  </r>
  <r>
    <n v="16"/>
    <x v="2"/>
    <s v="VivoBook S430F"/>
    <x v="3"/>
    <x v="0"/>
    <x v="1"/>
    <x v="5"/>
    <s v="MX150"/>
    <x v="2"/>
    <s v="1920x1080"/>
    <x v="0"/>
    <x v="0"/>
    <n v="50150"/>
    <s v="10_50-55"/>
    <s v="5_50-60"/>
    <x v="4"/>
    <x v="5"/>
    <s v="Q1`20"/>
    <n v="802400"/>
    <n v="10829"/>
  </r>
  <r>
    <n v="262"/>
    <x v="2"/>
    <s v="VivoBook X712F"/>
    <x v="0"/>
    <x v="0"/>
    <x v="1"/>
    <x v="5"/>
    <s v="Int/MX150"/>
    <x v="1"/>
    <s v="1600x900"/>
    <x v="0"/>
    <x v="0"/>
    <n v="41310"/>
    <s v="8_40-45"/>
    <s v="4_40-50"/>
    <x v="5"/>
    <x v="5"/>
    <s v="Q1`20"/>
    <n v="10823220"/>
    <n v="146062"/>
  </r>
  <r>
    <n v="2782"/>
    <x v="2"/>
    <s v="VivoBook X512D"/>
    <x v="0"/>
    <x v="0"/>
    <x v="0"/>
    <x v="7"/>
    <s v="RX540"/>
    <x v="0"/>
    <s v="1366x768"/>
    <x v="0"/>
    <x v="0"/>
    <n v="41900"/>
    <s v="8_40-45"/>
    <s v="4_40-50"/>
    <x v="5"/>
    <x v="5"/>
    <s v="Q1`20"/>
    <n v="116565800"/>
    <n v="1573088"/>
  </r>
  <r>
    <n v="1480"/>
    <x v="2"/>
    <s v="VivoBook X512F"/>
    <x v="0"/>
    <x v="0"/>
    <x v="1"/>
    <x v="5"/>
    <s v="MX250"/>
    <x v="0"/>
    <s v="1920x1080"/>
    <x v="0"/>
    <x v="0"/>
    <n v="41310"/>
    <s v="8_40-45"/>
    <s v="4_40-50"/>
    <x v="5"/>
    <x v="5"/>
    <s v="Q1`20"/>
    <n v="61138800"/>
    <n v="825085"/>
  </r>
  <r>
    <n v="657"/>
    <x v="2"/>
    <s v="VivoBook S532F"/>
    <x v="0"/>
    <x v="0"/>
    <x v="1"/>
    <x v="5"/>
    <s v="MX250"/>
    <x v="0"/>
    <s v="1920x1080"/>
    <x v="0"/>
    <x v="0"/>
    <n v="62420"/>
    <s v="12_60-65"/>
    <s v="6_60-70"/>
    <x v="6"/>
    <x v="5"/>
    <s v="Q1`20"/>
    <n v="41009940"/>
    <n v="553440"/>
  </r>
  <r>
    <n v="1337"/>
    <x v="2"/>
    <s v="VivoBook S431F"/>
    <x v="3"/>
    <x v="0"/>
    <x v="1"/>
    <x v="5"/>
    <s v="Int"/>
    <x v="2"/>
    <s v="1920x1080"/>
    <x v="0"/>
    <x v="0"/>
    <n v="52303"/>
    <s v="10_50-55"/>
    <s v="5_50-60"/>
    <x v="4"/>
    <x v="5"/>
    <s v="Q1`20"/>
    <n v="69929111"/>
    <n v="943713"/>
  </r>
  <r>
    <n v="9"/>
    <x v="2"/>
    <s v="VivoBook S432F"/>
    <x v="3"/>
    <x v="0"/>
    <x v="1"/>
    <x v="5"/>
    <s v="Int"/>
    <x v="2"/>
    <s v="1920x1080"/>
    <x v="0"/>
    <x v="0"/>
    <n v="60690"/>
    <s v="12_60-65"/>
    <s v="6_60-70"/>
    <x v="6"/>
    <x v="5"/>
    <s v="Q1`20"/>
    <n v="546210"/>
    <n v="7371"/>
  </r>
  <r>
    <n v="4829"/>
    <x v="2"/>
    <s v="VivoBook X509U"/>
    <x v="1"/>
    <x v="0"/>
    <x v="1"/>
    <x v="10"/>
    <s v="Int"/>
    <x v="0"/>
    <s v="1920x1080"/>
    <x v="0"/>
    <x v="0"/>
    <n v="23990"/>
    <s v="4_20-25"/>
    <s v="2_20-30"/>
    <x v="0"/>
    <x v="5"/>
    <s v="Q1`20"/>
    <n v="115847710"/>
    <n v="1563397"/>
  </r>
  <r>
    <n v="410"/>
    <x v="2"/>
    <s v="VivoBook X571G"/>
    <x v="2"/>
    <x v="0"/>
    <x v="1"/>
    <x v="6"/>
    <s v="GTX1050"/>
    <x v="0"/>
    <s v="1920x1080"/>
    <x v="0"/>
    <x v="0"/>
    <n v="63000"/>
    <s v="12_60-65"/>
    <s v="6_60-70"/>
    <x v="6"/>
    <x v="5"/>
    <s v="Q1`20"/>
    <n v="25830000"/>
    <n v="348583"/>
  </r>
  <r>
    <n v="33"/>
    <x v="2"/>
    <s v="VivoBook X705B"/>
    <x v="1"/>
    <x v="0"/>
    <x v="0"/>
    <x v="0"/>
    <s v="Int"/>
    <x v="1"/>
    <s v="1920x1080"/>
    <x v="0"/>
    <x v="0"/>
    <n v="30590"/>
    <s v="6_30-35"/>
    <s v="3_30-40"/>
    <x v="3"/>
    <x v="5"/>
    <s v="Q1`20"/>
    <n v="1009470"/>
    <n v="13623"/>
  </r>
  <r>
    <n v="443"/>
    <x v="2"/>
    <s v="VivoBook X403F"/>
    <x v="3"/>
    <x v="0"/>
    <x v="1"/>
    <x v="5"/>
    <s v="Int"/>
    <x v="2"/>
    <s v="1920x1080"/>
    <x v="0"/>
    <x v="0"/>
    <n v="46249"/>
    <s v="9_45-50"/>
    <s v="4_40-50"/>
    <x v="5"/>
    <x v="5"/>
    <s v="Q1`20"/>
    <n v="20488307"/>
    <n v="276495"/>
  </r>
  <r>
    <n v="70"/>
    <x v="2"/>
    <s v="VivoBook S531F"/>
    <x v="1"/>
    <x v="0"/>
    <x v="1"/>
    <x v="5"/>
    <s v="Int"/>
    <x v="0"/>
    <s v="1920x1080"/>
    <x v="0"/>
    <x v="0"/>
    <n v="67430"/>
    <s v="13_65-70"/>
    <s v="6_60-70"/>
    <x v="6"/>
    <x v="5"/>
    <s v="Q1`20"/>
    <n v="4720100"/>
    <n v="63699"/>
  </r>
  <r>
    <n v="439"/>
    <x v="2"/>
    <s v="VivoBook X510Q"/>
    <x v="2"/>
    <x v="0"/>
    <x v="0"/>
    <x v="15"/>
    <s v="R7"/>
    <x v="0"/>
    <s v="1920x1080"/>
    <x v="0"/>
    <x v="0"/>
    <n v="31960"/>
    <s v="6_30-35"/>
    <s v="3_30-40"/>
    <x v="3"/>
    <x v="5"/>
    <s v="Q1`20"/>
    <n v="14030440"/>
    <n v="189345"/>
  </r>
  <r>
    <n v="219"/>
    <x v="2"/>
    <s v="VivoBook X545F"/>
    <x v="0"/>
    <x v="0"/>
    <x v="1"/>
    <x v="16"/>
    <s v="MX230"/>
    <x v="0"/>
    <s v="1920x1080"/>
    <x v="0"/>
    <x v="0"/>
    <n v="45202"/>
    <s v="9_45-50"/>
    <s v="4_40-50"/>
    <x v="5"/>
    <x v="5"/>
    <s v="Q1`20"/>
    <n v="9899238"/>
    <n v="133593"/>
  </r>
  <r>
    <n v="1655"/>
    <x v="2"/>
    <s v="VivoBook X412U"/>
    <x v="3"/>
    <x v="0"/>
    <x v="1"/>
    <x v="10"/>
    <s v="MX110"/>
    <x v="2"/>
    <s v="1920x1080"/>
    <x v="0"/>
    <x v="0"/>
    <n v="40009"/>
    <s v="8_40-45"/>
    <s v="4_40-50"/>
    <x v="5"/>
    <x v="5"/>
    <s v="Q1`20"/>
    <n v="66214895"/>
    <n v="893588"/>
  </r>
  <r>
    <n v="938"/>
    <x v="2"/>
    <s v="VivoBook X712D"/>
    <x v="0"/>
    <x v="0"/>
    <x v="0"/>
    <x v="7"/>
    <s v="Int/R540X"/>
    <x v="1"/>
    <s v="1600x900/1920x1080"/>
    <x v="0"/>
    <x v="0"/>
    <n v="54200"/>
    <s v="10_50-55"/>
    <s v="5_50-60"/>
    <x v="4"/>
    <x v="5"/>
    <s v="Q1`20"/>
    <n v="50839600"/>
    <n v="686094"/>
  </r>
  <r>
    <n v="1238"/>
    <x v="2"/>
    <s v="VivoBook X412F"/>
    <x v="3"/>
    <x v="0"/>
    <x v="1"/>
    <x v="5"/>
    <s v="Int"/>
    <x v="2"/>
    <s v="1920x1080"/>
    <x v="0"/>
    <x v="0"/>
    <n v="49920"/>
    <s v="9_45-50"/>
    <s v="4_40-50"/>
    <x v="5"/>
    <x v="5"/>
    <s v="Q1`20"/>
    <n v="61800960"/>
    <n v="834021"/>
  </r>
  <r>
    <n v="163"/>
    <x v="2"/>
    <s v="VivoBook X412D"/>
    <x v="3"/>
    <x v="0"/>
    <x v="0"/>
    <x v="7"/>
    <s v="Int"/>
    <x v="2"/>
    <s v="1920x1080"/>
    <x v="0"/>
    <x v="0"/>
    <n v="35670"/>
    <s v="7_35-40"/>
    <s v="3_30-40"/>
    <x v="3"/>
    <x v="5"/>
    <s v="Q1`20"/>
    <n v="5814210"/>
    <n v="78464"/>
  </r>
  <r>
    <n v="230"/>
    <x v="2"/>
    <s v="VivoBook X705Q"/>
    <x v="0"/>
    <x v="0"/>
    <x v="0"/>
    <x v="15"/>
    <s v="Int/R7"/>
    <x v="0"/>
    <s v="1600x900"/>
    <x v="0"/>
    <x v="0"/>
    <n v="36490"/>
    <s v="7_35-40"/>
    <s v="3_30-40"/>
    <x v="3"/>
    <x v="5"/>
    <s v="Q1`20"/>
    <n v="8392700"/>
    <n v="113262"/>
  </r>
  <r>
    <n v="1829"/>
    <x v="2"/>
    <s v="VivoBook X424D"/>
    <x v="3"/>
    <x v="0"/>
    <x v="0"/>
    <x v="7"/>
    <s v="Int"/>
    <x v="2"/>
    <s v="1920x1080"/>
    <x v="0"/>
    <x v="0"/>
    <n v="32860"/>
    <s v="6_30-35"/>
    <s v="3_30-40"/>
    <x v="3"/>
    <x v="5"/>
    <s v="Q1`20"/>
    <n v="60100940"/>
    <n v="811079"/>
  </r>
  <r>
    <n v="37"/>
    <x v="2"/>
    <s v="VivoBook X424F"/>
    <x v="3"/>
    <x v="0"/>
    <x v="1"/>
    <x v="5"/>
    <s v="Int"/>
    <x v="2"/>
    <s v="1920x1080"/>
    <x v="0"/>
    <x v="0"/>
    <n v="59990"/>
    <s v="11_55-60"/>
    <s v="5_50-60"/>
    <x v="4"/>
    <x v="5"/>
    <s v="Q1`20"/>
    <n v="2219630"/>
    <n v="29955"/>
  </r>
  <r>
    <n v="73"/>
    <x v="2"/>
    <s v="VivoBook X424U"/>
    <x v="3"/>
    <x v="0"/>
    <x v="1"/>
    <x v="10"/>
    <s v="Int"/>
    <x v="2"/>
    <s v="1920x1080"/>
    <x v="0"/>
    <x v="0"/>
    <n v="45000"/>
    <s v="9_45-50"/>
    <s v="4_40-50"/>
    <x v="5"/>
    <x v="5"/>
    <s v="Q1`20"/>
    <n v="3285000"/>
    <n v="44332"/>
  </r>
  <r>
    <n v="49"/>
    <x v="2"/>
    <s v="VivoBook S510U"/>
    <x v="0"/>
    <x v="0"/>
    <x v="1"/>
    <x v="1"/>
    <s v="Int/MX150/GT940"/>
    <x v="0"/>
    <s v="1366x768/1920x1080"/>
    <x v="0"/>
    <x v="0"/>
    <n v="37895"/>
    <s v="7_35-40"/>
    <s v="3_30-40"/>
    <x v="3"/>
    <x v="5"/>
    <s v="Q1`20"/>
    <n v="1856855"/>
    <n v="25059"/>
  </r>
  <r>
    <n v="2"/>
    <x v="2"/>
    <s v="Vivobook X542U"/>
    <x v="0"/>
    <x v="0"/>
    <x v="1"/>
    <x v="10"/>
    <s v="MX130/MX150/GT940"/>
    <x v="0"/>
    <s v="1366x768/1920x1080"/>
    <x v="0"/>
    <x v="0"/>
    <n v="36760"/>
    <s v="7_35-40"/>
    <s v="3_30-40"/>
    <x v="3"/>
    <x v="5"/>
    <s v="Q1`20"/>
    <n v="73520"/>
    <n v="992"/>
  </r>
  <r>
    <n v="2"/>
    <x v="2"/>
    <s v="Zenbook Flip UM462D"/>
    <x v="3"/>
    <x v="0"/>
    <x v="0"/>
    <x v="7"/>
    <s v="Int"/>
    <x v="2"/>
    <s v="1920x1080"/>
    <x v="1"/>
    <x v="0"/>
    <n v="61880"/>
    <s v="12_60-65"/>
    <s v="6_60-70"/>
    <x v="6"/>
    <x v="5"/>
    <s v="Q1`20"/>
    <n v="123760"/>
    <n v="1670"/>
  </r>
  <r>
    <n v="404"/>
    <x v="2"/>
    <s v="Zenbook Flip UX463F"/>
    <x v="3"/>
    <x v="0"/>
    <x v="1"/>
    <x v="5"/>
    <s v="Int"/>
    <x v="2"/>
    <s v="1920x1080"/>
    <x v="1"/>
    <x v="0"/>
    <n v="71350"/>
    <s v="14_70-75"/>
    <s v="7_70-80"/>
    <x v="2"/>
    <x v="5"/>
    <s v="Q1`20"/>
    <n v="28825400"/>
    <n v="389007"/>
  </r>
  <r>
    <n v="185"/>
    <x v="2"/>
    <s v="Zenbook Flip UX563F"/>
    <x v="2"/>
    <x v="0"/>
    <x v="1"/>
    <x v="5"/>
    <s v="GTX1050/GTX1060"/>
    <x v="0"/>
    <s v="1920x1080/3840x2160"/>
    <x v="1"/>
    <x v="0"/>
    <n v="77470"/>
    <s v="15_75-80"/>
    <s v="7_70-80"/>
    <x v="2"/>
    <x v="5"/>
    <s v="Q1`20"/>
    <n v="14331950"/>
    <n v="193414"/>
  </r>
  <r>
    <n v="49"/>
    <x v="2"/>
    <s v="Asus Pro P1440F"/>
    <x v="3"/>
    <x v="1"/>
    <x v="1"/>
    <x v="5"/>
    <s v="Int"/>
    <x v="2"/>
    <s v="1920x1080"/>
    <x v="0"/>
    <x v="0"/>
    <n v="38710"/>
    <s v="7_35-40"/>
    <s v="3_30-40"/>
    <x v="3"/>
    <x v="5"/>
    <s v="Q1`20"/>
    <n v="1896790"/>
    <n v="25598"/>
  </r>
  <r>
    <n v="9"/>
    <x v="2"/>
    <s v="Asus Pro P2540F"/>
    <x v="0"/>
    <x v="1"/>
    <x v="1"/>
    <x v="5"/>
    <s v="MX110"/>
    <x v="0"/>
    <s v="1920x1080"/>
    <x v="0"/>
    <x v="0"/>
    <n v="45340"/>
    <s v="9_45-50"/>
    <s v="4_40-50"/>
    <x v="5"/>
    <x v="5"/>
    <s v="Q1`20"/>
    <n v="408060"/>
    <n v="5507"/>
  </r>
  <r>
    <n v="35"/>
    <x v="2"/>
    <s v="Asus Pro P3540F"/>
    <x v="1"/>
    <x v="1"/>
    <x v="1"/>
    <x v="5"/>
    <s v="Int"/>
    <x v="0"/>
    <s v="1920x1080"/>
    <x v="0"/>
    <x v="0"/>
    <n v="52390"/>
    <s v="10_50-55"/>
    <s v="5_50-60"/>
    <x v="4"/>
    <x v="5"/>
    <s v="Q1`20"/>
    <n v="1833650"/>
    <n v="24746"/>
  </r>
  <r>
    <n v="216"/>
    <x v="2"/>
    <s v="VivoBook Flip TP401C"/>
    <x v="3"/>
    <x v="0"/>
    <x v="1"/>
    <x v="11"/>
    <s v="Int"/>
    <x v="2"/>
    <s v="1920x1080"/>
    <x v="1"/>
    <x v="2"/>
    <n v="36087"/>
    <s v="7_35-40"/>
    <s v="3_30-40"/>
    <x v="3"/>
    <x v="5"/>
    <s v="Q1`20"/>
    <n v="7794792"/>
    <n v="105193"/>
  </r>
  <r>
    <n v="75"/>
    <x v="2"/>
    <s v="VivoBook Flip TP412F"/>
    <x v="3"/>
    <x v="0"/>
    <x v="1"/>
    <x v="5"/>
    <s v="Int"/>
    <x v="2"/>
    <s v="1920x1080"/>
    <x v="1"/>
    <x v="0"/>
    <n v="38150"/>
    <s v="7_35-40"/>
    <s v="3_30-40"/>
    <x v="3"/>
    <x v="5"/>
    <s v="Q1`20"/>
    <n v="2861250"/>
    <n v="38613"/>
  </r>
  <r>
    <n v="93"/>
    <x v="2"/>
    <s v="VivoBook Pro N752V"/>
    <x v="2"/>
    <x v="0"/>
    <x v="1"/>
    <x v="3"/>
    <s v="GT950"/>
    <x v="1"/>
    <s v="1920x1080"/>
    <x v="0"/>
    <x v="0"/>
    <n v="59700"/>
    <s v="11_55-60"/>
    <s v="5_50-60"/>
    <x v="4"/>
    <x v="5"/>
    <s v="Q1`20"/>
    <n v="5552100"/>
    <n v="74927"/>
  </r>
  <r>
    <n v="2"/>
    <x v="2"/>
    <s v="VivoBook Pro N705F"/>
    <x v="2"/>
    <x v="0"/>
    <x v="1"/>
    <x v="5"/>
    <s v="GTX1050"/>
    <x v="1"/>
    <s v="1920x1080"/>
    <x v="0"/>
    <x v="0"/>
    <n v="52519"/>
    <s v="10_50-55"/>
    <s v="5_50-60"/>
    <x v="4"/>
    <x v="5"/>
    <s v="Q1`20"/>
    <n v="105038"/>
    <n v="1418"/>
  </r>
  <r>
    <n v="174"/>
    <x v="2"/>
    <s v="Zenbook Duo UX481F"/>
    <x v="3"/>
    <x v="0"/>
    <x v="1"/>
    <x v="16"/>
    <s v="MX250"/>
    <x v="2"/>
    <s v="1920x1080+ScreenPad"/>
    <x v="1"/>
    <x v="0"/>
    <n v="98000"/>
    <s v="19_95-100"/>
    <s v="9_90-100"/>
    <x v="2"/>
    <x v="5"/>
    <s v="Q1`20"/>
    <n v="17052000"/>
    <n v="230121"/>
  </r>
  <r>
    <n v="75"/>
    <x v="2"/>
    <s v="Zenbook Duo UX581G"/>
    <x v="2"/>
    <x v="0"/>
    <x v="1"/>
    <x v="6"/>
    <s v="RTX2060"/>
    <x v="0"/>
    <s v="3840x2160+ScreenPad"/>
    <x v="1"/>
    <x v="0"/>
    <n v="207990"/>
    <s v="41_205-210"/>
    <s v="20_200-210"/>
    <x v="2"/>
    <x v="5"/>
    <s v="Q1`20"/>
    <n v="15599250"/>
    <n v="210516"/>
  </r>
  <r>
    <n v="7"/>
    <x v="2"/>
    <s v="ProArt StudioBook W700G3"/>
    <x v="5"/>
    <x v="1"/>
    <x v="1"/>
    <x v="6"/>
    <s v="Quadro RTX 3000/5000"/>
    <x v="1"/>
    <s v="1920x1200"/>
    <x v="0"/>
    <x v="0"/>
    <n v="225990"/>
    <s v="45_225-230"/>
    <s v="22_220-230"/>
    <x v="2"/>
    <x v="5"/>
    <s v="Q1`20"/>
    <n v="1581930"/>
    <n v="21349"/>
  </r>
  <r>
    <n v="2"/>
    <x v="2"/>
    <s v="ProArt StudioBook W730G5"/>
    <x v="5"/>
    <x v="1"/>
    <x v="1"/>
    <x v="6"/>
    <s v="Quadro RTX5000"/>
    <x v="1"/>
    <s v="1920x1200"/>
    <x v="0"/>
    <x v="0"/>
    <n v="487994"/>
    <s v="97_485-490"/>
    <s v="48_480-490"/>
    <x v="2"/>
    <x v="5"/>
    <s v="Q1`20"/>
    <n v="975988"/>
    <n v="13171"/>
  </r>
  <r>
    <n v="50"/>
    <x v="3"/>
    <s v="Alienware 15 R4 (CL)"/>
    <x v="2"/>
    <x v="0"/>
    <x v="1"/>
    <x v="6"/>
    <s v="GTX1050/GTX1050 Ti"/>
    <x v="0"/>
    <s v="1920x1080/3840x2160"/>
    <x v="0"/>
    <x v="0"/>
    <n v="128868"/>
    <s v="25_125-130"/>
    <s v="12_120-130"/>
    <x v="2"/>
    <x v="5"/>
    <s v="Q1`20"/>
    <n v="6443400"/>
    <n v="86955"/>
  </r>
  <r>
    <n v="8"/>
    <x v="3"/>
    <s v="Inspiron 3567"/>
    <x v="1"/>
    <x v="0"/>
    <x v="1"/>
    <x v="3"/>
    <s v="Int"/>
    <x v="0"/>
    <s v="1366x768"/>
    <x v="0"/>
    <x v="0"/>
    <n v="30457"/>
    <s v="6_30-35"/>
    <s v="3_30-40"/>
    <x v="3"/>
    <x v="5"/>
    <s v="Q1`20"/>
    <n v="243656"/>
    <n v="3288"/>
  </r>
  <r>
    <n v="107"/>
    <x v="3"/>
    <s v="Inspiron 5570"/>
    <x v="0"/>
    <x v="0"/>
    <x v="1"/>
    <x v="10"/>
    <n v="530"/>
    <x v="0"/>
    <s v="1920x1080"/>
    <x v="0"/>
    <x v="0"/>
    <n v="34694"/>
    <s v="6_30-35"/>
    <s v="3_30-40"/>
    <x v="3"/>
    <x v="5"/>
    <s v="Q1`20"/>
    <n v="3712258"/>
    <n v="50098"/>
  </r>
  <r>
    <n v="19"/>
    <x v="3"/>
    <s v="Inspiron 5370"/>
    <x v="3"/>
    <x v="0"/>
    <x v="1"/>
    <x v="10"/>
    <s v="Int/530"/>
    <x v="4"/>
    <s v="1920x1080"/>
    <x v="0"/>
    <x v="0"/>
    <n v="39525"/>
    <s v="7_35-40"/>
    <s v="3_30-40"/>
    <x v="3"/>
    <x v="5"/>
    <s v="Q1`20"/>
    <n v="750975"/>
    <n v="10135"/>
  </r>
  <r>
    <n v="19"/>
    <x v="3"/>
    <s v="Inspiron 3576"/>
    <x v="2"/>
    <x v="0"/>
    <x v="1"/>
    <x v="1"/>
    <s v="GT940"/>
    <x v="0"/>
    <s v="1920x1080"/>
    <x v="0"/>
    <x v="0"/>
    <n v="32558"/>
    <s v="6_30-35"/>
    <s v="3_30-40"/>
    <x v="3"/>
    <x v="5"/>
    <s v="Q1`20"/>
    <n v="618602"/>
    <n v="8348"/>
  </r>
  <r>
    <n v="76"/>
    <x v="3"/>
    <s v="Inspiron 5490"/>
    <x v="3"/>
    <x v="0"/>
    <x v="1"/>
    <x v="16"/>
    <s v="Int/MX230"/>
    <x v="2"/>
    <s v="1920x1080"/>
    <x v="0"/>
    <x v="0"/>
    <n v="40299"/>
    <s v="8_40-45"/>
    <s v="4_40-50"/>
    <x v="5"/>
    <x v="5"/>
    <s v="Q1`20"/>
    <n v="3062724"/>
    <n v="41332"/>
  </r>
  <r>
    <n v="30"/>
    <x v="3"/>
    <s v="Inspiron 7490"/>
    <x v="3"/>
    <x v="0"/>
    <x v="1"/>
    <x v="16"/>
    <s v="Int/MX250"/>
    <x v="2"/>
    <s v="1920x1080"/>
    <x v="0"/>
    <x v="0"/>
    <n v="71068"/>
    <s v="14_70-75"/>
    <s v="7_70-80"/>
    <x v="2"/>
    <x v="5"/>
    <s v="Q1`20"/>
    <n v="2132040"/>
    <n v="28772"/>
  </r>
  <r>
    <n v="107"/>
    <x v="3"/>
    <s v="Inspiron 5491"/>
    <x v="3"/>
    <x v="0"/>
    <x v="1"/>
    <x v="16"/>
    <s v="Int/MX230"/>
    <x v="2"/>
    <s v="1920x1080"/>
    <x v="0"/>
    <x v="0"/>
    <n v="41750"/>
    <s v="8_40-45"/>
    <s v="4_40-50"/>
    <x v="5"/>
    <x v="5"/>
    <s v="Q1`20"/>
    <n v="4467250"/>
    <n v="60287"/>
  </r>
  <r>
    <n v="4"/>
    <x v="3"/>
    <s v="Inspiron 5482"/>
    <x v="3"/>
    <x v="0"/>
    <x v="1"/>
    <x v="5"/>
    <s v="Int"/>
    <x v="2"/>
    <s v="1920x1080"/>
    <x v="1"/>
    <x v="0"/>
    <n v="56640"/>
    <s v="11_55-60"/>
    <s v="5_50-60"/>
    <x v="4"/>
    <x v="5"/>
    <s v="Q1`20"/>
    <n v="226560"/>
    <n v="3057"/>
  </r>
  <r>
    <n v="4"/>
    <x v="3"/>
    <s v="Inspiron 5480"/>
    <x v="3"/>
    <x v="0"/>
    <x v="1"/>
    <x v="5"/>
    <s v="MX250"/>
    <x v="4"/>
    <s v="1920x1080"/>
    <x v="0"/>
    <x v="0"/>
    <n v="49530"/>
    <s v="9_45-50"/>
    <s v="4_40-50"/>
    <x v="5"/>
    <x v="5"/>
    <s v="Q1`20"/>
    <n v="198120"/>
    <n v="2674"/>
  </r>
  <r>
    <n v="11"/>
    <x v="3"/>
    <s v="Inspiron 3580"/>
    <x v="0"/>
    <x v="0"/>
    <x v="1"/>
    <x v="5"/>
    <n v="250"/>
    <x v="0"/>
    <s v="1920x1080"/>
    <x v="0"/>
    <x v="0"/>
    <n v="36500"/>
    <s v="7_35-40"/>
    <s v="3_30-40"/>
    <x v="3"/>
    <x v="5"/>
    <s v="Q1`20"/>
    <n v="401500"/>
    <n v="5418"/>
  </r>
  <r>
    <n v="46"/>
    <x v="3"/>
    <s v="Inspiron 3583"/>
    <x v="0"/>
    <x v="0"/>
    <x v="1"/>
    <x v="5"/>
    <s v="Int/520"/>
    <x v="0"/>
    <s v="1920x1080"/>
    <x v="0"/>
    <x v="0"/>
    <n v="34974"/>
    <s v="6_30-35"/>
    <s v="3_30-40"/>
    <x v="3"/>
    <x v="5"/>
    <s v="Q1`20"/>
    <n v="1608804"/>
    <n v="21711"/>
  </r>
  <r>
    <n v="373"/>
    <x v="3"/>
    <s v="Inspiron 3584"/>
    <x v="0"/>
    <x v="0"/>
    <x v="1"/>
    <x v="1"/>
    <s v="Int/520"/>
    <x v="0"/>
    <s v="1920x1080"/>
    <x v="0"/>
    <x v="0"/>
    <n v="27490"/>
    <s v="5_25-30"/>
    <s v="2_20-30"/>
    <x v="0"/>
    <x v="5"/>
    <s v="Q1`20"/>
    <n v="10253770"/>
    <n v="138377"/>
  </r>
  <r>
    <n v="46"/>
    <x v="3"/>
    <s v="Inspiron 3582"/>
    <x v="1"/>
    <x v="0"/>
    <x v="1"/>
    <x v="4"/>
    <s v="Int"/>
    <x v="0"/>
    <s v="1920x1080"/>
    <x v="0"/>
    <x v="1"/>
    <n v="20270"/>
    <s v="4_20-25"/>
    <s v="2_20-30"/>
    <x v="0"/>
    <x v="5"/>
    <s v="Q1`20"/>
    <n v="932420"/>
    <n v="12583"/>
  </r>
  <r>
    <n v="34"/>
    <x v="3"/>
    <s v="Inspiron 3585"/>
    <x v="1"/>
    <x v="0"/>
    <x v="0"/>
    <x v="2"/>
    <s v="Int"/>
    <x v="0"/>
    <s v="1920x1080"/>
    <x v="0"/>
    <x v="0"/>
    <n v="27474"/>
    <s v="5_25-30"/>
    <s v="2_20-30"/>
    <x v="0"/>
    <x v="5"/>
    <s v="Q1`20"/>
    <n v="934116"/>
    <n v="12606"/>
  </r>
  <r>
    <n v="11"/>
    <x v="3"/>
    <s v="Inspiron 3781"/>
    <x v="1"/>
    <x v="0"/>
    <x v="1"/>
    <x v="1"/>
    <s v="Int"/>
    <x v="1"/>
    <s v="1920x1080"/>
    <x v="0"/>
    <x v="0"/>
    <n v="33637"/>
    <s v="6_30-35"/>
    <s v="3_30-40"/>
    <x v="3"/>
    <x v="5"/>
    <s v="Q1`20"/>
    <n v="370007"/>
    <n v="4993"/>
  </r>
  <r>
    <n v="11"/>
    <x v="3"/>
    <s v="Inspiron 3782"/>
    <x v="1"/>
    <x v="0"/>
    <x v="1"/>
    <x v="4"/>
    <s v="Int"/>
    <x v="1"/>
    <s v="1920x1080"/>
    <x v="0"/>
    <x v="1"/>
    <n v="27000"/>
    <s v="5_25-30"/>
    <s v="2_20-30"/>
    <x v="0"/>
    <x v="5"/>
    <s v="Q1`20"/>
    <n v="297000"/>
    <n v="4008"/>
  </r>
  <r>
    <n v="23"/>
    <x v="3"/>
    <s v="Inspiron 5584"/>
    <x v="0"/>
    <x v="0"/>
    <x v="1"/>
    <x v="5"/>
    <s v="MX130"/>
    <x v="0"/>
    <s v="1920x1080"/>
    <x v="0"/>
    <x v="0"/>
    <n v="39386"/>
    <s v="7_35-40"/>
    <s v="3_30-40"/>
    <x v="3"/>
    <x v="5"/>
    <s v="Q1`20"/>
    <n v="905878"/>
    <n v="12225"/>
  </r>
  <r>
    <n v="8"/>
    <x v="3"/>
    <s v="Inspiron 5390"/>
    <x v="3"/>
    <x v="0"/>
    <x v="1"/>
    <x v="5"/>
    <s v="MX250"/>
    <x v="4"/>
    <s v="1920x1080"/>
    <x v="0"/>
    <x v="0"/>
    <n v="43610"/>
    <s v="8_40-45"/>
    <s v="4_40-50"/>
    <x v="5"/>
    <x v="5"/>
    <s v="Q1`20"/>
    <n v="348880"/>
    <n v="4708"/>
  </r>
  <r>
    <n v="164"/>
    <x v="3"/>
    <s v="Inspiron 7490"/>
    <x v="3"/>
    <x v="0"/>
    <x v="1"/>
    <x v="16"/>
    <s v="Int/MX250"/>
    <x v="2"/>
    <s v="1920x1080"/>
    <x v="0"/>
    <x v="0"/>
    <n v="71068"/>
    <s v="14_70-75"/>
    <s v="7_70-80"/>
    <x v="2"/>
    <x v="5"/>
    <s v="Q1`20"/>
    <n v="11655152"/>
    <n v="157290"/>
  </r>
  <r>
    <n v="122"/>
    <x v="3"/>
    <s v="Inspiron 5490"/>
    <x v="3"/>
    <x v="0"/>
    <x v="1"/>
    <x v="16"/>
    <s v="Int/MX230"/>
    <x v="2"/>
    <s v="1920x1080"/>
    <x v="0"/>
    <x v="0"/>
    <n v="40299"/>
    <s v="8_40-45"/>
    <s v="4_40-50"/>
    <x v="5"/>
    <x v="5"/>
    <s v="Q1`20"/>
    <n v="4916478"/>
    <n v="66349"/>
  </r>
  <r>
    <n v="297"/>
    <x v="3"/>
    <s v="Inspiron G7 17-7790"/>
    <x v="2"/>
    <x v="0"/>
    <x v="1"/>
    <x v="6"/>
    <s v="GTX1660/RTX2070/RTX2080"/>
    <x v="1"/>
    <s v="1920x1080"/>
    <x v="0"/>
    <x v="0"/>
    <n v="89900"/>
    <s v="17_85-90"/>
    <s v="8_80-90"/>
    <x v="2"/>
    <x v="5"/>
    <s v="Q1`20"/>
    <n v="26700300"/>
    <n v="360328"/>
  </r>
  <r>
    <n v="1127"/>
    <x v="3"/>
    <s v="Inspiron G3 15-3590"/>
    <x v="2"/>
    <x v="0"/>
    <x v="1"/>
    <x v="6"/>
    <s v="GTX1650/GTX1660"/>
    <x v="0"/>
    <s v="1920x1080"/>
    <x v="0"/>
    <x v="0"/>
    <n v="77258"/>
    <s v="15_75-80"/>
    <s v="7_70-80"/>
    <x v="2"/>
    <x v="5"/>
    <s v="Q1`20"/>
    <n v="87069766"/>
    <n v="1175031"/>
  </r>
  <r>
    <n v="1542"/>
    <x v="3"/>
    <s v="Inspiron G5 15-5590"/>
    <x v="2"/>
    <x v="0"/>
    <x v="1"/>
    <x v="6"/>
    <s v="GTX1660/RTX2060/RTX2070"/>
    <x v="0"/>
    <s v="1920x1080"/>
    <x v="0"/>
    <x v="0"/>
    <n v="87710"/>
    <s v="17_85-90"/>
    <s v="8_80-90"/>
    <x v="2"/>
    <x v="5"/>
    <s v="Q1`20"/>
    <n v="135248820"/>
    <n v="1825220"/>
  </r>
  <r>
    <n v="61"/>
    <x v="3"/>
    <s v="Inspiron 3580"/>
    <x v="0"/>
    <x v="0"/>
    <x v="1"/>
    <x v="5"/>
    <n v="250"/>
    <x v="0"/>
    <s v="1920x1080"/>
    <x v="0"/>
    <x v="0"/>
    <n v="36500"/>
    <s v="7_35-40"/>
    <s v="3_30-40"/>
    <x v="3"/>
    <x v="5"/>
    <s v="Q1`20"/>
    <n v="2226500"/>
    <n v="30047"/>
  </r>
  <r>
    <n v="1485"/>
    <x v="3"/>
    <s v="Inspiron 3582"/>
    <x v="1"/>
    <x v="0"/>
    <x v="1"/>
    <x v="4"/>
    <s v="Int"/>
    <x v="0"/>
    <s v="1920x1080"/>
    <x v="0"/>
    <x v="1"/>
    <n v="20270"/>
    <s v="4_20-25"/>
    <s v="2_20-30"/>
    <x v="0"/>
    <x v="5"/>
    <s v="Q1`20"/>
    <n v="30100950"/>
    <n v="406221"/>
  </r>
  <r>
    <n v="80"/>
    <x v="3"/>
    <s v="Inspiron 3583"/>
    <x v="0"/>
    <x v="0"/>
    <x v="1"/>
    <x v="5"/>
    <s v="Int/520"/>
    <x v="0"/>
    <s v="1920x1080"/>
    <x v="0"/>
    <x v="0"/>
    <n v="34974"/>
    <s v="6_30-35"/>
    <s v="3_30-40"/>
    <x v="3"/>
    <x v="5"/>
    <s v="Q1`20"/>
    <n v="2797920"/>
    <n v="37759"/>
  </r>
  <r>
    <n v="6294"/>
    <x v="3"/>
    <s v="Inspiron 3584"/>
    <x v="0"/>
    <x v="0"/>
    <x v="1"/>
    <x v="1"/>
    <s v="Int/520"/>
    <x v="0"/>
    <s v="1920x1080"/>
    <x v="0"/>
    <x v="0"/>
    <n v="27490"/>
    <s v="5_25-30"/>
    <s v="2_20-30"/>
    <x v="0"/>
    <x v="5"/>
    <s v="Q1`20"/>
    <n v="173022060"/>
    <n v="2334981"/>
  </r>
  <r>
    <n v="34"/>
    <x v="3"/>
    <s v="Inspiron 3593"/>
    <x v="0"/>
    <x v="0"/>
    <x v="1"/>
    <x v="17"/>
    <s v="MX230"/>
    <x v="0"/>
    <s v="1920x1080"/>
    <x v="0"/>
    <x v="0"/>
    <n v="40064"/>
    <s v="8_40-45"/>
    <s v="4_40-50"/>
    <x v="5"/>
    <x v="5"/>
    <s v="Q1`20"/>
    <n v="1362176"/>
    <n v="18383"/>
  </r>
  <r>
    <n v="30"/>
    <x v="3"/>
    <s v="Inspiron 3793"/>
    <x v="0"/>
    <x v="0"/>
    <x v="1"/>
    <x v="17"/>
    <s v="Int/MX230/MX250"/>
    <x v="1"/>
    <s v="1920x1080"/>
    <x v="0"/>
    <x v="0"/>
    <n v="55236"/>
    <s v="11_55-60"/>
    <s v="5_50-60"/>
    <x v="4"/>
    <x v="5"/>
    <s v="Q1`20"/>
    <n v="1657080"/>
    <n v="22363"/>
  </r>
  <r>
    <n v="8"/>
    <x v="3"/>
    <s v="Inspiron 5593"/>
    <x v="0"/>
    <x v="0"/>
    <x v="1"/>
    <x v="17"/>
    <s v="MX230"/>
    <x v="0"/>
    <s v="1920x1080"/>
    <x v="0"/>
    <x v="0"/>
    <n v="36068"/>
    <s v="7_35-40"/>
    <s v="3_30-40"/>
    <x v="3"/>
    <x v="5"/>
    <s v="Q1`20"/>
    <n v="288544"/>
    <n v="3894"/>
  </r>
  <r>
    <n v="202"/>
    <x v="3"/>
    <s v="Inspiron 3593"/>
    <x v="0"/>
    <x v="0"/>
    <x v="1"/>
    <x v="17"/>
    <s v="MX230"/>
    <x v="0"/>
    <s v="1920x1080"/>
    <x v="0"/>
    <x v="0"/>
    <n v="40064"/>
    <s v="8_40-45"/>
    <s v="4_40-50"/>
    <x v="5"/>
    <x v="5"/>
    <s v="Q1`20"/>
    <n v="8092928"/>
    <n v="109216"/>
  </r>
  <r>
    <n v="168"/>
    <x v="3"/>
    <s v="Inspiron 3595"/>
    <x v="1"/>
    <x v="0"/>
    <x v="0"/>
    <x v="0"/>
    <s v="Int"/>
    <x v="0"/>
    <s v="1920x1080"/>
    <x v="0"/>
    <x v="0"/>
    <n v="20730"/>
    <s v="4_20-25"/>
    <s v="2_20-30"/>
    <x v="0"/>
    <x v="5"/>
    <s v="Q1`20"/>
    <n v="3482640"/>
    <n v="46999"/>
  </r>
  <r>
    <n v="1775"/>
    <x v="3"/>
    <s v="Inspiron 3793"/>
    <x v="0"/>
    <x v="0"/>
    <x v="1"/>
    <x v="17"/>
    <s v="Int/MX230/MX250"/>
    <x v="1"/>
    <s v="1920x1080"/>
    <x v="0"/>
    <x v="0"/>
    <n v="55236"/>
    <s v="11_55-60"/>
    <s v="5_50-60"/>
    <x v="4"/>
    <x v="5"/>
    <s v="Q1`20"/>
    <n v="98043900"/>
    <n v="1323130"/>
  </r>
  <r>
    <n v="179"/>
    <x v="3"/>
    <s v="Inspiron 5391"/>
    <x v="3"/>
    <x v="0"/>
    <x v="1"/>
    <x v="16"/>
    <s v="Int"/>
    <x v="4"/>
    <s v="1920x1080"/>
    <x v="0"/>
    <x v="0"/>
    <n v="39789"/>
    <s v="7_35-40"/>
    <s v="3_30-40"/>
    <x v="3"/>
    <x v="5"/>
    <s v="Q1`20"/>
    <n v="7122231"/>
    <n v="96116"/>
  </r>
  <r>
    <n v="404"/>
    <x v="3"/>
    <s v="Inspiron 5593"/>
    <x v="0"/>
    <x v="0"/>
    <x v="1"/>
    <x v="17"/>
    <s v="MX230"/>
    <x v="0"/>
    <s v="1920x1080"/>
    <x v="0"/>
    <x v="0"/>
    <n v="36068"/>
    <s v="7_35-40"/>
    <s v="3_30-40"/>
    <x v="3"/>
    <x v="5"/>
    <s v="Q1`20"/>
    <n v="14571472"/>
    <n v="196646"/>
  </r>
  <r>
    <n v="267"/>
    <x v="3"/>
    <s v="Inspiron 3528"/>
    <x v="1"/>
    <x v="0"/>
    <x v="1"/>
    <x v="4"/>
    <s v="Int"/>
    <x v="0"/>
    <s v="1366x768"/>
    <x v="0"/>
    <x v="1"/>
    <n v="21800"/>
    <s v="4_20-25"/>
    <s v="2_20-30"/>
    <x v="0"/>
    <x v="5"/>
    <s v="Q1`20"/>
    <n v="5820600"/>
    <n v="78551"/>
  </r>
  <r>
    <n v="160"/>
    <x v="3"/>
    <s v="Inspiron 3585"/>
    <x v="1"/>
    <x v="0"/>
    <x v="0"/>
    <x v="2"/>
    <s v="Int"/>
    <x v="0"/>
    <s v="1920x1080"/>
    <x v="0"/>
    <x v="0"/>
    <n v="27474"/>
    <s v="5_25-30"/>
    <s v="2_20-30"/>
    <x v="0"/>
    <x v="5"/>
    <s v="Q1`20"/>
    <n v="4395840"/>
    <n v="59323"/>
  </r>
  <r>
    <n v="4"/>
    <x v="3"/>
    <s v="Inspiron 5491"/>
    <x v="3"/>
    <x v="0"/>
    <x v="1"/>
    <x v="16"/>
    <s v="Int/MX230"/>
    <x v="2"/>
    <s v="1920x1080"/>
    <x v="0"/>
    <x v="0"/>
    <n v="41750"/>
    <s v="8_40-45"/>
    <s v="4_40-50"/>
    <x v="5"/>
    <x v="5"/>
    <s v="Q1`20"/>
    <n v="167000"/>
    <n v="2254"/>
  </r>
  <r>
    <n v="4"/>
    <x v="3"/>
    <s v="Inspiron G7 17-3779"/>
    <x v="2"/>
    <x v="0"/>
    <x v="1"/>
    <x v="6"/>
    <s v="GTX1050"/>
    <x v="1"/>
    <s v="1920x1080"/>
    <x v="0"/>
    <x v="0"/>
    <n v="65000"/>
    <s v="13_65-70"/>
    <s v="6_60-70"/>
    <x v="6"/>
    <x v="5"/>
    <s v="Q1`20"/>
    <n v="260000"/>
    <n v="3509"/>
  </r>
  <r>
    <n v="4"/>
    <x v="3"/>
    <s v="Latitude 5490"/>
    <x v="3"/>
    <x v="1"/>
    <x v="1"/>
    <x v="10"/>
    <s v="Int"/>
    <x v="2"/>
    <s v="1366x768/1920x1080"/>
    <x v="0"/>
    <x v="0"/>
    <n v="47140"/>
    <s v="9_45-50"/>
    <s v="4_40-50"/>
    <x v="5"/>
    <x v="5"/>
    <s v="Q1`20"/>
    <n v="188560"/>
    <n v="2545"/>
  </r>
  <r>
    <n v="104"/>
    <x v="3"/>
    <s v="Latitude 3400"/>
    <x v="3"/>
    <x v="1"/>
    <x v="1"/>
    <x v="5"/>
    <s v="Int"/>
    <x v="2"/>
    <s v="1920x1080"/>
    <x v="0"/>
    <x v="0"/>
    <n v="42130"/>
    <s v="8_40-45"/>
    <s v="4_40-50"/>
    <x v="5"/>
    <x v="5"/>
    <s v="Q1`20"/>
    <n v="4381520"/>
    <n v="59130"/>
  </r>
  <r>
    <n v="277"/>
    <x v="3"/>
    <s v="Latitude 3500"/>
    <x v="1"/>
    <x v="1"/>
    <x v="1"/>
    <x v="5"/>
    <s v="Int"/>
    <x v="0"/>
    <s v="1920x1080"/>
    <x v="0"/>
    <x v="0"/>
    <n v="42075"/>
    <s v="8_40-45"/>
    <s v="4_40-50"/>
    <x v="5"/>
    <x v="5"/>
    <s v="Q1`20"/>
    <n v="11654775"/>
    <n v="157284"/>
  </r>
  <r>
    <n v="9"/>
    <x v="3"/>
    <s v="Latitude 7400"/>
    <x v="3"/>
    <x v="1"/>
    <x v="1"/>
    <x v="10"/>
    <s v="Int"/>
    <x v="2"/>
    <s v="1920x1080"/>
    <x v="1"/>
    <x v="0"/>
    <n v="120152"/>
    <s v="24_120-125"/>
    <s v="12_120-130"/>
    <x v="2"/>
    <x v="5"/>
    <s v="Q1`20"/>
    <n v="1081368"/>
    <n v="14593"/>
  </r>
  <r>
    <n v="176"/>
    <x v="3"/>
    <s v="Latitude 5300"/>
    <x v="3"/>
    <x v="1"/>
    <x v="1"/>
    <x v="5"/>
    <s v="Int"/>
    <x v="4"/>
    <s v="1366x768"/>
    <x v="0"/>
    <x v="0"/>
    <n v="74120"/>
    <s v="14_70-75"/>
    <s v="7_70-80"/>
    <x v="2"/>
    <x v="5"/>
    <s v="Q1`20"/>
    <n v="13045120"/>
    <n v="176048"/>
  </r>
  <r>
    <n v="475"/>
    <x v="3"/>
    <s v="Latitude 5401"/>
    <x v="3"/>
    <x v="1"/>
    <x v="1"/>
    <x v="6"/>
    <s v="Int/MX150"/>
    <x v="2"/>
    <s v="1920x1080"/>
    <x v="0"/>
    <x v="0"/>
    <n v="82726"/>
    <s v="16_80-85"/>
    <s v="8_80-90"/>
    <x v="2"/>
    <x v="5"/>
    <s v="Q1`20"/>
    <n v="39294850"/>
    <n v="530295"/>
  </r>
  <r>
    <n v="58"/>
    <x v="3"/>
    <s v="Latitude 5500"/>
    <x v="1"/>
    <x v="1"/>
    <x v="1"/>
    <x v="5"/>
    <s v="Int"/>
    <x v="0"/>
    <s v="1920x1080"/>
    <x v="0"/>
    <x v="0"/>
    <n v="75956"/>
    <s v="15_75-80"/>
    <s v="7_70-80"/>
    <x v="2"/>
    <x v="5"/>
    <s v="Q1`20"/>
    <n v="4405448"/>
    <n v="59453"/>
  </r>
  <r>
    <n v="217"/>
    <x v="3"/>
    <s v="Latitude 5501"/>
    <x v="1"/>
    <x v="1"/>
    <x v="1"/>
    <x v="6"/>
    <s v="Int"/>
    <x v="0"/>
    <s v="1920x1080"/>
    <x v="0"/>
    <x v="0"/>
    <n v="84630"/>
    <s v="16_80-85"/>
    <s v="8_80-90"/>
    <x v="2"/>
    <x v="5"/>
    <s v="Q1`20"/>
    <n v="18364710"/>
    <n v="247837"/>
  </r>
  <r>
    <n v="9"/>
    <x v="3"/>
    <s v="Latitude 3301"/>
    <x v="3"/>
    <x v="1"/>
    <x v="1"/>
    <x v="5"/>
    <s v="Int"/>
    <x v="4"/>
    <s v="1920x1080"/>
    <x v="0"/>
    <x v="0"/>
    <n v="67800"/>
    <s v="13_65-70"/>
    <s v="6_60-70"/>
    <x v="6"/>
    <x v="5"/>
    <s v="Q1`20"/>
    <n v="610200"/>
    <n v="8235"/>
  </r>
  <r>
    <n v="366"/>
    <x v="3"/>
    <s v="Latitude 7300"/>
    <x v="3"/>
    <x v="1"/>
    <x v="1"/>
    <x v="5"/>
    <s v="Int"/>
    <x v="4"/>
    <s v="1920x1080"/>
    <x v="0"/>
    <x v="0"/>
    <n v="86600"/>
    <s v="17_85-90"/>
    <s v="8_80-90"/>
    <x v="2"/>
    <x v="5"/>
    <s v="Q1`20"/>
    <n v="31695600"/>
    <n v="427741"/>
  </r>
  <r>
    <n v="575"/>
    <x v="3"/>
    <s v="Latitude 7400"/>
    <x v="3"/>
    <x v="1"/>
    <x v="1"/>
    <x v="10"/>
    <s v="Int"/>
    <x v="2"/>
    <s v="1920x1080"/>
    <x v="1"/>
    <x v="0"/>
    <n v="120152"/>
    <s v="24_120-125"/>
    <s v="12_120-130"/>
    <x v="2"/>
    <x v="5"/>
    <s v="Q1`20"/>
    <n v="69087400"/>
    <n v="932354"/>
  </r>
  <r>
    <n v="104"/>
    <x v="3"/>
    <s v="Latitude 5400"/>
    <x v="3"/>
    <x v="1"/>
    <x v="1"/>
    <x v="5"/>
    <s v="Int"/>
    <x v="2"/>
    <s v="1920x1080"/>
    <x v="0"/>
    <x v="0"/>
    <n v="68270"/>
    <s v="13_65-70"/>
    <s v="6_60-70"/>
    <x v="6"/>
    <x v="5"/>
    <s v="Q1`20"/>
    <n v="7100080"/>
    <n v="95818"/>
  </r>
  <r>
    <n v="132"/>
    <x v="3"/>
    <s v="Latitude 5501"/>
    <x v="1"/>
    <x v="1"/>
    <x v="1"/>
    <x v="6"/>
    <s v="Int"/>
    <x v="0"/>
    <s v="1920x1080"/>
    <x v="0"/>
    <x v="0"/>
    <n v="84630"/>
    <s v="16_80-85"/>
    <s v="8_80-90"/>
    <x v="2"/>
    <x v="5"/>
    <s v="Q1`20"/>
    <n v="11171160"/>
    <n v="150758"/>
  </r>
  <r>
    <n v="37"/>
    <x v="3"/>
    <s v="Latitude 5590"/>
    <x v="1"/>
    <x v="1"/>
    <x v="1"/>
    <x v="10"/>
    <s v="Int"/>
    <x v="0"/>
    <s v="1920x1080"/>
    <x v="0"/>
    <x v="0"/>
    <n v="84100"/>
    <s v="16_80-85"/>
    <s v="8_80-90"/>
    <x v="2"/>
    <x v="5"/>
    <s v="Q1`20"/>
    <n v="3111700"/>
    <n v="41993"/>
  </r>
  <r>
    <n v="58"/>
    <x v="3"/>
    <s v="Latitude 5500"/>
    <x v="1"/>
    <x v="1"/>
    <x v="1"/>
    <x v="5"/>
    <s v="Int"/>
    <x v="0"/>
    <s v="1920x1080"/>
    <x v="0"/>
    <x v="0"/>
    <n v="75956"/>
    <s v="15_75-80"/>
    <s v="7_70-80"/>
    <x v="2"/>
    <x v="5"/>
    <s v="Q1`20"/>
    <n v="4405448"/>
    <n v="59453"/>
  </r>
  <r>
    <n v="95"/>
    <x v="3"/>
    <s v="Latitude 3301"/>
    <x v="3"/>
    <x v="1"/>
    <x v="1"/>
    <x v="5"/>
    <s v="Int"/>
    <x v="4"/>
    <s v="1920x1080"/>
    <x v="0"/>
    <x v="0"/>
    <n v="67800"/>
    <s v="13_65-70"/>
    <s v="6_60-70"/>
    <x v="6"/>
    <x v="5"/>
    <s v="Q1`20"/>
    <n v="6441000"/>
    <n v="86923"/>
  </r>
  <r>
    <n v="153"/>
    <x v="3"/>
    <s v="Latitude 5300"/>
    <x v="3"/>
    <x v="1"/>
    <x v="1"/>
    <x v="5"/>
    <s v="Int"/>
    <x v="4"/>
    <s v="1366x768"/>
    <x v="0"/>
    <x v="0"/>
    <n v="74120"/>
    <s v="14_70-75"/>
    <s v="7_70-80"/>
    <x v="2"/>
    <x v="5"/>
    <s v="Q1`20"/>
    <n v="11340360"/>
    <n v="153041"/>
  </r>
  <r>
    <n v="41"/>
    <x v="3"/>
    <s v="Latitude 5401"/>
    <x v="3"/>
    <x v="1"/>
    <x v="1"/>
    <x v="6"/>
    <s v="Int/MX150"/>
    <x v="2"/>
    <s v="1920x1080"/>
    <x v="0"/>
    <x v="0"/>
    <n v="82726"/>
    <s v="16_80-85"/>
    <s v="8_80-90"/>
    <x v="2"/>
    <x v="5"/>
    <s v="Q1`20"/>
    <n v="3391766"/>
    <n v="45773"/>
  </r>
  <r>
    <n v="77"/>
    <x v="3"/>
    <s v="Precision 3541"/>
    <x v="5"/>
    <x v="1"/>
    <x v="1"/>
    <x v="6"/>
    <s v="Quadro M620"/>
    <x v="0"/>
    <s v="1920x1080"/>
    <x v="0"/>
    <x v="0"/>
    <n v="102400"/>
    <s v="20_100-105"/>
    <s v="10_100-110"/>
    <x v="2"/>
    <x v="5"/>
    <s v="Q1`20"/>
    <n v="7884800"/>
    <n v="106408"/>
  </r>
  <r>
    <n v="72"/>
    <x v="3"/>
    <s v="Precision 5540"/>
    <x v="5"/>
    <x v="1"/>
    <x v="1"/>
    <x v="6"/>
    <s v="T1000/T2000"/>
    <x v="0"/>
    <s v="1920x1080/3840x2160"/>
    <x v="0"/>
    <x v="0"/>
    <n v="173414"/>
    <s v="34_170-175"/>
    <s v="17_170-180"/>
    <x v="2"/>
    <x v="5"/>
    <s v="Q1`20"/>
    <n v="12485808"/>
    <n v="168499"/>
  </r>
  <r>
    <n v="18"/>
    <x v="3"/>
    <s v="Precision 7540"/>
    <x v="5"/>
    <x v="1"/>
    <x v="1"/>
    <x v="6"/>
    <s v="T2000/RTX3000"/>
    <x v="0"/>
    <s v="1920x1080/3840x2160"/>
    <x v="0"/>
    <x v="0"/>
    <n v="210590"/>
    <s v="42_210-215"/>
    <s v="21_210-220"/>
    <x v="2"/>
    <x v="5"/>
    <s v="Q1`20"/>
    <n v="3790620"/>
    <n v="51155"/>
  </r>
  <r>
    <n v="14"/>
    <x v="3"/>
    <s v="Precision 7740"/>
    <x v="5"/>
    <x v="1"/>
    <x v="1"/>
    <x v="6"/>
    <s v="RTX3000/RTX4000"/>
    <x v="1"/>
    <s v="1920x1080"/>
    <x v="0"/>
    <x v="0"/>
    <n v="225372"/>
    <s v="45_225-230"/>
    <s v="22_220-230"/>
    <x v="2"/>
    <x v="5"/>
    <s v="Q1`20"/>
    <n v="3155208"/>
    <n v="42580"/>
  </r>
  <r>
    <n v="99"/>
    <x v="3"/>
    <s v="Precision 7540"/>
    <x v="5"/>
    <x v="1"/>
    <x v="1"/>
    <x v="6"/>
    <s v="T2000/RTX3000"/>
    <x v="0"/>
    <s v="1920x1080/3840x2160"/>
    <x v="0"/>
    <x v="0"/>
    <n v="210590"/>
    <s v="42_210-215"/>
    <s v="21_210-220"/>
    <x v="2"/>
    <x v="5"/>
    <s v="Q1`20"/>
    <n v="20848410"/>
    <n v="281355"/>
  </r>
  <r>
    <n v="77"/>
    <x v="3"/>
    <s v="Precision 3541"/>
    <x v="5"/>
    <x v="1"/>
    <x v="1"/>
    <x v="6"/>
    <s v="Quadro M620"/>
    <x v="0"/>
    <s v="1920x1080"/>
    <x v="0"/>
    <x v="0"/>
    <n v="102400"/>
    <s v="20_100-105"/>
    <s v="10_100-110"/>
    <x v="2"/>
    <x v="5"/>
    <s v="Q1`20"/>
    <n v="7884800"/>
    <n v="106408"/>
  </r>
  <r>
    <n v="18"/>
    <x v="3"/>
    <s v="Precision 5540"/>
    <x v="5"/>
    <x v="1"/>
    <x v="1"/>
    <x v="6"/>
    <s v="T1000/T2000"/>
    <x v="0"/>
    <s v="1920x1080/3840x2160"/>
    <x v="0"/>
    <x v="0"/>
    <n v="173414"/>
    <s v="34_170-175"/>
    <s v="17_170-180"/>
    <x v="2"/>
    <x v="5"/>
    <s v="Q1`20"/>
    <n v="3121452"/>
    <n v="42125"/>
  </r>
  <r>
    <n v="50"/>
    <x v="3"/>
    <s v="Precision 7740"/>
    <x v="5"/>
    <x v="1"/>
    <x v="1"/>
    <x v="6"/>
    <s v="RTX3000/RTX4000"/>
    <x v="1"/>
    <s v="1920x1080"/>
    <x v="0"/>
    <x v="0"/>
    <n v="225372"/>
    <s v="45_225-230"/>
    <s v="22_220-230"/>
    <x v="2"/>
    <x v="5"/>
    <s v="Q1`20"/>
    <n v="11268600"/>
    <n v="152073"/>
  </r>
  <r>
    <n v="697"/>
    <x v="3"/>
    <s v="Vostro 5590"/>
    <x v="0"/>
    <x v="1"/>
    <x v="1"/>
    <x v="16"/>
    <s v="Int/MX230/MX250"/>
    <x v="0"/>
    <s v="1920x1080"/>
    <x v="0"/>
    <x v="0"/>
    <n v="71390"/>
    <s v="14_70-75"/>
    <s v="7_70-80"/>
    <x v="2"/>
    <x v="5"/>
    <s v="Q1`20"/>
    <n v="49758830"/>
    <n v="671509"/>
  </r>
  <r>
    <n v="277"/>
    <x v="3"/>
    <s v="Vostro 3490"/>
    <x v="3"/>
    <x v="1"/>
    <x v="1"/>
    <x v="16"/>
    <s v="Int"/>
    <x v="2"/>
    <s v="1366x768/1920x1080"/>
    <x v="0"/>
    <x v="0"/>
    <n v="39680"/>
    <s v="7_35-40"/>
    <s v="3_30-40"/>
    <x v="3"/>
    <x v="5"/>
    <s v="Q1`20"/>
    <n v="10991360"/>
    <n v="148331"/>
  </r>
  <r>
    <n v="126"/>
    <x v="3"/>
    <s v="Vostro 5490"/>
    <x v="3"/>
    <x v="1"/>
    <x v="1"/>
    <x v="16"/>
    <s v="Int/MX230"/>
    <x v="2"/>
    <s v="1920x1080"/>
    <x v="0"/>
    <x v="0"/>
    <n v="43110"/>
    <s v="8_40-45"/>
    <s v="4_40-50"/>
    <x v="5"/>
    <x v="5"/>
    <s v="Q1`20"/>
    <n v="5431860"/>
    <n v="73304"/>
  </r>
  <r>
    <n v="9"/>
    <x v="3"/>
    <s v="Vostro 3580"/>
    <x v="0"/>
    <x v="1"/>
    <x v="1"/>
    <x v="5"/>
    <s v="Int/520"/>
    <x v="0"/>
    <s v="1920x1080"/>
    <x v="0"/>
    <x v="0"/>
    <n v="37453"/>
    <s v="7_35-40"/>
    <s v="3_30-40"/>
    <x v="3"/>
    <x v="5"/>
    <s v="Q1`20"/>
    <n v="337077"/>
    <n v="4549"/>
  </r>
  <r>
    <n v="9"/>
    <x v="3"/>
    <s v="Vostro 3583"/>
    <x v="1"/>
    <x v="1"/>
    <x v="1"/>
    <x v="5"/>
    <s v="Int"/>
    <x v="0"/>
    <s v="1920x1080"/>
    <x v="0"/>
    <x v="0"/>
    <n v="36040"/>
    <s v="7_35-40"/>
    <s v="3_30-40"/>
    <x v="3"/>
    <x v="5"/>
    <s v="Q1`20"/>
    <n v="324360"/>
    <n v="4377"/>
  </r>
  <r>
    <n v="145"/>
    <x v="3"/>
    <s v="Vostro 5390"/>
    <x v="3"/>
    <x v="1"/>
    <x v="1"/>
    <x v="5"/>
    <s v="MX250"/>
    <x v="4"/>
    <s v="1920x1080"/>
    <x v="0"/>
    <x v="0"/>
    <n v="53570"/>
    <s v="10_50-55"/>
    <s v="5_50-60"/>
    <x v="4"/>
    <x v="5"/>
    <s v="Q1`20"/>
    <n v="7767650"/>
    <n v="104827"/>
  </r>
  <r>
    <n v="163"/>
    <x v="3"/>
    <s v="Vostro 7590"/>
    <x v="2"/>
    <x v="1"/>
    <x v="1"/>
    <x v="6"/>
    <s v="GTX1650"/>
    <x v="0"/>
    <s v="1920x1080"/>
    <x v="0"/>
    <x v="0"/>
    <n v="98000"/>
    <s v="19_95-100"/>
    <s v="9_90-100"/>
    <x v="2"/>
    <x v="5"/>
    <s v="Q1`20"/>
    <n v="15974000"/>
    <n v="215574"/>
  </r>
  <r>
    <n v="95"/>
    <x v="3"/>
    <s v="Vostro 5390"/>
    <x v="3"/>
    <x v="1"/>
    <x v="1"/>
    <x v="5"/>
    <s v="MX250"/>
    <x v="4"/>
    <s v="1920x1080"/>
    <x v="0"/>
    <x v="0"/>
    <n v="53570"/>
    <s v="10_50-55"/>
    <s v="5_50-60"/>
    <x v="4"/>
    <x v="5"/>
    <s v="Q1`20"/>
    <n v="5089150"/>
    <n v="68679"/>
  </r>
  <r>
    <n v="31"/>
    <x v="3"/>
    <s v="Vostro 3584"/>
    <x v="1"/>
    <x v="1"/>
    <x v="1"/>
    <x v="1"/>
    <s v="Int"/>
    <x v="0"/>
    <s v="1920x1080"/>
    <x v="0"/>
    <x v="0"/>
    <n v="30233"/>
    <s v="6_30-35"/>
    <s v="3_30-40"/>
    <x v="3"/>
    <x v="5"/>
    <s v="Q1`20"/>
    <n v="937223"/>
    <n v="12648"/>
  </r>
  <r>
    <n v="95"/>
    <x v="3"/>
    <s v="Vostro 5391"/>
    <x v="3"/>
    <x v="1"/>
    <x v="1"/>
    <x v="16"/>
    <s v="Int/MX230"/>
    <x v="4"/>
    <s v="1920x1080"/>
    <x v="0"/>
    <x v="0"/>
    <n v="55900"/>
    <s v="11_55-60"/>
    <s v="5_50-60"/>
    <x v="4"/>
    <x v="5"/>
    <s v="Q1`20"/>
    <n v="5310500"/>
    <n v="71667"/>
  </r>
  <r>
    <n v="321"/>
    <x v="3"/>
    <s v="Vostro 3590"/>
    <x v="1"/>
    <x v="1"/>
    <x v="1"/>
    <x v="16"/>
    <s v="Int"/>
    <x v="0"/>
    <s v="1920x1080"/>
    <x v="0"/>
    <x v="0"/>
    <n v="41670"/>
    <s v="8_40-45"/>
    <s v="4_40-50"/>
    <x v="5"/>
    <x v="5"/>
    <s v="Q1`20"/>
    <n v="13376070"/>
    <n v="180514"/>
  </r>
  <r>
    <n v="95"/>
    <x v="3"/>
    <s v="Vostro 3481"/>
    <x v="3"/>
    <x v="1"/>
    <x v="1"/>
    <x v="1"/>
    <s v="Int"/>
    <x v="2"/>
    <s v="1920x1080"/>
    <x v="0"/>
    <x v="0"/>
    <n v="29010"/>
    <s v="5_25-30"/>
    <s v="2_20-30"/>
    <x v="0"/>
    <x v="5"/>
    <s v="Q1`20"/>
    <n v="2755950"/>
    <n v="37192"/>
  </r>
  <r>
    <n v="113"/>
    <x v="3"/>
    <s v="Vostro 5391"/>
    <x v="3"/>
    <x v="1"/>
    <x v="1"/>
    <x v="16"/>
    <s v="Int/MX230"/>
    <x v="4"/>
    <s v="1920x1080"/>
    <x v="0"/>
    <x v="0"/>
    <n v="55900"/>
    <s v="11_55-60"/>
    <s v="5_50-60"/>
    <x v="4"/>
    <x v="5"/>
    <s v="Q1`20"/>
    <n v="6316700"/>
    <n v="85246"/>
  </r>
  <r>
    <n v="21"/>
    <x v="3"/>
    <s v="Vostro 7590"/>
    <x v="2"/>
    <x v="1"/>
    <x v="1"/>
    <x v="6"/>
    <s v="GTX1650"/>
    <x v="0"/>
    <s v="1920x1080"/>
    <x v="0"/>
    <x v="0"/>
    <n v="98000"/>
    <s v="19_95-100"/>
    <s v="9_90-100"/>
    <x v="2"/>
    <x v="5"/>
    <s v="Q1`20"/>
    <n v="2058000"/>
    <n v="27773"/>
  </r>
  <r>
    <n v="457"/>
    <x v="3"/>
    <s v="XPS 15 (CL)"/>
    <x v="2"/>
    <x v="0"/>
    <x v="1"/>
    <x v="6"/>
    <s v="GTX1050"/>
    <x v="0"/>
    <s v="1920x1080/3840x2160"/>
    <x v="0"/>
    <x v="0"/>
    <n v="136630"/>
    <s v="27_135-140"/>
    <s v="13_130-140"/>
    <x v="2"/>
    <x v="5"/>
    <s v="Q1`20"/>
    <n v="62439910"/>
    <n v="842644"/>
  </r>
  <r>
    <n v="103"/>
    <x v="3"/>
    <s v="XPS 15 (CL) Touch"/>
    <x v="2"/>
    <x v="0"/>
    <x v="1"/>
    <x v="6"/>
    <s v="GTX1050/RX Vega GL"/>
    <x v="0"/>
    <s v="1920x1080/3840x2160"/>
    <x v="1"/>
    <x v="0"/>
    <n v="180000"/>
    <s v="36_180-185"/>
    <s v="18_180-190"/>
    <x v="2"/>
    <x v="5"/>
    <s v="Q1`20"/>
    <n v="18540000"/>
    <n v="250202"/>
  </r>
  <r>
    <n v="194"/>
    <x v="3"/>
    <s v="XPS 13 (IL)"/>
    <x v="3"/>
    <x v="0"/>
    <x v="1"/>
    <x v="17"/>
    <s v="Int"/>
    <x v="4"/>
    <s v="1920x1080/3840x2160"/>
    <x v="1"/>
    <x v="0"/>
    <n v="114637"/>
    <s v="22_110-115"/>
    <s v="11_110-120"/>
    <x v="2"/>
    <x v="5"/>
    <s v="Q1`20"/>
    <n v="22239578"/>
    <n v="300129"/>
  </r>
  <r>
    <n v="118"/>
    <x v="3"/>
    <s v="XPS 13 (CNL)"/>
    <x v="3"/>
    <x v="0"/>
    <x v="1"/>
    <x v="16"/>
    <s v="Int"/>
    <x v="4"/>
    <s v="1920x1080/3840x2160"/>
    <x v="1"/>
    <x v="0"/>
    <n v="115990"/>
    <s v="23_115-120"/>
    <s v="11_110-120"/>
    <x v="2"/>
    <x v="5"/>
    <s v="Q1`20"/>
    <n v="13686820"/>
    <n v="184707"/>
  </r>
  <r>
    <n v="8"/>
    <x v="3"/>
    <s v="XPS 13 (W)"/>
    <x v="3"/>
    <x v="0"/>
    <x v="1"/>
    <x v="5"/>
    <s v="Int"/>
    <x v="4"/>
    <s v="1920x1080/3200x1800"/>
    <x v="1"/>
    <x v="0"/>
    <n v="95534"/>
    <s v="19_95-100"/>
    <s v="9_90-100"/>
    <x v="2"/>
    <x v="5"/>
    <s v="Q1`20"/>
    <n v="764272"/>
    <n v="10314"/>
  </r>
  <r>
    <n v="4"/>
    <x v="3"/>
    <s v="XPS 13 (K)"/>
    <x v="3"/>
    <x v="0"/>
    <x v="1"/>
    <x v="1"/>
    <n v="0"/>
    <x v="4"/>
    <s v="1920x1080/3200x1800"/>
    <x v="1"/>
    <x v="0"/>
    <n v="86332"/>
    <s v="17_85-90"/>
    <s v="8_80-90"/>
    <x v="2"/>
    <x v="5"/>
    <s v="Q1`20"/>
    <n v="345328"/>
    <n v="4660"/>
  </r>
  <r>
    <n v="100"/>
    <x v="4"/>
    <s v="EliteBook 820 G3"/>
    <x v="4"/>
    <x v="1"/>
    <x v="1"/>
    <x v="3"/>
    <s v="Int"/>
    <x v="5"/>
    <s v="1366x768/1920x1080"/>
    <x v="0"/>
    <x v="0"/>
    <n v="52275"/>
    <s v="10_50-55"/>
    <s v="5_50-60"/>
    <x v="4"/>
    <x v="5"/>
    <s v="Q1`20"/>
    <n v="5227500"/>
    <n v="70547"/>
  </r>
  <r>
    <n v="8"/>
    <x v="4"/>
    <s v="EliteBook 830 G5"/>
    <x v="3"/>
    <x v="1"/>
    <x v="1"/>
    <x v="10"/>
    <s v="Int"/>
    <x v="4"/>
    <s v="1920x1080"/>
    <x v="0"/>
    <x v="0"/>
    <n v="82357"/>
    <s v="16_80-85"/>
    <s v="8_80-90"/>
    <x v="2"/>
    <x v="5"/>
    <s v="Q1`20"/>
    <n v="658856"/>
    <n v="8891"/>
  </r>
  <r>
    <n v="341"/>
    <x v="4"/>
    <s v="EliteBook 840 G6"/>
    <x v="3"/>
    <x v="1"/>
    <x v="1"/>
    <x v="5"/>
    <s v="Int"/>
    <x v="2"/>
    <s v="1920x1080"/>
    <x v="0"/>
    <x v="0"/>
    <n v="103228"/>
    <s v="20_100-105"/>
    <s v="10_100-110"/>
    <x v="2"/>
    <x v="5"/>
    <s v="Q1`20"/>
    <n v="35200748"/>
    <n v="475044"/>
  </r>
  <r>
    <n v="63"/>
    <x v="4"/>
    <s v="Elitebook 735 G6"/>
    <x v="3"/>
    <x v="1"/>
    <x v="0"/>
    <x v="7"/>
    <s v="Int"/>
    <x v="4"/>
    <s v="1920x1080"/>
    <x v="0"/>
    <x v="0"/>
    <n v="92254"/>
    <s v="18_90-95"/>
    <s v="9_90-100"/>
    <x v="2"/>
    <x v="5"/>
    <s v="Q1`20"/>
    <n v="5812002"/>
    <n v="78435"/>
  </r>
  <r>
    <n v="20"/>
    <x v="4"/>
    <s v="Elitebook 745 G6"/>
    <x v="3"/>
    <x v="1"/>
    <x v="0"/>
    <x v="7"/>
    <s v="Int"/>
    <x v="2"/>
    <s v="1920x1080"/>
    <x v="0"/>
    <x v="0"/>
    <n v="85060"/>
    <s v="17_85-90"/>
    <s v="8_80-90"/>
    <x v="2"/>
    <x v="5"/>
    <s v="Q1`20"/>
    <n v="1701200"/>
    <n v="22958"/>
  </r>
  <r>
    <n v="146"/>
    <x v="4"/>
    <s v="EliteBook 830 G6"/>
    <x v="3"/>
    <x v="1"/>
    <x v="1"/>
    <x v="5"/>
    <s v="Int"/>
    <x v="4"/>
    <s v="1920x1080"/>
    <x v="0"/>
    <x v="0"/>
    <n v="103420"/>
    <s v="20_100-105"/>
    <s v="10_100-110"/>
    <x v="2"/>
    <x v="5"/>
    <s v="Q1`20"/>
    <n v="15099320"/>
    <n v="203770"/>
  </r>
  <r>
    <n v="38"/>
    <x v="4"/>
    <s v="EliteBook 850 G6"/>
    <x v="1"/>
    <x v="1"/>
    <x v="1"/>
    <x v="5"/>
    <s v="Int"/>
    <x v="0"/>
    <s v="1920x1080"/>
    <x v="0"/>
    <x v="0"/>
    <n v="103420"/>
    <s v="20_100-105"/>
    <s v="10_100-110"/>
    <x v="2"/>
    <x v="5"/>
    <s v="Q1`20"/>
    <n v="3929960"/>
    <n v="53036"/>
  </r>
  <r>
    <n v="151"/>
    <x v="4"/>
    <s v="EliteBook x360 1030 G4"/>
    <x v="3"/>
    <x v="1"/>
    <x v="1"/>
    <x v="5"/>
    <s v="Int"/>
    <x v="4"/>
    <s v="1920x1080"/>
    <x v="1"/>
    <x v="0"/>
    <n v="129162"/>
    <s v="25_125-130"/>
    <s v="12_120-130"/>
    <x v="2"/>
    <x v="5"/>
    <s v="Q1`20"/>
    <n v="19503462"/>
    <n v="263205"/>
  </r>
  <r>
    <n v="20"/>
    <x v="4"/>
    <s v="Elitebook x360 1040 G6"/>
    <x v="3"/>
    <x v="1"/>
    <x v="1"/>
    <x v="5"/>
    <s v="Int"/>
    <x v="2"/>
    <s v="1920x1080/3840x2160"/>
    <x v="1"/>
    <x v="0"/>
    <n v="128712"/>
    <s v="25_125-130"/>
    <s v="12_120-130"/>
    <x v="2"/>
    <x v="5"/>
    <s v="Q1`20"/>
    <n v="2574240"/>
    <n v="34740"/>
  </r>
  <r>
    <n v="10"/>
    <x v="4"/>
    <s v="EliteBook x360 830 G6"/>
    <x v="3"/>
    <x v="1"/>
    <x v="1"/>
    <x v="5"/>
    <s v="Int"/>
    <x v="4"/>
    <s v="1920x1080"/>
    <x v="1"/>
    <x v="0"/>
    <n v="122160"/>
    <s v="24_120-125"/>
    <s v="12_120-130"/>
    <x v="2"/>
    <x v="5"/>
    <s v="Q1`20"/>
    <n v="1221600"/>
    <n v="16486"/>
  </r>
  <r>
    <n v="3"/>
    <x v="4"/>
    <s v="Elitebook 735 G5"/>
    <x v="3"/>
    <x v="1"/>
    <x v="0"/>
    <x v="2"/>
    <s v="Int"/>
    <x v="4"/>
    <s v="1920x1080"/>
    <x v="0"/>
    <x v="0"/>
    <n v="56722"/>
    <s v="11_55-60"/>
    <s v="5_50-60"/>
    <x v="4"/>
    <x v="5"/>
    <s v="Q1`20"/>
    <n v="170166"/>
    <n v="2296"/>
  </r>
  <r>
    <n v="5"/>
    <x v="4"/>
    <s v="EliteBook 850 G5"/>
    <x v="0"/>
    <x v="1"/>
    <x v="1"/>
    <x v="10"/>
    <s v="Int/RX540"/>
    <x v="0"/>
    <s v="1920x1080/3840x2160"/>
    <x v="0"/>
    <x v="0"/>
    <n v="109400"/>
    <s v="21_105-110"/>
    <s v="10_100-110"/>
    <x v="2"/>
    <x v="5"/>
    <s v="Q1`20"/>
    <n v="547000"/>
    <n v="7382"/>
  </r>
  <r>
    <n v="3"/>
    <x v="4"/>
    <s v="EliteBook 840 G5"/>
    <x v="3"/>
    <x v="1"/>
    <x v="1"/>
    <x v="10"/>
    <s v="Int/RX540"/>
    <x v="2"/>
    <s v="1920x1080/3840x2160"/>
    <x v="1"/>
    <x v="0"/>
    <n v="84037"/>
    <s v="16_80-85"/>
    <s v="8_80-90"/>
    <x v="2"/>
    <x v="5"/>
    <s v="Q1`20"/>
    <n v="252111"/>
    <n v="3402"/>
  </r>
  <r>
    <n v="20"/>
    <x v="4"/>
    <s v="Envy x360 13-ag0000"/>
    <x v="3"/>
    <x v="0"/>
    <x v="0"/>
    <x v="2"/>
    <s v="Int"/>
    <x v="4"/>
    <s v="1920x1080"/>
    <x v="1"/>
    <x v="0"/>
    <n v="75600"/>
    <s v="15_75-80"/>
    <s v="7_70-80"/>
    <x v="2"/>
    <x v="5"/>
    <s v="Q1`20"/>
    <n v="1512000"/>
    <n v="20405"/>
  </r>
  <r>
    <n v="117"/>
    <x v="4"/>
    <s v="Envy x360 13-ar0000"/>
    <x v="3"/>
    <x v="0"/>
    <x v="0"/>
    <x v="7"/>
    <s v="Int"/>
    <x v="4"/>
    <s v="1920x1080"/>
    <x v="1"/>
    <x v="0"/>
    <n v="59145"/>
    <s v="11_55-60"/>
    <s v="5_50-60"/>
    <x v="4"/>
    <x v="5"/>
    <s v="Q1`20"/>
    <n v="6919965"/>
    <n v="93387"/>
  </r>
  <r>
    <n v="20"/>
    <x v="4"/>
    <s v="Envy x360 13-ds0000"/>
    <x v="3"/>
    <x v="0"/>
    <x v="0"/>
    <x v="7"/>
    <s v="Int"/>
    <x v="4"/>
    <s v="1920x1080"/>
    <x v="1"/>
    <x v="0"/>
    <n v="52610"/>
    <s v="10_50-55"/>
    <s v="5_50-60"/>
    <x v="4"/>
    <x v="5"/>
    <s v="Q1`20"/>
    <n v="1052200"/>
    <n v="14200"/>
  </r>
  <r>
    <n v="41"/>
    <x v="4"/>
    <s v="Envy x360 15-ds0000"/>
    <x v="1"/>
    <x v="0"/>
    <x v="0"/>
    <x v="7"/>
    <s v="Int"/>
    <x v="0"/>
    <s v="1920x1080"/>
    <x v="1"/>
    <x v="0"/>
    <n v="52610"/>
    <s v="10_50-55"/>
    <s v="5_50-60"/>
    <x v="4"/>
    <x v="5"/>
    <s v="Q1`20"/>
    <n v="2157010"/>
    <n v="29109"/>
  </r>
  <r>
    <n v="6"/>
    <x v="4"/>
    <s v="Envy 17-ce0000"/>
    <x v="0"/>
    <x v="0"/>
    <x v="1"/>
    <x v="5"/>
    <s v="MX250"/>
    <x v="1"/>
    <s v="1920x1080"/>
    <x v="0"/>
    <x v="0"/>
    <n v="97990"/>
    <s v="19_95-100"/>
    <s v="9_90-100"/>
    <x v="2"/>
    <x v="5"/>
    <s v="Q1`20"/>
    <n v="587940"/>
    <n v="7934"/>
  </r>
  <r>
    <n v="2385"/>
    <x v="4"/>
    <s v="Essential 250 G6 Core"/>
    <x v="1"/>
    <x v="1"/>
    <x v="1"/>
    <x v="1"/>
    <s v="Int"/>
    <x v="0"/>
    <s v="1920x1080"/>
    <x v="0"/>
    <x v="0"/>
    <n v="29180"/>
    <s v="5_25-30"/>
    <s v="2_20-30"/>
    <x v="0"/>
    <x v="5"/>
    <s v="Q1`20"/>
    <n v="69594300"/>
    <n v="939194"/>
  </r>
  <r>
    <n v="2546"/>
    <x v="4"/>
    <s v="Essential 250 G7 Core"/>
    <x v="1"/>
    <x v="1"/>
    <x v="1"/>
    <x v="5"/>
    <s v="Int"/>
    <x v="0"/>
    <s v="1920x1080"/>
    <x v="0"/>
    <x v="0"/>
    <n v="36656"/>
    <s v="7_35-40"/>
    <s v="3_30-40"/>
    <x v="3"/>
    <x v="5"/>
    <s v="Q1`20"/>
    <n v="93326176"/>
    <n v="1259463"/>
  </r>
  <r>
    <n v="773"/>
    <x v="4"/>
    <s v="Essential 255 G7"/>
    <x v="1"/>
    <x v="1"/>
    <x v="0"/>
    <x v="2"/>
    <s v="Int"/>
    <x v="0"/>
    <s v="1920x1080"/>
    <x v="0"/>
    <x v="0"/>
    <n v="31220"/>
    <s v="6_30-35"/>
    <s v="3_30-40"/>
    <x v="3"/>
    <x v="5"/>
    <s v="Q1`20"/>
    <n v="24133060"/>
    <n v="325682"/>
  </r>
  <r>
    <n v="70"/>
    <x v="4"/>
    <s v="Essential 240 G7 Core"/>
    <x v="3"/>
    <x v="1"/>
    <x v="1"/>
    <x v="5"/>
    <s v="Int"/>
    <x v="2"/>
    <s v="1920x1080"/>
    <x v="0"/>
    <x v="0"/>
    <n v="40010"/>
    <s v="8_40-45"/>
    <s v="4_40-50"/>
    <x v="5"/>
    <x v="5"/>
    <s v="Q1`20"/>
    <n v="2800700"/>
    <n v="37796"/>
  </r>
  <r>
    <n v="6"/>
    <x v="4"/>
    <s v="HP 15-bw000"/>
    <x v="0"/>
    <x v="0"/>
    <x v="0"/>
    <x v="15"/>
    <s v="Int M520/530"/>
    <x v="0"/>
    <s v="1366x768/1920x1080"/>
    <x v="0"/>
    <x v="0"/>
    <n v="26500"/>
    <s v="5_25-30"/>
    <s v="2_20-30"/>
    <x v="0"/>
    <x v="5"/>
    <s v="Q1`20"/>
    <n v="159000"/>
    <n v="2146"/>
  </r>
  <r>
    <n v="2330"/>
    <x v="4"/>
    <s v="HP 15-bs100 Core"/>
    <x v="0"/>
    <x v="0"/>
    <x v="1"/>
    <x v="10"/>
    <s v="520/530"/>
    <x v="0"/>
    <s v="1920x1080"/>
    <x v="0"/>
    <x v="0"/>
    <n v="22560"/>
    <s v="4_20-25"/>
    <s v="2_20-30"/>
    <x v="0"/>
    <x v="5"/>
    <s v="Q1`20"/>
    <n v="52564800"/>
    <n v="709377"/>
  </r>
  <r>
    <n v="2391"/>
    <x v="4"/>
    <s v="HP 15-ra000"/>
    <x v="1"/>
    <x v="0"/>
    <x v="1"/>
    <x v="9"/>
    <s v="Int"/>
    <x v="0"/>
    <s v="1366x768"/>
    <x v="0"/>
    <x v="1"/>
    <n v="17390"/>
    <s v="3_15-20"/>
    <s v="1_10-20"/>
    <x v="1"/>
    <x v="5"/>
    <s v="Q1`20"/>
    <n v="41579490"/>
    <n v="561127"/>
  </r>
  <r>
    <n v="5185"/>
    <x v="4"/>
    <s v="HP 15-rb000 Stoney"/>
    <x v="1"/>
    <x v="0"/>
    <x v="0"/>
    <x v="0"/>
    <s v="Int"/>
    <x v="0"/>
    <s v="1366x768"/>
    <x v="0"/>
    <x v="0"/>
    <n v="17850"/>
    <s v="3_15-20"/>
    <s v="1_10-20"/>
    <x v="1"/>
    <x v="5"/>
    <s v="Q1`20"/>
    <n v="92552250"/>
    <n v="1249018"/>
  </r>
  <r>
    <n v="33"/>
    <x v="4"/>
    <s v="HP 15-da0000"/>
    <x v="1"/>
    <x v="0"/>
    <x v="1"/>
    <x v="4"/>
    <s v="Int"/>
    <x v="0"/>
    <s v="1366x768/1920x0180"/>
    <x v="0"/>
    <x v="1"/>
    <n v="22853"/>
    <s v="4_20-25"/>
    <s v="2_20-30"/>
    <x v="0"/>
    <x v="5"/>
    <s v="Q1`20"/>
    <n v="754149"/>
    <n v="10177"/>
  </r>
  <r>
    <n v="1048"/>
    <x v="4"/>
    <s v="HP 15-da0000 Core"/>
    <x v="0"/>
    <x v="0"/>
    <x v="1"/>
    <x v="10"/>
    <s v="MX110/MX130"/>
    <x v="0"/>
    <s v="1920x0180"/>
    <x v="0"/>
    <x v="0"/>
    <n v="30986"/>
    <s v="6_30-35"/>
    <s v="3_30-40"/>
    <x v="3"/>
    <x v="5"/>
    <s v="Q1`20"/>
    <n v="32473328"/>
    <n v="438237"/>
  </r>
  <r>
    <n v="364"/>
    <x v="4"/>
    <s v="HP 15-db0000 Stoney"/>
    <x v="1"/>
    <x v="0"/>
    <x v="0"/>
    <x v="0"/>
    <s v="Int"/>
    <x v="0"/>
    <s v="1366x768/1920x1080"/>
    <x v="0"/>
    <x v="0"/>
    <n v="24578"/>
    <s v="4_20-25"/>
    <s v="2_20-30"/>
    <x v="0"/>
    <x v="5"/>
    <s v="Q1`20"/>
    <n v="8946392"/>
    <n v="120734"/>
  </r>
  <r>
    <n v="354"/>
    <x v="4"/>
    <s v="HP 17-by0000 Core"/>
    <x v="0"/>
    <x v="0"/>
    <x v="1"/>
    <x v="1"/>
    <s v="Int/520"/>
    <x v="1"/>
    <s v="1600x900"/>
    <x v="0"/>
    <x v="0"/>
    <n v="29622"/>
    <s v="5_25-30"/>
    <s v="2_20-30"/>
    <x v="0"/>
    <x v="5"/>
    <s v="Q1`20"/>
    <n v="10486188"/>
    <n v="141514"/>
  </r>
  <r>
    <n v="204"/>
    <x v="4"/>
    <s v="HP 15-da1000 Core"/>
    <x v="0"/>
    <x v="0"/>
    <x v="1"/>
    <x v="5"/>
    <s v="Int/MX110/MX130"/>
    <x v="0"/>
    <s v="1920x0180"/>
    <x v="0"/>
    <x v="0"/>
    <n v="41520"/>
    <s v="8_40-45"/>
    <s v="4_40-50"/>
    <x v="5"/>
    <x v="5"/>
    <s v="Q1`20"/>
    <n v="8470080"/>
    <n v="114306"/>
  </r>
  <r>
    <n v="73"/>
    <x v="4"/>
    <s v="HP 17-by1000 Core"/>
    <x v="0"/>
    <x v="0"/>
    <x v="1"/>
    <x v="5"/>
    <n v="530"/>
    <x v="1"/>
    <s v="1600x900/1920x1080"/>
    <x v="0"/>
    <x v="0"/>
    <n v="59790"/>
    <s v="11_55-60"/>
    <s v="5_50-60"/>
    <x v="4"/>
    <x v="5"/>
    <s v="Q1`20"/>
    <n v="4364670"/>
    <n v="58902"/>
  </r>
  <r>
    <n v="224"/>
    <x v="4"/>
    <s v="HP 14-cm0000 Stoney"/>
    <x v="3"/>
    <x v="0"/>
    <x v="0"/>
    <x v="0"/>
    <s v="Int"/>
    <x v="2"/>
    <s v="1366x768/1920x1080"/>
    <x v="0"/>
    <x v="0"/>
    <n v="31730"/>
    <s v="6_30-35"/>
    <s v="3_30-40"/>
    <x v="3"/>
    <x v="5"/>
    <s v="Q1`20"/>
    <n v="7107520"/>
    <n v="95918"/>
  </r>
  <r>
    <n v="1930"/>
    <x v="4"/>
    <s v="HP 15-dw0000 Core"/>
    <x v="0"/>
    <x v="0"/>
    <x v="1"/>
    <x v="5"/>
    <s v="int/MX130"/>
    <x v="0"/>
    <s v="1366x768/1920x1080"/>
    <x v="0"/>
    <x v="0"/>
    <n v="34410"/>
    <s v="6_30-35"/>
    <s v="3_30-40"/>
    <x v="3"/>
    <x v="5"/>
    <s v="Q1`20"/>
    <n v="66411300"/>
    <n v="896239"/>
  </r>
  <r>
    <n v="551"/>
    <x v="4"/>
    <s v="HP 14-cm1000"/>
    <x v="3"/>
    <x v="0"/>
    <x v="0"/>
    <x v="7"/>
    <s v="Int"/>
    <x v="2"/>
    <s v="1920x1080"/>
    <x v="0"/>
    <x v="0"/>
    <n v="28250"/>
    <s v="5_25-30"/>
    <s v="2_20-30"/>
    <x v="0"/>
    <x v="5"/>
    <s v="Q1`20"/>
    <n v="15565750"/>
    <n v="210064"/>
  </r>
  <r>
    <n v="280"/>
    <x v="4"/>
    <s v="HP 14-dk0000"/>
    <x v="3"/>
    <x v="0"/>
    <x v="0"/>
    <x v="7"/>
    <s v="Int"/>
    <x v="2"/>
    <s v="1366x768/1920x1080"/>
    <x v="0"/>
    <x v="0"/>
    <n v="31200"/>
    <s v="6_30-35"/>
    <s v="3_30-40"/>
    <x v="3"/>
    <x v="5"/>
    <s v="Q1`20"/>
    <n v="8736000"/>
    <n v="117895"/>
  </r>
  <r>
    <n v="2565"/>
    <x v="4"/>
    <s v="HP 15-db1000"/>
    <x v="1"/>
    <x v="0"/>
    <x v="0"/>
    <x v="7"/>
    <s v="Int"/>
    <x v="0"/>
    <s v="1366x768/1920x1080"/>
    <x v="0"/>
    <x v="0"/>
    <n v="27890"/>
    <s v="5_25-30"/>
    <s v="2_20-30"/>
    <x v="0"/>
    <x v="5"/>
    <s v="Q1`20"/>
    <n v="71537850"/>
    <n v="965423"/>
  </r>
  <r>
    <n v="224"/>
    <x v="4"/>
    <s v="HP 17-ca1000"/>
    <x v="1"/>
    <x v="0"/>
    <x v="0"/>
    <x v="7"/>
    <s v="Int"/>
    <x v="1"/>
    <s v="1600x900"/>
    <x v="0"/>
    <x v="0"/>
    <n v="31490"/>
    <s v="6_30-35"/>
    <s v="3_30-40"/>
    <x v="3"/>
    <x v="5"/>
    <s v="Q1`20"/>
    <n v="7053760"/>
    <n v="95192"/>
  </r>
  <r>
    <n v="682"/>
    <x v="4"/>
    <s v="HP 14-dk0000 Stoney"/>
    <x v="3"/>
    <x v="0"/>
    <x v="0"/>
    <x v="0"/>
    <s v="Int"/>
    <x v="2"/>
    <s v="1366x768/1920x1080"/>
    <x v="0"/>
    <x v="0"/>
    <n v="25980"/>
    <s v="5_25-30"/>
    <s v="2_20-30"/>
    <x v="0"/>
    <x v="5"/>
    <s v="Q1`20"/>
    <n v="17718360"/>
    <n v="239114"/>
  </r>
  <r>
    <n v="10"/>
    <x v="4"/>
    <s v="HP 15-bs000 Core"/>
    <x v="0"/>
    <x v="0"/>
    <x v="1"/>
    <x v="3"/>
    <s v="Int M520/530"/>
    <x v="0"/>
    <s v="1366x768"/>
    <x v="0"/>
    <x v="0"/>
    <n v="20205"/>
    <s v="4_20-25"/>
    <s v="2_20-30"/>
    <x v="0"/>
    <x v="5"/>
    <s v="Q1`20"/>
    <n v="202050"/>
    <n v="2727"/>
  </r>
  <r>
    <n v="210"/>
    <x v="4"/>
    <s v="HP 14s-dq0000"/>
    <x v="3"/>
    <x v="0"/>
    <x v="1"/>
    <x v="5"/>
    <s v="Int"/>
    <x v="2"/>
    <s v="1366x768/1920x1080"/>
    <x v="0"/>
    <x v="0"/>
    <n v="27135"/>
    <s v="5_25-30"/>
    <s v="2_20-30"/>
    <x v="0"/>
    <x v="5"/>
    <s v="Q1`20"/>
    <n v="5698350"/>
    <n v="76901"/>
  </r>
  <r>
    <n v="354"/>
    <x v="4"/>
    <s v="HP 15s-fq0000"/>
    <x v="1"/>
    <x v="0"/>
    <x v="1"/>
    <x v="5"/>
    <n v="0"/>
    <x v="0"/>
    <s v="1366x768/1920x1080"/>
    <x v="0"/>
    <x v="0"/>
    <n v="29790"/>
    <s v="5_25-30"/>
    <s v="2_20-30"/>
    <x v="0"/>
    <x v="5"/>
    <s v="Q1`20"/>
    <n v="10545660"/>
    <n v="142317"/>
  </r>
  <r>
    <n v="504"/>
    <x v="4"/>
    <s v="HP 15-ra100 Core"/>
    <x v="1"/>
    <x v="0"/>
    <x v="1"/>
    <x v="10"/>
    <s v="Int"/>
    <x v="0"/>
    <s v="1366x768/1920x1080"/>
    <x v="0"/>
    <x v="0"/>
    <n v="21537"/>
    <s v="4_20-25"/>
    <s v="2_20-30"/>
    <x v="0"/>
    <x v="5"/>
    <s v="Q1`20"/>
    <n v="10854648"/>
    <n v="146486"/>
  </r>
  <r>
    <n v="841"/>
    <x v="4"/>
    <s v="HP 14s-dq1000"/>
    <x v="3"/>
    <x v="0"/>
    <x v="1"/>
    <x v="17"/>
    <s v="Int"/>
    <x v="2"/>
    <s v="1366x768/1920x1080"/>
    <x v="0"/>
    <x v="0"/>
    <n v="42351"/>
    <s v="8_40-45"/>
    <s v="4_40-50"/>
    <x v="5"/>
    <x v="5"/>
    <s v="Q1`20"/>
    <n v="35617191"/>
    <n v="480664"/>
  </r>
  <r>
    <n v="1713"/>
    <x v="4"/>
    <s v="HP 15s-fq1000"/>
    <x v="1"/>
    <x v="0"/>
    <x v="1"/>
    <x v="17"/>
    <n v="0"/>
    <x v="0"/>
    <s v="1366x768/1920x1080"/>
    <x v="0"/>
    <x v="0"/>
    <n v="41390"/>
    <s v="8_40-45"/>
    <s v="4_40-50"/>
    <x v="5"/>
    <x v="5"/>
    <s v="Q1`20"/>
    <n v="70901070"/>
    <n v="956830"/>
  </r>
  <r>
    <n v="90"/>
    <x v="4"/>
    <s v="HP 14-cf0000 Core"/>
    <x v="3"/>
    <x v="0"/>
    <x v="1"/>
    <x v="1"/>
    <n v="530"/>
    <x v="2"/>
    <s v="1366x768/1920x1080"/>
    <x v="0"/>
    <x v="0"/>
    <n v="39590"/>
    <s v="7_35-40"/>
    <s v="3_30-40"/>
    <x v="3"/>
    <x v="5"/>
    <s v="Q1`20"/>
    <n v="3563100"/>
    <n v="48085"/>
  </r>
  <r>
    <n v="631"/>
    <x v="4"/>
    <s v="HP 15s-eq0000"/>
    <x v="1"/>
    <x v="0"/>
    <x v="0"/>
    <x v="7"/>
    <s v="Int"/>
    <x v="0"/>
    <s v="1920x1080"/>
    <x v="0"/>
    <x v="0"/>
    <n v="35991"/>
    <s v="7_35-40"/>
    <s v="3_30-40"/>
    <x v="3"/>
    <x v="5"/>
    <s v="Q1`20"/>
    <n v="22710321"/>
    <n v="306482"/>
  </r>
  <r>
    <n v="1152"/>
    <x v="4"/>
    <s v="HP 14-cm0000"/>
    <x v="3"/>
    <x v="0"/>
    <x v="0"/>
    <x v="2"/>
    <s v="Int"/>
    <x v="2"/>
    <s v="1366x768/1920x1080"/>
    <x v="0"/>
    <x v="0"/>
    <n v="20433"/>
    <s v="4_20-25"/>
    <s v="2_20-30"/>
    <x v="0"/>
    <x v="5"/>
    <s v="Q1`20"/>
    <n v="23538816"/>
    <n v="317663"/>
  </r>
  <r>
    <n v="361"/>
    <x v="4"/>
    <s v="HP 15-db0000"/>
    <x v="1"/>
    <x v="0"/>
    <x v="0"/>
    <x v="2"/>
    <s v="Int"/>
    <x v="0"/>
    <s v="1366x768/1920x1080"/>
    <x v="0"/>
    <x v="0"/>
    <n v="26996"/>
    <s v="5_25-30"/>
    <s v="2_20-30"/>
    <x v="0"/>
    <x v="5"/>
    <s v="Q1`20"/>
    <n v="9745556"/>
    <n v="131519"/>
  </r>
  <r>
    <n v="10"/>
    <x v="4"/>
    <s v="HP 14-ck0000 Core"/>
    <x v="3"/>
    <x v="0"/>
    <x v="1"/>
    <x v="1"/>
    <s v="Int"/>
    <x v="2"/>
    <s v="1920x1080"/>
    <x v="0"/>
    <x v="0"/>
    <n v="30985"/>
    <s v="6_30-35"/>
    <s v="3_30-40"/>
    <x v="3"/>
    <x v="5"/>
    <s v="Q1`20"/>
    <n v="309850"/>
    <n v="4182"/>
  </r>
  <r>
    <n v="4"/>
    <x v="4"/>
    <s v="Pavilion x360 14-ba100"/>
    <x v="2"/>
    <x v="0"/>
    <x v="1"/>
    <x v="10"/>
    <s v="GT940"/>
    <x v="2"/>
    <s v="1920x1080"/>
    <x v="1"/>
    <x v="0"/>
    <n v="55314"/>
    <s v="11_55-60"/>
    <s v="5_50-60"/>
    <x v="4"/>
    <x v="5"/>
    <s v="Q1`20"/>
    <n v="221256"/>
    <n v="2986"/>
  </r>
  <r>
    <n v="27"/>
    <x v="4"/>
    <s v="Pavilion 14-ce0000"/>
    <x v="3"/>
    <x v="0"/>
    <x v="1"/>
    <x v="5"/>
    <s v="Int/MX150"/>
    <x v="2"/>
    <s v="1920x1080"/>
    <x v="0"/>
    <x v="0"/>
    <n v="31507"/>
    <s v="6_30-35"/>
    <s v="3_30-40"/>
    <x v="3"/>
    <x v="5"/>
    <s v="Q1`20"/>
    <n v="850689"/>
    <n v="11480"/>
  </r>
  <r>
    <n v="53"/>
    <x v="4"/>
    <s v="Pavilion 15-cs0000"/>
    <x v="0"/>
    <x v="0"/>
    <x v="1"/>
    <x v="10"/>
    <s v="Int/MX150"/>
    <x v="0"/>
    <s v="1920x1080"/>
    <x v="0"/>
    <x v="0"/>
    <n v="38512"/>
    <s v="7_35-40"/>
    <s v="3_30-40"/>
    <x v="3"/>
    <x v="5"/>
    <s v="Q1`20"/>
    <n v="2041136"/>
    <n v="27546"/>
  </r>
  <r>
    <n v="264"/>
    <x v="4"/>
    <s v="Pavilion 13-an0000"/>
    <x v="3"/>
    <x v="0"/>
    <x v="1"/>
    <x v="5"/>
    <s v="Int"/>
    <x v="4"/>
    <s v="1920x1080"/>
    <x v="0"/>
    <x v="0"/>
    <n v="61085"/>
    <s v="12_60-65"/>
    <s v="6_60-70"/>
    <x v="6"/>
    <x v="5"/>
    <s v="Q1`20"/>
    <n v="16126440"/>
    <n v="217631"/>
  </r>
  <r>
    <n v="27"/>
    <x v="4"/>
    <s v="Pavilion 15-dp0000"/>
    <x v="2"/>
    <x v="0"/>
    <x v="1"/>
    <x v="6"/>
    <s v="GTX1060"/>
    <x v="0"/>
    <s v="1920x1080"/>
    <x v="0"/>
    <x v="0"/>
    <n v="73937"/>
    <s v="14_70-75"/>
    <s v="7_70-80"/>
    <x v="2"/>
    <x v="5"/>
    <s v="Q1`20"/>
    <n v="1996299"/>
    <n v="26941"/>
  </r>
  <r>
    <n v="106"/>
    <x v="4"/>
    <s v="Pavilion 15-cs2000"/>
    <x v="0"/>
    <x v="0"/>
    <x v="1"/>
    <x v="5"/>
    <s v="Int/MX130/MX250/GTX1050"/>
    <x v="0"/>
    <s v="1920x1080"/>
    <x v="0"/>
    <x v="0"/>
    <n v="37800"/>
    <s v="7_35-40"/>
    <s v="3_30-40"/>
    <x v="3"/>
    <x v="5"/>
    <s v="Q1`20"/>
    <n v="4006800"/>
    <n v="54073"/>
  </r>
  <r>
    <n v="421"/>
    <x v="4"/>
    <s v="Pavilion 15-cw1000"/>
    <x v="1"/>
    <x v="0"/>
    <x v="0"/>
    <x v="7"/>
    <s v="Int"/>
    <x v="0"/>
    <s v="1920x1080"/>
    <x v="0"/>
    <x v="0"/>
    <n v="36446"/>
    <s v="7_35-40"/>
    <s v="3_30-40"/>
    <x v="3"/>
    <x v="5"/>
    <s v="Q1`20"/>
    <n v="15343766"/>
    <n v="207068"/>
  </r>
  <r>
    <n v="16"/>
    <x v="4"/>
    <s v="Pavilion 14-ce2000"/>
    <x v="3"/>
    <x v="0"/>
    <x v="1"/>
    <x v="5"/>
    <s v="Int/MX130"/>
    <x v="2"/>
    <s v="1920x1080"/>
    <x v="0"/>
    <x v="0"/>
    <n v="37959"/>
    <s v="7_35-40"/>
    <s v="3_30-40"/>
    <x v="3"/>
    <x v="5"/>
    <s v="Q1`20"/>
    <n v="607344"/>
    <n v="8196"/>
  </r>
  <r>
    <n v="51"/>
    <x v="4"/>
    <s v="Pavilion x360 14-dh0000"/>
    <x v="3"/>
    <x v="0"/>
    <x v="1"/>
    <x v="5"/>
    <s v="Int"/>
    <x v="2"/>
    <s v="1920x1080"/>
    <x v="1"/>
    <x v="0"/>
    <n v="44650"/>
    <s v="8_40-45"/>
    <s v="4_40-50"/>
    <x v="5"/>
    <x v="5"/>
    <s v="Q1`20"/>
    <n v="2277150"/>
    <n v="30731"/>
  </r>
  <r>
    <n v="43"/>
    <x v="4"/>
    <s v="Pavilion 15-bc500"/>
    <x v="2"/>
    <x v="0"/>
    <x v="1"/>
    <x v="6"/>
    <s v="GTX1050"/>
    <x v="0"/>
    <s v="1920x1080"/>
    <x v="0"/>
    <x v="0"/>
    <n v="58855"/>
    <s v="11_55-60"/>
    <s v="5_50-60"/>
    <x v="4"/>
    <x v="5"/>
    <s v="Q1`20"/>
    <n v="2530765"/>
    <n v="34153"/>
  </r>
  <r>
    <n v="117"/>
    <x v="4"/>
    <s v="Pavilion 17-cd0000"/>
    <x v="2"/>
    <x v="0"/>
    <x v="1"/>
    <x v="6"/>
    <s v="GTX1050/GTX1650/GTX1660"/>
    <x v="1"/>
    <s v="1920x1080"/>
    <x v="0"/>
    <x v="0"/>
    <n v="69860"/>
    <s v="13_65-70"/>
    <s v="6_60-70"/>
    <x v="6"/>
    <x v="5"/>
    <s v="Q1`20"/>
    <n v="8173620"/>
    <n v="110305"/>
  </r>
  <r>
    <n v="184"/>
    <x v="4"/>
    <s v="Pavilion 15-dk0000"/>
    <x v="2"/>
    <x v="0"/>
    <x v="1"/>
    <x v="6"/>
    <s v="GTX1660"/>
    <x v="0"/>
    <s v="1920x1080"/>
    <x v="0"/>
    <x v="0"/>
    <n v="67240"/>
    <s v="13_65-70"/>
    <s v="6_60-70"/>
    <x v="6"/>
    <x v="5"/>
    <s v="Q1`20"/>
    <n v="12372160"/>
    <n v="166966"/>
  </r>
  <r>
    <n v="333"/>
    <x v="4"/>
    <s v="Pavilion 13-an1000"/>
    <x v="3"/>
    <x v="0"/>
    <x v="1"/>
    <x v="17"/>
    <s v="Int"/>
    <x v="4"/>
    <s v="1920x1080"/>
    <x v="0"/>
    <x v="0"/>
    <n v="46410"/>
    <s v="9_45-50"/>
    <s v="4_40-50"/>
    <x v="5"/>
    <x v="5"/>
    <s v="Q1`20"/>
    <n v="15454530"/>
    <n v="208563"/>
  </r>
  <r>
    <n v="684"/>
    <x v="4"/>
    <s v="Pavilion 14-ce3000"/>
    <x v="3"/>
    <x v="0"/>
    <x v="1"/>
    <x v="17"/>
    <s v="Int/MX250"/>
    <x v="2"/>
    <s v="1920x1080"/>
    <x v="0"/>
    <x v="0"/>
    <n v="43188"/>
    <s v="8_40-45"/>
    <s v="4_40-50"/>
    <x v="5"/>
    <x v="5"/>
    <s v="Q1`20"/>
    <n v="29540592"/>
    <n v="398658"/>
  </r>
  <r>
    <n v="1068"/>
    <x v="4"/>
    <s v="Pavilion 15-cs3000"/>
    <x v="0"/>
    <x v="0"/>
    <x v="1"/>
    <x v="17"/>
    <s v="Int/MX250"/>
    <x v="0"/>
    <s v="1920x1080"/>
    <x v="0"/>
    <x v="0"/>
    <n v="43395"/>
    <s v="8_40-45"/>
    <s v="4_40-50"/>
    <x v="5"/>
    <x v="5"/>
    <s v="Q1`20"/>
    <n v="46345860"/>
    <n v="625450"/>
  </r>
  <r>
    <n v="394"/>
    <x v="4"/>
    <s v="Pavilion 15-ec0000"/>
    <x v="2"/>
    <x v="0"/>
    <x v="0"/>
    <x v="7"/>
    <s v="GTX1050/GTX1660"/>
    <x v="0"/>
    <s v="1920x1080"/>
    <x v="0"/>
    <x v="0"/>
    <n v="71300"/>
    <s v="14_70-75"/>
    <s v="7_70-80"/>
    <x v="2"/>
    <x v="5"/>
    <s v="Q1`20"/>
    <n v="28092200"/>
    <n v="379112"/>
  </r>
  <r>
    <n v="4"/>
    <x v="4"/>
    <s v="Pavilion 15-bc400"/>
    <x v="2"/>
    <x v="0"/>
    <x v="1"/>
    <x v="10"/>
    <s v="GTX1050"/>
    <x v="0"/>
    <s v="1920x1080"/>
    <x v="0"/>
    <x v="0"/>
    <n v="62920"/>
    <s v="12_60-65"/>
    <s v="6_60-70"/>
    <x v="6"/>
    <x v="5"/>
    <s v="Q1`20"/>
    <n v="251680"/>
    <n v="3396"/>
  </r>
  <r>
    <n v="6"/>
    <x v="4"/>
    <s v="Pavilion 17-ab400"/>
    <x v="2"/>
    <x v="0"/>
    <x v="1"/>
    <x v="6"/>
    <s v="GTX1050 Ti"/>
    <x v="1"/>
    <s v="1920x1080"/>
    <x v="0"/>
    <x v="0"/>
    <n v="67228"/>
    <s v="13_65-70"/>
    <s v="6_60-70"/>
    <x v="6"/>
    <x v="5"/>
    <s v="Q1`20"/>
    <n v="403368"/>
    <n v="5444"/>
  </r>
  <r>
    <n v="51"/>
    <x v="4"/>
    <s v="Pavilion x360 15-dq0000"/>
    <x v="1"/>
    <x v="0"/>
    <x v="1"/>
    <x v="5"/>
    <s v="Int"/>
    <x v="0"/>
    <s v="1920x1080"/>
    <x v="1"/>
    <x v="0"/>
    <n v="44598"/>
    <s v="8_40-45"/>
    <s v="4_40-50"/>
    <x v="5"/>
    <x v="5"/>
    <s v="Q1`20"/>
    <n v="2274498"/>
    <n v="30695"/>
  </r>
  <r>
    <n v="4075"/>
    <x v="4"/>
    <s v="ProBook 450 G6"/>
    <x v="0"/>
    <x v="1"/>
    <x v="1"/>
    <x v="10"/>
    <s v="GT930"/>
    <x v="0"/>
    <s v="1366x768/1920x1080"/>
    <x v="0"/>
    <x v="0"/>
    <n v="67725"/>
    <s v="13_65-70"/>
    <s v="6_60-70"/>
    <x v="6"/>
    <x v="5"/>
    <s v="Q1`20"/>
    <n v="275979375"/>
    <n v="3724418"/>
  </r>
  <r>
    <n v="3"/>
    <x v="4"/>
    <s v="ProBook 430 G5"/>
    <x v="3"/>
    <x v="1"/>
    <x v="1"/>
    <x v="10"/>
    <s v="Int"/>
    <x v="4"/>
    <s v="1366x768/1920x1080"/>
    <x v="0"/>
    <x v="0"/>
    <n v="51895"/>
    <s v="10_50-55"/>
    <s v="5_50-60"/>
    <x v="4"/>
    <x v="5"/>
    <s v="Q1`20"/>
    <n v="155685"/>
    <n v="2101"/>
  </r>
  <r>
    <n v="15"/>
    <x v="4"/>
    <s v="ProBook x360 440 G1"/>
    <x v="3"/>
    <x v="1"/>
    <x v="1"/>
    <x v="10"/>
    <s v="Int"/>
    <x v="2"/>
    <s v="1920x1080"/>
    <x v="1"/>
    <x v="0"/>
    <n v="51990"/>
    <s v="10_50-55"/>
    <s v="5_50-60"/>
    <x v="4"/>
    <x v="5"/>
    <s v="Q1`20"/>
    <n v="779850"/>
    <n v="10524"/>
  </r>
  <r>
    <n v="2742"/>
    <x v="4"/>
    <s v="ProBook 440 G6"/>
    <x v="3"/>
    <x v="1"/>
    <x v="1"/>
    <x v="5"/>
    <s v="Int"/>
    <x v="2"/>
    <s v="1366x768/1920x1080"/>
    <x v="0"/>
    <x v="0"/>
    <n v="59850"/>
    <s v="11_55-60"/>
    <s v="5_50-60"/>
    <x v="4"/>
    <x v="5"/>
    <s v="Q1`20"/>
    <n v="164108700"/>
    <n v="2214692"/>
  </r>
  <r>
    <n v="3784"/>
    <x v="4"/>
    <s v="ProBook 430 G6"/>
    <x v="3"/>
    <x v="1"/>
    <x v="1"/>
    <x v="5"/>
    <s v="Int"/>
    <x v="4"/>
    <s v="1920x1080"/>
    <x v="0"/>
    <x v="0"/>
    <n v="59505"/>
    <s v="11_55-60"/>
    <s v="5_50-60"/>
    <x v="4"/>
    <x v="5"/>
    <s v="Q1`20"/>
    <n v="225166920"/>
    <n v="3038690"/>
  </r>
  <r>
    <n v="302"/>
    <x v="4"/>
    <s v="ProBook 455 G6"/>
    <x v="1"/>
    <x v="1"/>
    <x v="0"/>
    <x v="2"/>
    <s v="Int"/>
    <x v="0"/>
    <s v="1920x1080"/>
    <x v="0"/>
    <x v="0"/>
    <n v="49350"/>
    <s v="9_45-50"/>
    <s v="4_40-50"/>
    <x v="5"/>
    <x v="5"/>
    <s v="Q1`20"/>
    <n v="14903700"/>
    <n v="201130"/>
  </r>
  <r>
    <n v="332"/>
    <x v="4"/>
    <s v="ProBook 445 G6"/>
    <x v="3"/>
    <x v="1"/>
    <x v="0"/>
    <x v="2"/>
    <s v="Int"/>
    <x v="2"/>
    <s v="1366x768/1920x1080"/>
    <x v="0"/>
    <x v="0"/>
    <n v="60380"/>
    <s v="12_60-65"/>
    <s v="6_60-70"/>
    <x v="6"/>
    <x v="5"/>
    <s v="Q1`20"/>
    <n v="20046160"/>
    <n v="270528"/>
  </r>
  <r>
    <n v="18"/>
    <x v="4"/>
    <s v="ProBook 470 G5"/>
    <x v="0"/>
    <x v="1"/>
    <x v="1"/>
    <x v="1"/>
    <s v="GT930"/>
    <x v="1"/>
    <s v="1920x1080"/>
    <x v="0"/>
    <x v="0"/>
    <n v="76430"/>
    <s v="15_75-80"/>
    <s v="7_70-80"/>
    <x v="2"/>
    <x v="5"/>
    <s v="Q1`20"/>
    <n v="1375740"/>
    <n v="18566"/>
  </r>
  <r>
    <n v="138"/>
    <x v="4"/>
    <s v="ProBook 640 G5"/>
    <x v="3"/>
    <x v="1"/>
    <x v="1"/>
    <x v="5"/>
    <s v="Int"/>
    <x v="2"/>
    <s v="1920x1080"/>
    <x v="0"/>
    <x v="0"/>
    <n v="67524"/>
    <s v="13_65-70"/>
    <s v="6_60-70"/>
    <x v="6"/>
    <x v="5"/>
    <s v="Q1`20"/>
    <n v="9318312"/>
    <n v="125753"/>
  </r>
  <r>
    <n v="136"/>
    <x v="4"/>
    <s v="ProBook 650 G5"/>
    <x v="1"/>
    <x v="1"/>
    <x v="1"/>
    <x v="5"/>
    <s v="Int"/>
    <x v="0"/>
    <s v="1920x1080"/>
    <x v="0"/>
    <x v="0"/>
    <n v="79734"/>
    <s v="15_75-80"/>
    <s v="7_70-80"/>
    <x v="2"/>
    <x v="5"/>
    <s v="Q1`20"/>
    <n v="10843824"/>
    <n v="146340"/>
  </r>
  <r>
    <n v="113"/>
    <x v="4"/>
    <s v="ProBook 445R G6"/>
    <x v="3"/>
    <x v="1"/>
    <x v="0"/>
    <x v="7"/>
    <s v="Int"/>
    <x v="2"/>
    <s v="1920x1080"/>
    <x v="0"/>
    <x v="0"/>
    <n v="50567"/>
    <s v="10_50-55"/>
    <s v="5_50-60"/>
    <x v="4"/>
    <x v="5"/>
    <s v="Q1`20"/>
    <n v="5714071"/>
    <n v="77113"/>
  </r>
  <r>
    <n v="409"/>
    <x v="4"/>
    <s v="ProBook 470 G7"/>
    <x v="0"/>
    <x v="1"/>
    <x v="1"/>
    <x v="16"/>
    <n v="0"/>
    <x v="1"/>
    <s v="1920x1080"/>
    <x v="0"/>
    <x v="0"/>
    <n v="70585"/>
    <s v="14_70-75"/>
    <s v="7_70-80"/>
    <x v="2"/>
    <x v="5"/>
    <s v="Q1`20"/>
    <n v="28869265"/>
    <n v="389599"/>
  </r>
  <r>
    <n v="3"/>
    <x v="4"/>
    <s v="ProBook 640 G4"/>
    <x v="3"/>
    <x v="1"/>
    <x v="1"/>
    <x v="10"/>
    <s v="Int"/>
    <x v="2"/>
    <s v="1920x1080"/>
    <x v="0"/>
    <x v="0"/>
    <n v="63361"/>
    <s v="12_60-65"/>
    <s v="6_60-70"/>
    <x v="6"/>
    <x v="5"/>
    <s v="Q1`20"/>
    <n v="190083"/>
    <n v="2565"/>
  </r>
  <r>
    <n v="6"/>
    <x v="4"/>
    <s v="Spectre x360 13-ae000"/>
    <x v="3"/>
    <x v="0"/>
    <x v="1"/>
    <x v="10"/>
    <s v="Int"/>
    <x v="4"/>
    <s v="1920x1080"/>
    <x v="1"/>
    <x v="0"/>
    <n v="98546"/>
    <s v="19_95-100"/>
    <s v="9_90-100"/>
    <x v="2"/>
    <x v="5"/>
    <s v="Q1`20"/>
    <n v="591276"/>
    <n v="7979"/>
  </r>
  <r>
    <n v="41"/>
    <x v="4"/>
    <s v="Spectre x360 13-aw0000"/>
    <x v="3"/>
    <x v="0"/>
    <x v="1"/>
    <x v="16"/>
    <s v="Int"/>
    <x v="4"/>
    <s v="1920x1080"/>
    <x v="1"/>
    <x v="0"/>
    <n v="93985"/>
    <s v="18_90-95"/>
    <s v="9_90-100"/>
    <x v="2"/>
    <x v="5"/>
    <s v="Q1`20"/>
    <n v="3853385"/>
    <n v="52002"/>
  </r>
  <r>
    <n v="6"/>
    <x v="4"/>
    <s v="Spectre x360 13-ap0000"/>
    <x v="3"/>
    <x v="0"/>
    <x v="1"/>
    <x v="5"/>
    <s v="Int"/>
    <x v="4"/>
    <s v="1920x1080"/>
    <x v="1"/>
    <x v="0"/>
    <n v="94543"/>
    <s v="18_90-95"/>
    <s v="9_90-100"/>
    <x v="2"/>
    <x v="5"/>
    <s v="Q1`20"/>
    <n v="567258"/>
    <n v="7655"/>
  </r>
  <r>
    <n v="25"/>
    <x v="4"/>
    <s v="ZBook 15v G5"/>
    <x v="5"/>
    <x v="1"/>
    <x v="1"/>
    <x v="6"/>
    <s v="Quadro P600"/>
    <x v="0"/>
    <s v="1920x1080"/>
    <x v="0"/>
    <x v="0"/>
    <n v="102583"/>
    <s v="20_100-105"/>
    <s v="10_100-110"/>
    <x v="2"/>
    <x v="5"/>
    <s v="Q1`20"/>
    <n v="2564575"/>
    <n v="34610"/>
  </r>
  <r>
    <n v="5"/>
    <x v="4"/>
    <s v="ZBook 15 Studio G5"/>
    <x v="5"/>
    <x v="1"/>
    <x v="1"/>
    <x v="6"/>
    <s v="Quadro P1000/P2000"/>
    <x v="0"/>
    <s v="1920x1080"/>
    <x v="0"/>
    <x v="0"/>
    <n v="184220"/>
    <s v="36_180-185"/>
    <s v="18_180-190"/>
    <x v="2"/>
    <x v="5"/>
    <s v="Q1`20"/>
    <n v="921100"/>
    <n v="12430"/>
  </r>
  <r>
    <n v="15"/>
    <x v="4"/>
    <s v="ZBook 14u G6"/>
    <x v="5"/>
    <x v="1"/>
    <x v="1"/>
    <x v="5"/>
    <s v="Pro WX3200"/>
    <x v="2"/>
    <s v="1920x1080"/>
    <x v="0"/>
    <x v="0"/>
    <n v="127204"/>
    <s v="25_125-130"/>
    <s v="12_120-130"/>
    <x v="2"/>
    <x v="5"/>
    <s v="Q1`20"/>
    <n v="1908060"/>
    <n v="25750"/>
  </r>
  <r>
    <n v="15"/>
    <x v="4"/>
    <s v="ZBook 15u G6"/>
    <x v="5"/>
    <x v="1"/>
    <x v="1"/>
    <x v="5"/>
    <s v="Pro WX3200"/>
    <x v="0"/>
    <s v="1920x1080"/>
    <x v="0"/>
    <x v="0"/>
    <n v="126070"/>
    <s v="25_125-130"/>
    <s v="12_120-130"/>
    <x v="2"/>
    <x v="5"/>
    <s v="Q1`20"/>
    <n v="1891050"/>
    <n v="25520"/>
  </r>
  <r>
    <n v="18"/>
    <x v="4"/>
    <s v="ZBook 17 G6"/>
    <x v="5"/>
    <x v="1"/>
    <x v="1"/>
    <x v="6"/>
    <s v="RTX3000"/>
    <x v="1"/>
    <s v="1920x1080"/>
    <x v="0"/>
    <x v="0"/>
    <n v="210260"/>
    <s v="42_210-215"/>
    <s v="21_210-220"/>
    <x v="2"/>
    <x v="5"/>
    <s v="Q1`20"/>
    <n v="3784680"/>
    <n v="51075"/>
  </r>
  <r>
    <n v="3"/>
    <x v="4"/>
    <s v="ZBook x360 15 Studio G5"/>
    <x v="5"/>
    <x v="1"/>
    <x v="1"/>
    <x v="6"/>
    <s v="Quadro P2000"/>
    <x v="0"/>
    <s v="1920x1080/3840x2160"/>
    <x v="1"/>
    <x v="0"/>
    <n v="206115"/>
    <s v="41_205-210"/>
    <s v="20_200-210"/>
    <x v="2"/>
    <x v="5"/>
    <s v="Q1`20"/>
    <n v="618345"/>
    <n v="8345"/>
  </r>
  <r>
    <n v="13"/>
    <x v="4"/>
    <s v="ZBook 15 G6"/>
    <x v="5"/>
    <x v="1"/>
    <x v="1"/>
    <x v="6"/>
    <s v="Int/T1000"/>
    <x v="0"/>
    <s v="1920x1080/3840x2160"/>
    <x v="0"/>
    <x v="0"/>
    <n v="204226"/>
    <s v="40_200-205"/>
    <s v="20_200-210"/>
    <x v="2"/>
    <x v="5"/>
    <s v="Q1`20"/>
    <n v="2654938"/>
    <n v="35829"/>
  </r>
  <r>
    <n v="33"/>
    <x v="4"/>
    <s v="Stream 11-aj0000"/>
    <x v="4"/>
    <x v="0"/>
    <x v="1"/>
    <x v="4"/>
    <s v="Int"/>
    <x v="3"/>
    <s v="1366x768"/>
    <x v="0"/>
    <x v="1"/>
    <n v="18990"/>
    <s v="3_15-20"/>
    <s v="1_10-20"/>
    <x v="1"/>
    <x v="5"/>
    <s v="Q1`20"/>
    <n v="626670"/>
    <n v="8457"/>
  </r>
  <r>
    <n v="88"/>
    <x v="4"/>
    <s v="Omen 15-dc1000"/>
    <x v="2"/>
    <x v="0"/>
    <x v="1"/>
    <x v="6"/>
    <s v="RTX2070"/>
    <x v="0"/>
    <s v="1920x1080"/>
    <x v="0"/>
    <x v="0"/>
    <n v="87830"/>
    <s v="17_85-90"/>
    <s v="8_80-90"/>
    <x v="2"/>
    <x v="5"/>
    <s v="Q1`20"/>
    <n v="7729040"/>
    <n v="104306"/>
  </r>
  <r>
    <n v="16"/>
    <x v="4"/>
    <s v="Omen 15-dh0000"/>
    <x v="2"/>
    <x v="0"/>
    <x v="1"/>
    <x v="6"/>
    <s v="GTX1660/RTX2060/RTX2070"/>
    <x v="0"/>
    <s v="1920x1080"/>
    <x v="0"/>
    <x v="0"/>
    <n v="130895"/>
    <s v="26_130-135"/>
    <s v="13_130-140"/>
    <x v="2"/>
    <x v="5"/>
    <s v="Q1`20"/>
    <n v="2094320"/>
    <n v="28263"/>
  </r>
  <r>
    <n v="6"/>
    <x v="4"/>
    <s v="Omen 17-cb0000"/>
    <x v="2"/>
    <x v="0"/>
    <x v="1"/>
    <x v="6"/>
    <s v="GTX1660/RTX2060/RTX2070"/>
    <x v="1"/>
    <s v="1920x1080"/>
    <x v="0"/>
    <x v="0"/>
    <n v="96208"/>
    <s v="19_95-100"/>
    <s v="9_90-100"/>
    <x v="2"/>
    <x v="5"/>
    <s v="Q1`20"/>
    <n v="577248"/>
    <n v="7790"/>
  </r>
  <r>
    <n v="4"/>
    <x v="4"/>
    <s v="Omen 17-ap000"/>
    <x v="2"/>
    <x v="0"/>
    <x v="1"/>
    <x v="1"/>
    <s v="GTX1070"/>
    <x v="1"/>
    <s v="1920x1080"/>
    <x v="0"/>
    <x v="0"/>
    <n v="210004"/>
    <s v="42_210-215"/>
    <s v="21_210-220"/>
    <x v="2"/>
    <x v="5"/>
    <s v="Q1`20"/>
    <n v="840016"/>
    <n v="11336"/>
  </r>
  <r>
    <n v="4"/>
    <x v="4"/>
    <s v="Omen 17-an100"/>
    <x v="2"/>
    <x v="0"/>
    <x v="1"/>
    <x v="6"/>
    <s v="GTX1050/1060/1070"/>
    <x v="1"/>
    <s v="1920x1080"/>
    <x v="0"/>
    <x v="0"/>
    <n v="89990"/>
    <s v="17_85-90"/>
    <s v="8_80-90"/>
    <x v="2"/>
    <x v="5"/>
    <s v="Q1`20"/>
    <n v="359960"/>
    <n v="4858"/>
  </r>
  <r>
    <n v="23"/>
    <x v="4"/>
    <s v="Elite Dragonfly x360 13"/>
    <x v="3"/>
    <x v="1"/>
    <x v="1"/>
    <x v="5"/>
    <s v="Int"/>
    <x v="4"/>
    <s v="1920x1080"/>
    <x v="0"/>
    <x v="0"/>
    <n v="155270"/>
    <s v="31_155-160"/>
    <s v="15_150-160"/>
    <x v="2"/>
    <x v="5"/>
    <s v="Q1`20"/>
    <n v="3571210"/>
    <n v="48194"/>
  </r>
  <r>
    <n v="87"/>
    <x v="5"/>
    <s v="IdeaPad V330-15IKB"/>
    <x v="0"/>
    <x v="1"/>
    <x v="1"/>
    <x v="1"/>
    <s v="Int/530"/>
    <x v="0"/>
    <s v="1920x1080"/>
    <x v="0"/>
    <x v="0"/>
    <n v="38322"/>
    <s v="7_35-40"/>
    <s v="3_30-40"/>
    <x v="3"/>
    <x v="5"/>
    <s v="Q1`20"/>
    <n v="3334014"/>
    <n v="44993"/>
  </r>
  <r>
    <n v="35"/>
    <x v="5"/>
    <s v="IdeaPad V330-14IKB"/>
    <x v="3"/>
    <x v="1"/>
    <x v="1"/>
    <x v="10"/>
    <s v="Int"/>
    <x v="2"/>
    <s v="1920x1080"/>
    <x v="0"/>
    <x v="0"/>
    <n v="45790"/>
    <s v="9_45-50"/>
    <s v="4_40-50"/>
    <x v="5"/>
    <x v="5"/>
    <s v="Q1`20"/>
    <n v="1602650"/>
    <n v="21628"/>
  </r>
  <r>
    <n v="51"/>
    <x v="5"/>
    <s v="IdeaPad 330-15IKB"/>
    <x v="0"/>
    <x v="0"/>
    <x v="1"/>
    <x v="1"/>
    <s v="530/MX110"/>
    <x v="0"/>
    <s v="1920x1080"/>
    <x v="0"/>
    <x v="0"/>
    <n v="29802"/>
    <s v="5_25-30"/>
    <s v="2_20-30"/>
    <x v="0"/>
    <x v="5"/>
    <s v="Q1`20"/>
    <n v="1519902"/>
    <n v="20511"/>
  </r>
  <r>
    <n v="562"/>
    <x v="5"/>
    <s v="IdeaPad 330-15IKBR"/>
    <x v="0"/>
    <x v="0"/>
    <x v="1"/>
    <x v="10"/>
    <s v="MX150"/>
    <x v="0"/>
    <s v="1366x768/1920x1080"/>
    <x v="0"/>
    <x v="0"/>
    <n v="34595"/>
    <s v="6_30-35"/>
    <s v="3_30-40"/>
    <x v="3"/>
    <x v="5"/>
    <s v="Q1`20"/>
    <n v="19442390"/>
    <n v="262380"/>
  </r>
  <r>
    <n v="155"/>
    <x v="5"/>
    <s v="IdeaPad 330s-15IKB"/>
    <x v="0"/>
    <x v="0"/>
    <x v="1"/>
    <x v="10"/>
    <n v="540"/>
    <x v="0"/>
    <s v="1920x1080"/>
    <x v="0"/>
    <x v="0"/>
    <n v="40678"/>
    <s v="8_40-45"/>
    <s v="4_40-50"/>
    <x v="5"/>
    <x v="5"/>
    <s v="Q1`20"/>
    <n v="6305090"/>
    <n v="85089"/>
  </r>
  <r>
    <n v="69"/>
    <x v="5"/>
    <s v="IdeaPad 330-17IKB"/>
    <x v="0"/>
    <x v="0"/>
    <x v="1"/>
    <x v="1"/>
    <s v="MX150"/>
    <x v="0"/>
    <s v="1920x1080"/>
    <x v="0"/>
    <x v="0"/>
    <n v="47051"/>
    <s v="9_45-50"/>
    <s v="4_40-50"/>
    <x v="5"/>
    <x v="5"/>
    <s v="Q1`20"/>
    <n v="3246519"/>
    <n v="43813"/>
  </r>
  <r>
    <n v="2741"/>
    <x v="5"/>
    <s v="IdeaPad V130-15IKB"/>
    <x v="1"/>
    <x v="1"/>
    <x v="1"/>
    <x v="1"/>
    <s v="Int"/>
    <x v="0"/>
    <s v="1920x1080"/>
    <x v="0"/>
    <x v="0"/>
    <n v="27220"/>
    <s v="5_25-30"/>
    <s v="2_20-30"/>
    <x v="0"/>
    <x v="5"/>
    <s v="Q1`20"/>
    <n v="74610020"/>
    <n v="1006883"/>
  </r>
  <r>
    <n v="126"/>
    <x v="5"/>
    <s v="IdeaPad 330-15AST"/>
    <x v="1"/>
    <x v="0"/>
    <x v="0"/>
    <x v="0"/>
    <s v="Int"/>
    <x v="0"/>
    <s v="1366x768/1920x1080"/>
    <x v="0"/>
    <x v="0"/>
    <n v="17100"/>
    <s v="3_15-20"/>
    <s v="1_10-20"/>
    <x v="1"/>
    <x v="5"/>
    <s v="Q1`20"/>
    <n v="2154600"/>
    <n v="29077"/>
  </r>
  <r>
    <n v="1619"/>
    <x v="5"/>
    <s v="IdeaPad 530s-14IKB"/>
    <x v="0"/>
    <x v="0"/>
    <x v="1"/>
    <x v="10"/>
    <s v="Int/MX150"/>
    <x v="0"/>
    <s v="1920x1080/3200x1800"/>
    <x v="0"/>
    <x v="0"/>
    <n v="47955"/>
    <s v="9_45-50"/>
    <s v="4_40-50"/>
    <x v="5"/>
    <x v="5"/>
    <s v="Q1`20"/>
    <n v="77639145"/>
    <n v="1047762"/>
  </r>
  <r>
    <n v="31"/>
    <x v="5"/>
    <s v="IdeaPad 330-15ARR"/>
    <x v="1"/>
    <x v="0"/>
    <x v="0"/>
    <x v="2"/>
    <s v="Int"/>
    <x v="0"/>
    <s v="1920x1080"/>
    <x v="0"/>
    <x v="0"/>
    <n v="24153"/>
    <s v="4_20-25"/>
    <s v="2_20-30"/>
    <x v="0"/>
    <x v="5"/>
    <s v="Q1`20"/>
    <n v="748743"/>
    <n v="10104"/>
  </r>
  <r>
    <n v="4"/>
    <x v="5"/>
    <s v="IdeaPad 330s-15AST"/>
    <x v="1"/>
    <x v="0"/>
    <x v="0"/>
    <x v="0"/>
    <s v="Int"/>
    <x v="0"/>
    <s v="1920x1080"/>
    <x v="0"/>
    <x v="0"/>
    <n v="24589"/>
    <s v="4_20-25"/>
    <s v="2_20-30"/>
    <x v="0"/>
    <x v="5"/>
    <s v="Q1`20"/>
    <n v="98356"/>
    <n v="1327"/>
  </r>
  <r>
    <n v="92"/>
    <x v="5"/>
    <s v="IdeaPad 530s-14ARR"/>
    <x v="3"/>
    <x v="0"/>
    <x v="0"/>
    <x v="2"/>
    <s v="Int"/>
    <x v="2"/>
    <s v="1920x1080"/>
    <x v="0"/>
    <x v="0"/>
    <n v="42909"/>
    <s v="8_40-45"/>
    <s v="4_40-50"/>
    <x v="5"/>
    <x v="5"/>
    <s v="Q1`20"/>
    <n v="3947628"/>
    <n v="53274"/>
  </r>
  <r>
    <n v="197"/>
    <x v="5"/>
    <s v="IdeaPad 330s-15ARR"/>
    <x v="1"/>
    <x v="0"/>
    <x v="0"/>
    <x v="2"/>
    <s v="Int"/>
    <x v="0"/>
    <s v="1920x1080"/>
    <x v="0"/>
    <x v="0"/>
    <n v="46275"/>
    <s v="9_45-50"/>
    <s v="4_40-50"/>
    <x v="5"/>
    <x v="5"/>
    <s v="Q1`20"/>
    <n v="9116175"/>
    <n v="123025"/>
  </r>
  <r>
    <n v="294"/>
    <x v="5"/>
    <s v="IdeaPad 330s-14IKB"/>
    <x v="3"/>
    <x v="0"/>
    <x v="1"/>
    <x v="10"/>
    <s v="Int"/>
    <x v="2"/>
    <s v="1920x1080"/>
    <x v="0"/>
    <x v="0"/>
    <n v="41069"/>
    <s v="8_40-45"/>
    <s v="4_40-50"/>
    <x v="5"/>
    <x v="5"/>
    <s v="Q1`20"/>
    <n v="12074286"/>
    <n v="162946"/>
  </r>
  <r>
    <n v="109"/>
    <x v="5"/>
    <s v="IdeaPad S530-13IWL"/>
    <x v="3"/>
    <x v="0"/>
    <x v="1"/>
    <x v="5"/>
    <s v="Int"/>
    <x v="4"/>
    <s v="1920x1080"/>
    <x v="0"/>
    <x v="0"/>
    <n v="62360"/>
    <s v="12_60-65"/>
    <s v="6_60-70"/>
    <x v="6"/>
    <x v="5"/>
    <s v="Q1`20"/>
    <n v="6797240"/>
    <n v="91731"/>
  </r>
  <r>
    <n v="17"/>
    <x v="5"/>
    <s v="IdeaPad V330-14ARR"/>
    <x v="3"/>
    <x v="1"/>
    <x v="0"/>
    <x v="2"/>
    <s v="Int"/>
    <x v="2"/>
    <s v="1920x1080"/>
    <x v="0"/>
    <x v="0"/>
    <n v="42950"/>
    <s v="8_40-45"/>
    <s v="4_40-50"/>
    <x v="5"/>
    <x v="5"/>
    <s v="Q1`20"/>
    <n v="730150"/>
    <n v="9854"/>
  </r>
  <r>
    <n v="1108"/>
    <x v="5"/>
    <s v="IdeaPad V145-15AST"/>
    <x v="1"/>
    <x v="1"/>
    <x v="0"/>
    <x v="0"/>
    <s v="Int"/>
    <x v="0"/>
    <s v="1920x1080"/>
    <x v="0"/>
    <x v="0"/>
    <n v="19620"/>
    <s v="3_15-20"/>
    <s v="1_10-20"/>
    <x v="1"/>
    <x v="5"/>
    <s v="Q1`20"/>
    <n v="21738960"/>
    <n v="293373"/>
  </r>
  <r>
    <n v="3261"/>
    <x v="5"/>
    <s v="IdeaPad L340-15IRH"/>
    <x v="2"/>
    <x v="0"/>
    <x v="1"/>
    <x v="6"/>
    <s v="GTX1050/GTX1650"/>
    <x v="0"/>
    <s v="1920x1080"/>
    <x v="0"/>
    <x v="0"/>
    <n v="62990"/>
    <s v="12_60-65"/>
    <s v="6_60-70"/>
    <x v="6"/>
    <x v="5"/>
    <s v="Q1`20"/>
    <n v="205410390"/>
    <n v="2772070"/>
  </r>
  <r>
    <n v="3725"/>
    <x v="5"/>
    <s v="IdeaPad L340-17IRH"/>
    <x v="2"/>
    <x v="0"/>
    <x v="1"/>
    <x v="6"/>
    <s v="GTX1050/GTX1650"/>
    <x v="1"/>
    <s v="1920x1080"/>
    <x v="0"/>
    <x v="0"/>
    <n v="69975"/>
    <s v="13_65-70"/>
    <s v="6_60-70"/>
    <x v="6"/>
    <x v="5"/>
    <s v="Q1`20"/>
    <n v="260656875"/>
    <n v="3517637"/>
  </r>
  <r>
    <n v="73"/>
    <x v="5"/>
    <s v="IdeaPad S540-14API"/>
    <x v="3"/>
    <x v="0"/>
    <x v="0"/>
    <x v="7"/>
    <s v="Int"/>
    <x v="2"/>
    <s v="1920x1080"/>
    <x v="0"/>
    <x v="0"/>
    <n v="52290"/>
    <s v="10_50-55"/>
    <s v="5_50-60"/>
    <x v="4"/>
    <x v="5"/>
    <s v="Q1`20"/>
    <n v="3817170"/>
    <n v="51514"/>
  </r>
  <r>
    <n v="744"/>
    <x v="5"/>
    <s v="IdeaPad S340-15IWL"/>
    <x v="1"/>
    <x v="0"/>
    <x v="1"/>
    <x v="5"/>
    <s v="Int"/>
    <x v="0"/>
    <s v="1920x1080"/>
    <x v="0"/>
    <x v="0"/>
    <n v="35710"/>
    <s v="7_35-40"/>
    <s v="3_30-40"/>
    <x v="3"/>
    <x v="5"/>
    <s v="Q1`20"/>
    <n v="26568240"/>
    <n v="358546"/>
  </r>
  <r>
    <n v="12934"/>
    <x v="5"/>
    <s v="IdeaPad L340-15API"/>
    <x v="1"/>
    <x v="0"/>
    <x v="0"/>
    <x v="7"/>
    <s v="Int"/>
    <x v="0"/>
    <s v="1920x1080"/>
    <x v="0"/>
    <x v="0"/>
    <n v="26740"/>
    <s v="5_25-30"/>
    <s v="2_20-30"/>
    <x v="0"/>
    <x v="5"/>
    <s v="Q1`20"/>
    <n v="345855160"/>
    <n v="4667411"/>
  </r>
  <r>
    <n v="24530"/>
    <x v="5"/>
    <s v="IdeaPad L340-15IWL"/>
    <x v="1"/>
    <x v="0"/>
    <x v="1"/>
    <x v="5"/>
    <s v="Int"/>
    <x v="0"/>
    <s v="1920x1080"/>
    <x v="0"/>
    <x v="0"/>
    <n v="24636"/>
    <s v="4_20-25"/>
    <s v="2_20-30"/>
    <x v="0"/>
    <x v="5"/>
    <s v="Q1`20"/>
    <n v="604321080"/>
    <n v="8155480"/>
  </r>
  <r>
    <n v="2040"/>
    <x v="5"/>
    <s v="IdeaPad L340-17IWL"/>
    <x v="1"/>
    <x v="0"/>
    <x v="1"/>
    <x v="5"/>
    <s v="Int"/>
    <x v="1"/>
    <s v="1920x1080"/>
    <x v="0"/>
    <x v="0"/>
    <n v="38667"/>
    <s v="7_35-40"/>
    <s v="3_30-40"/>
    <x v="3"/>
    <x v="5"/>
    <s v="Q1`20"/>
    <n v="78880680"/>
    <n v="1064517"/>
  </r>
  <r>
    <n v="76"/>
    <x v="5"/>
    <s v="IdeaPad S540-14IWL"/>
    <x v="3"/>
    <x v="0"/>
    <x v="1"/>
    <x v="5"/>
    <s v="Int"/>
    <x v="2"/>
    <s v="1920x1080"/>
    <x v="0"/>
    <x v="0"/>
    <n v="57895"/>
    <s v="11_55-60"/>
    <s v="5_50-60"/>
    <x v="4"/>
    <x v="5"/>
    <s v="Q1`20"/>
    <n v="4400020"/>
    <n v="59379"/>
  </r>
  <r>
    <n v="860"/>
    <x v="5"/>
    <s v="IdeaPad S340-14IWL"/>
    <x v="3"/>
    <x v="0"/>
    <x v="1"/>
    <x v="5"/>
    <s v="Int"/>
    <x v="2"/>
    <s v="1920x1080"/>
    <x v="0"/>
    <x v="0"/>
    <n v="29664"/>
    <s v="5_25-30"/>
    <s v="2_20-30"/>
    <x v="0"/>
    <x v="5"/>
    <s v="Q1`20"/>
    <n v="25511040"/>
    <n v="344279"/>
  </r>
  <r>
    <n v="2644"/>
    <x v="5"/>
    <s v="IdeaPad S340-15API"/>
    <x v="1"/>
    <x v="0"/>
    <x v="0"/>
    <x v="7"/>
    <s v="Int"/>
    <x v="0"/>
    <s v="1920x1080"/>
    <x v="0"/>
    <x v="0"/>
    <n v="32815"/>
    <s v="6_30-35"/>
    <s v="3_30-40"/>
    <x v="3"/>
    <x v="5"/>
    <s v="Q1`20"/>
    <n v="86762860"/>
    <n v="1170889"/>
  </r>
  <r>
    <n v="78"/>
    <x v="5"/>
    <s v="IdeaPad S540-15IWL"/>
    <x v="1"/>
    <x v="0"/>
    <x v="1"/>
    <x v="5"/>
    <s v="Int"/>
    <x v="0"/>
    <s v="1920x1080"/>
    <x v="0"/>
    <x v="0"/>
    <n v="69990"/>
    <s v="13_65-70"/>
    <s v="6_60-70"/>
    <x v="6"/>
    <x v="5"/>
    <s v="Q1`20"/>
    <n v="5459220"/>
    <n v="73674"/>
  </r>
  <r>
    <n v="43"/>
    <x v="5"/>
    <s v="IdeaPad V130-14IKB"/>
    <x v="3"/>
    <x v="1"/>
    <x v="1"/>
    <x v="1"/>
    <s v="Int"/>
    <x v="2"/>
    <s v="1366x768"/>
    <x v="0"/>
    <x v="0"/>
    <n v="28457"/>
    <s v="5_25-30"/>
    <s v="2_20-30"/>
    <x v="0"/>
    <x v="5"/>
    <s v="Q1`20"/>
    <n v="1223651"/>
    <n v="16514"/>
  </r>
  <r>
    <n v="162"/>
    <x v="5"/>
    <s v="IdeaPad V340-17IWL"/>
    <x v="1"/>
    <x v="1"/>
    <x v="1"/>
    <x v="5"/>
    <s v="Int"/>
    <x v="1"/>
    <s v="1920x1080"/>
    <x v="0"/>
    <x v="0"/>
    <n v="44822"/>
    <s v="8_40-45"/>
    <s v="4_40-50"/>
    <x v="5"/>
    <x v="5"/>
    <s v="Q1`20"/>
    <n v="7261164"/>
    <n v="97991"/>
  </r>
  <r>
    <n v="2061"/>
    <x v="5"/>
    <s v="IdeaPad V155-15API"/>
    <x v="1"/>
    <x v="1"/>
    <x v="0"/>
    <x v="7"/>
    <s v="Int"/>
    <x v="0"/>
    <s v="1920x1080"/>
    <x v="0"/>
    <x v="0"/>
    <n v="31680"/>
    <s v="6_30-35"/>
    <s v="3_30-40"/>
    <x v="3"/>
    <x v="5"/>
    <s v="Q1`20"/>
    <n v="65292480"/>
    <n v="881140"/>
  </r>
  <r>
    <n v="2394"/>
    <x v="5"/>
    <s v="IdeaPad S340-14API"/>
    <x v="3"/>
    <x v="0"/>
    <x v="0"/>
    <x v="7"/>
    <s v="Int"/>
    <x v="2"/>
    <s v="1920x1080"/>
    <x v="0"/>
    <x v="0"/>
    <n v="39890"/>
    <s v="7_35-40"/>
    <s v="3_30-40"/>
    <x v="3"/>
    <x v="5"/>
    <s v="Q1`20"/>
    <n v="95496660"/>
    <n v="1288754"/>
  </r>
  <r>
    <n v="2174"/>
    <x v="5"/>
    <s v="IdeaPad L340-17API"/>
    <x v="1"/>
    <x v="0"/>
    <x v="0"/>
    <x v="7"/>
    <s v="Int"/>
    <x v="1"/>
    <s v="1920x1080"/>
    <x v="0"/>
    <x v="0"/>
    <n v="32801"/>
    <s v="6_30-35"/>
    <s v="3_30-40"/>
    <x v="3"/>
    <x v="5"/>
    <s v="Q1`20"/>
    <n v="71309374"/>
    <n v="962340"/>
  </r>
  <r>
    <n v="476"/>
    <x v="5"/>
    <s v="IdeaPad C340-14IWL"/>
    <x v="3"/>
    <x v="0"/>
    <x v="1"/>
    <x v="5"/>
    <s v="Int"/>
    <x v="2"/>
    <s v="1920x1080"/>
    <x v="1"/>
    <x v="0"/>
    <n v="49122"/>
    <s v="9_45-50"/>
    <s v="4_40-50"/>
    <x v="5"/>
    <x v="5"/>
    <s v="Q1`20"/>
    <n v="23382072"/>
    <n v="315548"/>
  </r>
  <r>
    <n v="465"/>
    <x v="5"/>
    <s v="IdeaPad V14-IWL"/>
    <x v="3"/>
    <x v="1"/>
    <x v="1"/>
    <x v="5"/>
    <s v="Int"/>
    <x v="2"/>
    <s v="1920x1080"/>
    <x v="0"/>
    <x v="0"/>
    <n v="38030"/>
    <s v="7_35-40"/>
    <s v="3_30-40"/>
    <x v="3"/>
    <x v="5"/>
    <s v="Q1`20"/>
    <n v="17683950"/>
    <n v="238650"/>
  </r>
  <r>
    <n v="109"/>
    <x v="5"/>
    <s v="IdeaPad V15-IWL"/>
    <x v="1"/>
    <x v="1"/>
    <x v="1"/>
    <x v="5"/>
    <s v="Int"/>
    <x v="0"/>
    <s v="1920x1080"/>
    <x v="0"/>
    <x v="0"/>
    <n v="43042"/>
    <s v="8_40-45"/>
    <s v="4_40-50"/>
    <x v="5"/>
    <x v="5"/>
    <s v="Q1`20"/>
    <n v="4691578"/>
    <n v="63314"/>
  </r>
  <r>
    <n v="518"/>
    <x v="5"/>
    <s v="IdeaPad D330-10IGM"/>
    <x v="4"/>
    <x v="0"/>
    <x v="1"/>
    <x v="4"/>
    <s v="Int"/>
    <x v="6"/>
    <s v="1920x1200"/>
    <x v="1"/>
    <x v="1"/>
    <n v="35990"/>
    <s v="7_35-40"/>
    <s v="3_30-40"/>
    <x v="3"/>
    <x v="5"/>
    <s v="Q1`20"/>
    <n v="18642820"/>
    <n v="251590"/>
  </r>
  <r>
    <n v="2260"/>
    <x v="5"/>
    <s v="IdeaPad C340-14API"/>
    <x v="3"/>
    <x v="0"/>
    <x v="0"/>
    <x v="7"/>
    <s v="Int"/>
    <x v="2"/>
    <s v="1920x1080"/>
    <x v="1"/>
    <x v="0"/>
    <n v="36700"/>
    <s v="7_35-40"/>
    <s v="3_30-40"/>
    <x v="3"/>
    <x v="5"/>
    <s v="Q1`20"/>
    <n v="82942000"/>
    <n v="1119325"/>
  </r>
  <r>
    <n v="1245"/>
    <x v="5"/>
    <s v="IdeaPad V145-15API"/>
    <x v="1"/>
    <x v="1"/>
    <x v="0"/>
    <x v="7"/>
    <s v="Int"/>
    <x v="0"/>
    <s v="1920x1080"/>
    <x v="0"/>
    <x v="0"/>
    <n v="23400"/>
    <s v="4_20-25"/>
    <s v="2_20-30"/>
    <x v="0"/>
    <x v="5"/>
    <s v="Q1`20"/>
    <n v="29133000"/>
    <n v="393158"/>
  </r>
  <r>
    <n v="206"/>
    <x v="5"/>
    <s v="IdeaPad S340-14IIL"/>
    <x v="3"/>
    <x v="0"/>
    <x v="1"/>
    <x v="17"/>
    <s v="Int"/>
    <x v="2"/>
    <s v="1920x1080"/>
    <x v="0"/>
    <x v="0"/>
    <n v="29664"/>
    <s v="5_25-30"/>
    <s v="2_20-30"/>
    <x v="0"/>
    <x v="5"/>
    <s v="Q1`20"/>
    <n v="6110784"/>
    <n v="82467"/>
  </r>
  <r>
    <n v="531"/>
    <x v="5"/>
    <s v="IdeaPad S340-15IIL"/>
    <x v="1"/>
    <x v="0"/>
    <x v="1"/>
    <x v="17"/>
    <s v="Int"/>
    <x v="0"/>
    <s v="1920x1080"/>
    <x v="0"/>
    <x v="0"/>
    <n v="35710"/>
    <s v="7_35-40"/>
    <s v="3_30-40"/>
    <x v="3"/>
    <x v="5"/>
    <s v="Q1`20"/>
    <n v="18962010"/>
    <n v="255898"/>
  </r>
  <r>
    <n v="21"/>
    <x v="5"/>
    <s v="IdeaPad S540-13API"/>
    <x v="3"/>
    <x v="0"/>
    <x v="0"/>
    <x v="7"/>
    <s v="Int"/>
    <x v="4"/>
    <s v="1920x1080"/>
    <x v="0"/>
    <x v="0"/>
    <n v="55300"/>
    <s v="11_55-60"/>
    <s v="5_50-60"/>
    <x v="4"/>
    <x v="5"/>
    <s v="Q1`20"/>
    <n v="1161300"/>
    <n v="15672"/>
  </r>
  <r>
    <n v="2"/>
    <x v="5"/>
    <s v="IdeaPad S540-13IML"/>
    <x v="3"/>
    <x v="0"/>
    <x v="1"/>
    <x v="16"/>
    <s v="Int"/>
    <x v="4"/>
    <s v="1920x1080"/>
    <x v="0"/>
    <x v="0"/>
    <n v="53770"/>
    <s v="10_50-55"/>
    <s v="5_50-60"/>
    <x v="4"/>
    <x v="5"/>
    <s v="Q1`20"/>
    <n v="107540"/>
    <n v="1451"/>
  </r>
  <r>
    <n v="42"/>
    <x v="5"/>
    <s v="IdeaPad S540-15IML"/>
    <x v="1"/>
    <x v="0"/>
    <x v="1"/>
    <x v="16"/>
    <s v="Int"/>
    <x v="0"/>
    <s v="1920x1080"/>
    <x v="0"/>
    <x v="0"/>
    <n v="67400"/>
    <s v="13_65-70"/>
    <s v="6_60-70"/>
    <x v="6"/>
    <x v="5"/>
    <s v="Q1`20"/>
    <n v="2830800"/>
    <n v="38202"/>
  </r>
  <r>
    <n v="622"/>
    <x v="5"/>
    <s v="IdeaPad V130-15IGM"/>
    <x v="1"/>
    <x v="1"/>
    <x v="1"/>
    <x v="4"/>
    <s v="Int"/>
    <x v="0"/>
    <s v="1366x768"/>
    <x v="0"/>
    <x v="1"/>
    <n v="26510"/>
    <s v="5_25-30"/>
    <s v="2_20-30"/>
    <x v="0"/>
    <x v="5"/>
    <s v="Q1`20"/>
    <n v="16489220"/>
    <n v="222527"/>
  </r>
  <r>
    <n v="21"/>
    <x v="5"/>
    <s v="IdeaPad S540-14IML"/>
    <x v="3"/>
    <x v="0"/>
    <x v="1"/>
    <x v="16"/>
    <s v="Int"/>
    <x v="2"/>
    <s v="1920x1080"/>
    <x v="0"/>
    <x v="0"/>
    <n v="59800"/>
    <s v="11_55-60"/>
    <s v="5_50-60"/>
    <x v="4"/>
    <x v="5"/>
    <s v="Q1`20"/>
    <n v="1255800"/>
    <n v="16947"/>
  </r>
  <r>
    <n v="8"/>
    <x v="5"/>
    <s v="IdeaPad 720s-14IKBR"/>
    <x v="3"/>
    <x v="0"/>
    <x v="1"/>
    <x v="10"/>
    <s v="MX150"/>
    <x v="2"/>
    <s v="1920x1080"/>
    <x v="0"/>
    <x v="0"/>
    <n v="64645"/>
    <s v="12_60-65"/>
    <s v="6_60-70"/>
    <x v="6"/>
    <x v="5"/>
    <s v="Q1`20"/>
    <n v="517160"/>
    <n v="6979"/>
  </r>
  <r>
    <n v="243"/>
    <x v="5"/>
    <s v="IdeaPad S340-15IML"/>
    <x v="0"/>
    <x v="0"/>
    <x v="1"/>
    <x v="16"/>
    <s v="MX250"/>
    <x v="0"/>
    <s v="1920x1080"/>
    <x v="0"/>
    <x v="0"/>
    <n v="38990"/>
    <s v="7_35-40"/>
    <s v="3_30-40"/>
    <x v="3"/>
    <x v="5"/>
    <s v="Q1`20"/>
    <n v="9474570"/>
    <n v="127862"/>
  </r>
  <r>
    <n v="31"/>
    <x v="5"/>
    <s v="IdeaPad V130-14IGM"/>
    <x v="3"/>
    <x v="1"/>
    <x v="1"/>
    <x v="4"/>
    <s v="Int"/>
    <x v="2"/>
    <s v="1366x768"/>
    <x v="0"/>
    <x v="1"/>
    <n v="28457"/>
    <s v="5_25-30"/>
    <s v="2_20-30"/>
    <x v="0"/>
    <x v="5"/>
    <s v="Q1`20"/>
    <n v="882167"/>
    <n v="11905"/>
  </r>
  <r>
    <n v="8"/>
    <x v="5"/>
    <s v="IdeaPad 330s-14AST"/>
    <x v="3"/>
    <x v="0"/>
    <x v="0"/>
    <x v="0"/>
    <s v="Int"/>
    <x v="2"/>
    <s v="1920x1080"/>
    <x v="0"/>
    <x v="0"/>
    <n v="30660"/>
    <s v="6_30-35"/>
    <s v="3_30-40"/>
    <x v="3"/>
    <x v="5"/>
    <s v="Q1`20"/>
    <n v="245280"/>
    <n v="3310"/>
  </r>
  <r>
    <n v="3872"/>
    <x v="5"/>
    <s v="IdeaPad S145-15AST"/>
    <x v="1"/>
    <x v="0"/>
    <x v="0"/>
    <x v="0"/>
    <s v="Int"/>
    <x v="0"/>
    <s v="1920x1080"/>
    <x v="0"/>
    <x v="0"/>
    <n v="22310"/>
    <s v="4_20-25"/>
    <s v="2_20-30"/>
    <x v="0"/>
    <x v="5"/>
    <s v="Q1`20"/>
    <n v="86384320"/>
    <n v="1165780"/>
  </r>
  <r>
    <n v="3880"/>
    <x v="5"/>
    <s v="IdeaPad S145-15IGM"/>
    <x v="1"/>
    <x v="0"/>
    <x v="1"/>
    <x v="4"/>
    <s v="Int"/>
    <x v="0"/>
    <s v="1366x768"/>
    <x v="0"/>
    <x v="1"/>
    <n v="23450"/>
    <s v="4_20-25"/>
    <s v="2_20-30"/>
    <x v="0"/>
    <x v="5"/>
    <s v="Q1`20"/>
    <n v="90986000"/>
    <n v="1227881"/>
  </r>
  <r>
    <n v="49"/>
    <x v="5"/>
    <s v="IdeaPad S540-15IWL GTX"/>
    <x v="2"/>
    <x v="0"/>
    <x v="1"/>
    <x v="5"/>
    <s v="GTX1650"/>
    <x v="0"/>
    <s v="1920x1080"/>
    <x v="0"/>
    <x v="0"/>
    <n v="69990"/>
    <s v="13_65-70"/>
    <s v="6_60-70"/>
    <x v="6"/>
    <x v="5"/>
    <s v="Q1`20"/>
    <n v="3429510"/>
    <n v="46282"/>
  </r>
  <r>
    <n v="4"/>
    <x v="5"/>
    <s v="IdeaPad 320-15A (S)"/>
    <x v="0"/>
    <x v="0"/>
    <x v="0"/>
    <x v="0"/>
    <n v="520"/>
    <x v="0"/>
    <s v="1366x768/1920x1080"/>
    <x v="0"/>
    <x v="0"/>
    <n v="20434"/>
    <s v="4_20-25"/>
    <s v="2_20-30"/>
    <x v="0"/>
    <x v="5"/>
    <s v="Q1`20"/>
    <n v="81736"/>
    <n v="1103"/>
  </r>
  <r>
    <n v="35"/>
    <x v="5"/>
    <s v="IdeaPad 330-17AST"/>
    <x v="1"/>
    <x v="0"/>
    <x v="0"/>
    <x v="0"/>
    <s v="Int"/>
    <x v="1"/>
    <s v="1600x900"/>
    <x v="0"/>
    <x v="0"/>
    <n v="25220"/>
    <s v="5_25-30"/>
    <s v="2_20-30"/>
    <x v="0"/>
    <x v="5"/>
    <s v="Q1`20"/>
    <n v="882700"/>
    <n v="11912"/>
  </r>
  <r>
    <n v="6"/>
    <x v="5"/>
    <s v="IdeaPad 330-17ICH"/>
    <x v="2"/>
    <x v="0"/>
    <x v="1"/>
    <x v="6"/>
    <s v="GTX1050"/>
    <x v="1"/>
    <s v="1920x1080"/>
    <x v="0"/>
    <x v="0"/>
    <n v="69990"/>
    <s v="13_65-70"/>
    <s v="6_60-70"/>
    <x v="6"/>
    <x v="5"/>
    <s v="Q1`20"/>
    <n v="419940"/>
    <n v="5667"/>
  </r>
  <r>
    <n v="149"/>
    <x v="5"/>
    <s v="IdeaPad 720s-13"/>
    <x v="3"/>
    <x v="0"/>
    <x v="1"/>
    <x v="1"/>
    <s v="Int"/>
    <x v="4"/>
    <s v="1920x1080"/>
    <x v="0"/>
    <x v="0"/>
    <n v="59591"/>
    <s v="11_55-60"/>
    <s v="5_50-60"/>
    <x v="4"/>
    <x v="5"/>
    <s v="Q1`20"/>
    <n v="8879059"/>
    <n v="119825"/>
  </r>
  <r>
    <n v="6"/>
    <x v="5"/>
    <s v="IdeaPad 330-17IKBR"/>
    <x v="0"/>
    <x v="0"/>
    <x v="1"/>
    <x v="10"/>
    <s v="MX150"/>
    <x v="1"/>
    <s v="1920x1080"/>
    <x v="0"/>
    <x v="0"/>
    <n v="36760"/>
    <s v="7_35-40"/>
    <s v="3_30-40"/>
    <x v="3"/>
    <x v="5"/>
    <s v="Q1`20"/>
    <n v="220560"/>
    <n v="2977"/>
  </r>
  <r>
    <n v="2"/>
    <x v="5"/>
    <s v="IdeaPad 530s-15IKB"/>
    <x v="0"/>
    <x v="0"/>
    <x v="1"/>
    <x v="10"/>
    <s v="Int/MX150"/>
    <x v="0"/>
    <s v="1920x1080"/>
    <x v="0"/>
    <x v="0"/>
    <n v="50610"/>
    <s v="10_50-55"/>
    <s v="5_50-60"/>
    <x v="4"/>
    <x v="5"/>
    <s v="Q1`20"/>
    <n v="101220"/>
    <n v="1366"/>
  </r>
  <r>
    <n v="1070"/>
    <x v="5"/>
    <s v="IdeaPad S145-15API"/>
    <x v="1"/>
    <x v="0"/>
    <x v="0"/>
    <x v="7"/>
    <s v="Int"/>
    <x v="0"/>
    <s v="1920x1080"/>
    <x v="0"/>
    <x v="0"/>
    <n v="28990"/>
    <s v="5_25-30"/>
    <s v="2_20-30"/>
    <x v="0"/>
    <x v="5"/>
    <s v="Q1`20"/>
    <n v="31019300"/>
    <n v="418614"/>
  </r>
  <r>
    <n v="24"/>
    <x v="5"/>
    <s v="IdeaPad C340-14IML"/>
    <x v="3"/>
    <x v="0"/>
    <x v="1"/>
    <x v="16"/>
    <s v="Int"/>
    <x v="2"/>
    <s v="1920x1080"/>
    <x v="1"/>
    <x v="0"/>
    <n v="65990"/>
    <s v="13_65-70"/>
    <s v="6_60-70"/>
    <x v="6"/>
    <x v="5"/>
    <s v="Q1`20"/>
    <n v="1583760"/>
    <n v="21373"/>
  </r>
  <r>
    <n v="409"/>
    <x v="5"/>
    <s v="IdeaPad S340-14IML"/>
    <x v="3"/>
    <x v="0"/>
    <x v="1"/>
    <x v="16"/>
    <s v="Int"/>
    <x v="2"/>
    <s v="1920x1080"/>
    <x v="0"/>
    <x v="0"/>
    <n v="56990"/>
    <s v="11_55-60"/>
    <s v="5_50-60"/>
    <x v="4"/>
    <x v="5"/>
    <s v="Q1`20"/>
    <n v="23308910"/>
    <n v="314560"/>
  </r>
  <r>
    <n v="81"/>
    <x v="5"/>
    <s v="ThinkPad A275"/>
    <x v="4"/>
    <x v="1"/>
    <x v="0"/>
    <x v="15"/>
    <s v="Int"/>
    <x v="5"/>
    <s v="1366x768/1920x1080"/>
    <x v="0"/>
    <x v="0"/>
    <n v="43820"/>
    <s v="8_40-45"/>
    <s v="4_40-50"/>
    <x v="5"/>
    <x v="5"/>
    <s v="Q1`20"/>
    <n v="3549420"/>
    <n v="47900"/>
  </r>
  <r>
    <n v="8"/>
    <x v="5"/>
    <s v="ThinkPad T480"/>
    <x v="3"/>
    <x v="1"/>
    <x v="1"/>
    <x v="10"/>
    <s v="Int"/>
    <x v="2"/>
    <s v="1920x1080"/>
    <x v="0"/>
    <x v="0"/>
    <n v="77539"/>
    <s v="15_75-80"/>
    <s v="7_70-80"/>
    <x v="2"/>
    <x v="5"/>
    <s v="Q1`20"/>
    <n v="620312"/>
    <n v="8371"/>
  </r>
  <r>
    <n v="5"/>
    <x v="5"/>
    <s v="ThinkPad X1 Yoga 14 Gen3"/>
    <x v="3"/>
    <x v="1"/>
    <x v="1"/>
    <x v="10"/>
    <s v="Int"/>
    <x v="2"/>
    <s v="2560x1440"/>
    <x v="1"/>
    <x v="0"/>
    <n v="146275"/>
    <s v="29_145-150"/>
    <s v="14_140-150"/>
    <x v="2"/>
    <x v="5"/>
    <s v="Q1`20"/>
    <n v="731375"/>
    <n v="9870"/>
  </r>
  <r>
    <n v="5"/>
    <x v="5"/>
    <s v="ThinkPad L480"/>
    <x v="3"/>
    <x v="1"/>
    <x v="1"/>
    <x v="10"/>
    <s v="Int"/>
    <x v="2"/>
    <s v="1366x768/1920x1080"/>
    <x v="0"/>
    <x v="0"/>
    <n v="74450"/>
    <s v="14_70-75"/>
    <s v="7_70-80"/>
    <x v="2"/>
    <x v="5"/>
    <s v="Q1`20"/>
    <n v="372250"/>
    <n v="5024"/>
  </r>
  <r>
    <n v="25"/>
    <x v="5"/>
    <s v="ThinkPad L580"/>
    <x v="1"/>
    <x v="1"/>
    <x v="1"/>
    <x v="10"/>
    <s v="Int"/>
    <x v="0"/>
    <s v="1366x768"/>
    <x v="0"/>
    <x v="0"/>
    <n v="85822"/>
    <s v="17_85-90"/>
    <s v="8_80-90"/>
    <x v="2"/>
    <x v="5"/>
    <s v="Q1`20"/>
    <n v="2145550"/>
    <n v="28955"/>
  </r>
  <r>
    <n v="43"/>
    <x v="5"/>
    <s v="ThinkPad L390"/>
    <x v="3"/>
    <x v="1"/>
    <x v="1"/>
    <x v="5"/>
    <s v="Int"/>
    <x v="4"/>
    <s v="1920x1080"/>
    <x v="0"/>
    <x v="0"/>
    <n v="58342"/>
    <s v="11_55-60"/>
    <s v="5_50-60"/>
    <x v="4"/>
    <x v="5"/>
    <s v="Q1`20"/>
    <n v="2508706"/>
    <n v="33856"/>
  </r>
  <r>
    <n v="1"/>
    <x v="5"/>
    <s v="ThinkPad L390 Yoga"/>
    <x v="3"/>
    <x v="1"/>
    <x v="1"/>
    <x v="5"/>
    <s v="Int"/>
    <x v="4"/>
    <s v="1920x1080"/>
    <x v="1"/>
    <x v="0"/>
    <n v="78800"/>
    <s v="15_75-80"/>
    <s v="7_70-80"/>
    <x v="2"/>
    <x v="5"/>
    <s v="Q1`20"/>
    <n v="78800"/>
    <n v="1063"/>
  </r>
  <r>
    <n v="953"/>
    <x v="5"/>
    <s v="ThinkPad T490"/>
    <x v="3"/>
    <x v="1"/>
    <x v="1"/>
    <x v="5"/>
    <s v="Int"/>
    <x v="2"/>
    <s v="1920x1080/2560x1440"/>
    <x v="0"/>
    <x v="0"/>
    <n v="117095"/>
    <s v="23_115-120"/>
    <s v="11_110-120"/>
    <x v="2"/>
    <x v="5"/>
    <s v="Q1`20"/>
    <n v="111591535"/>
    <n v="1505959"/>
  </r>
  <r>
    <n v="59"/>
    <x v="5"/>
    <s v="ThinkPad T590"/>
    <x v="0"/>
    <x v="1"/>
    <x v="1"/>
    <x v="5"/>
    <s v="Int/MX250"/>
    <x v="0"/>
    <s v="1920x1080"/>
    <x v="0"/>
    <x v="0"/>
    <n v="109085"/>
    <s v="21_105-110"/>
    <s v="10_100-110"/>
    <x v="2"/>
    <x v="5"/>
    <s v="Q1`20"/>
    <n v="6436015"/>
    <n v="86856"/>
  </r>
  <r>
    <n v="254"/>
    <x v="5"/>
    <s v="ThinkPad X390"/>
    <x v="3"/>
    <x v="1"/>
    <x v="1"/>
    <x v="5"/>
    <s v="Int"/>
    <x v="4"/>
    <s v="1920x1080"/>
    <x v="0"/>
    <x v="0"/>
    <n v="92900"/>
    <s v="18_90-95"/>
    <s v="9_90-100"/>
    <x v="2"/>
    <x v="5"/>
    <s v="Q1`20"/>
    <n v="23596600"/>
    <n v="318443"/>
  </r>
  <r>
    <n v="790"/>
    <x v="5"/>
    <s v="ThinkPad X1 Carbon Gen7"/>
    <x v="3"/>
    <x v="1"/>
    <x v="1"/>
    <x v="5"/>
    <s v="Int"/>
    <x v="2"/>
    <s v="1920x1080/2560x1440"/>
    <x v="0"/>
    <x v="0"/>
    <n v="144990"/>
    <s v="28_140-145"/>
    <s v="14_140-150"/>
    <x v="2"/>
    <x v="5"/>
    <s v="Q1`20"/>
    <n v="114542100"/>
    <n v="1545777"/>
  </r>
  <r>
    <n v="141"/>
    <x v="5"/>
    <s v="ThinkPad X1 Yoga 14 Gen4"/>
    <x v="3"/>
    <x v="1"/>
    <x v="1"/>
    <x v="5"/>
    <s v="Int"/>
    <x v="2"/>
    <s v="3840x2160/2560x1440"/>
    <x v="1"/>
    <x v="0"/>
    <n v="162745"/>
    <s v="32_160-165"/>
    <s v="16_160-170"/>
    <x v="2"/>
    <x v="5"/>
    <s v="Q1`20"/>
    <n v="22947045"/>
    <n v="309677"/>
  </r>
  <r>
    <n v="1"/>
    <x v="5"/>
    <s v="ThinkPad X390 Yoga"/>
    <x v="3"/>
    <x v="1"/>
    <x v="1"/>
    <x v="5"/>
    <s v="Int"/>
    <x v="4"/>
    <s v="1920x1080"/>
    <x v="1"/>
    <x v="0"/>
    <n v="102990"/>
    <s v="20_100-105"/>
    <s v="10_100-110"/>
    <x v="2"/>
    <x v="5"/>
    <s v="Q1`20"/>
    <n v="102990"/>
    <n v="1390"/>
  </r>
  <r>
    <n v="27"/>
    <x v="5"/>
    <s v="ThinkPad P1 Gen2"/>
    <x v="5"/>
    <x v="1"/>
    <x v="1"/>
    <x v="6"/>
    <s v="Quadro T1000"/>
    <x v="0"/>
    <s v="1920x1080"/>
    <x v="0"/>
    <x v="0"/>
    <n v="180000"/>
    <s v="36_180-185"/>
    <s v="18_180-190"/>
    <x v="2"/>
    <x v="5"/>
    <s v="Q1`20"/>
    <n v="4860000"/>
    <n v="65587"/>
  </r>
  <r>
    <n v="71"/>
    <x v="5"/>
    <s v="ThinkPad P53"/>
    <x v="5"/>
    <x v="1"/>
    <x v="1"/>
    <x v="6"/>
    <s v="Quadro T1000"/>
    <x v="0"/>
    <s v="1920x1080"/>
    <x v="0"/>
    <x v="0"/>
    <n v="99559"/>
    <s v="19_95-100"/>
    <s v="9_90-100"/>
    <x v="2"/>
    <x v="5"/>
    <s v="Q1`20"/>
    <n v="7068689"/>
    <n v="95394"/>
  </r>
  <r>
    <n v="1"/>
    <x v="5"/>
    <s v="ThinkPad P73"/>
    <x v="5"/>
    <x v="1"/>
    <x v="1"/>
    <x v="6"/>
    <s v="Quadro P620/T2000"/>
    <x v="1"/>
    <s v="1920x1080/2560x1440/3840x2160"/>
    <x v="0"/>
    <x v="0"/>
    <n v="135000"/>
    <s v="27_135-140"/>
    <s v="13_130-140"/>
    <x v="2"/>
    <x v="5"/>
    <s v="Q1`20"/>
    <n v="135000"/>
    <n v="1822"/>
  </r>
  <r>
    <n v="12"/>
    <x v="5"/>
    <s v="ThinkPad X1 Extreme Gen2"/>
    <x v="2"/>
    <x v="1"/>
    <x v="1"/>
    <x v="6"/>
    <s v="GTX1650"/>
    <x v="0"/>
    <s v="1920x1080"/>
    <x v="0"/>
    <x v="0"/>
    <n v="164200"/>
    <s v="32_160-165"/>
    <s v="16_160-170"/>
    <x v="2"/>
    <x v="5"/>
    <s v="Q1`20"/>
    <n v="1970400"/>
    <n v="26591"/>
  </r>
  <r>
    <n v="23"/>
    <x v="5"/>
    <s v="ThinkPad P53s"/>
    <x v="5"/>
    <x v="1"/>
    <x v="1"/>
    <x v="5"/>
    <s v="Qoadro P520"/>
    <x v="0"/>
    <s v="1920x1080"/>
    <x v="0"/>
    <x v="0"/>
    <n v="180000"/>
    <s v="36_180-185"/>
    <s v="18_180-190"/>
    <x v="2"/>
    <x v="5"/>
    <s v="Q1`20"/>
    <n v="4140000"/>
    <n v="55870"/>
  </r>
  <r>
    <n v="3"/>
    <x v="5"/>
    <s v="ThinkPad P43s"/>
    <x v="5"/>
    <x v="1"/>
    <x v="1"/>
    <x v="5"/>
    <s v="Quadro P520"/>
    <x v="0"/>
    <s v="1920x1080/2560x1440"/>
    <x v="0"/>
    <x v="0"/>
    <n v="120960"/>
    <s v="24_120-125"/>
    <s v="12_120-130"/>
    <x v="2"/>
    <x v="5"/>
    <s v="Q1`20"/>
    <n v="362880"/>
    <n v="4897"/>
  </r>
  <r>
    <n v="111"/>
    <x v="5"/>
    <s v="ThinkPad T495"/>
    <x v="3"/>
    <x v="1"/>
    <x v="0"/>
    <x v="7"/>
    <s v="Int"/>
    <x v="2"/>
    <s v="1920x1080"/>
    <x v="0"/>
    <x v="0"/>
    <n v="77905"/>
    <s v="15_75-80"/>
    <s v="7_70-80"/>
    <x v="2"/>
    <x v="5"/>
    <s v="Q1`20"/>
    <n v="8647455"/>
    <n v="116700"/>
  </r>
  <r>
    <n v="231"/>
    <x v="5"/>
    <s v="ThinkPad L13"/>
    <x v="3"/>
    <x v="1"/>
    <x v="1"/>
    <x v="16"/>
    <s v="Int"/>
    <x v="4"/>
    <s v="1920x1080"/>
    <x v="0"/>
    <x v="0"/>
    <n v="76960"/>
    <s v="15_75-80"/>
    <s v="7_70-80"/>
    <x v="2"/>
    <x v="5"/>
    <s v="Q1`20"/>
    <n v="17777760"/>
    <n v="239916"/>
  </r>
  <r>
    <n v="64"/>
    <x v="5"/>
    <s v="ThinkPad L13 Yoga"/>
    <x v="3"/>
    <x v="1"/>
    <x v="1"/>
    <x v="16"/>
    <s v="Int"/>
    <x v="4"/>
    <s v="1920x1080"/>
    <x v="1"/>
    <x v="0"/>
    <n v="87476"/>
    <s v="17_85-90"/>
    <s v="8_80-90"/>
    <x v="2"/>
    <x v="5"/>
    <s v="Q1`20"/>
    <n v="5598464"/>
    <n v="75553"/>
  </r>
  <r>
    <n v="515"/>
    <x v="5"/>
    <s v="ThinkPad E14-IML"/>
    <x v="1"/>
    <x v="1"/>
    <x v="1"/>
    <x v="16"/>
    <s v="Int"/>
    <x v="0"/>
    <s v="1920x1080"/>
    <x v="0"/>
    <x v="0"/>
    <n v="75888"/>
    <s v="15_75-80"/>
    <s v="7_70-80"/>
    <x v="2"/>
    <x v="5"/>
    <s v="Q1`20"/>
    <n v="39082320"/>
    <n v="527427"/>
  </r>
  <r>
    <n v="360"/>
    <x v="5"/>
    <s v="ThinkPad E15-IML"/>
    <x v="1"/>
    <x v="1"/>
    <x v="1"/>
    <x v="16"/>
    <s v="Int"/>
    <x v="0"/>
    <s v="1920x1080"/>
    <x v="0"/>
    <x v="0"/>
    <n v="80587"/>
    <s v="16_80-85"/>
    <s v="8_80-90"/>
    <x v="2"/>
    <x v="5"/>
    <s v="Q1`20"/>
    <n v="29011320"/>
    <n v="391516"/>
  </r>
  <r>
    <n v="16"/>
    <x v="5"/>
    <s v="ThinkPad X395"/>
    <x v="3"/>
    <x v="1"/>
    <x v="0"/>
    <x v="7"/>
    <s v="Int"/>
    <x v="4"/>
    <s v="1920x1080"/>
    <x v="0"/>
    <x v="0"/>
    <n v="96568"/>
    <s v="19_95-100"/>
    <s v="9_90-100"/>
    <x v="2"/>
    <x v="5"/>
    <s v="Q1`20"/>
    <n v="1545088"/>
    <n v="20851"/>
  </r>
  <r>
    <n v="20"/>
    <x v="5"/>
    <s v="ThinkPad L590"/>
    <x v="1"/>
    <x v="1"/>
    <x v="1"/>
    <x v="5"/>
    <s v="Int"/>
    <x v="0"/>
    <s v="1920x1080"/>
    <x v="0"/>
    <x v="0"/>
    <n v="103450"/>
    <s v="20_100-105"/>
    <s v="10_100-110"/>
    <x v="2"/>
    <x v="5"/>
    <s v="Q1`20"/>
    <n v="2069000"/>
    <n v="27922"/>
  </r>
  <r>
    <n v="1"/>
    <x v="5"/>
    <s v="ThinkPad P71"/>
    <x v="5"/>
    <x v="1"/>
    <x v="1"/>
    <x v="1"/>
    <s v="Quadro M620/M3000"/>
    <x v="1"/>
    <s v="1920x1080/2560x1440/3840x2160"/>
    <x v="0"/>
    <x v="0"/>
    <n v="445030"/>
    <s v="89_445-450"/>
    <s v="44_440-450"/>
    <x v="2"/>
    <x v="5"/>
    <s v="Q1`20"/>
    <n v="445030"/>
    <n v="6006"/>
  </r>
  <r>
    <n v="1"/>
    <x v="5"/>
    <s v="ThinkPad X280"/>
    <x v="4"/>
    <x v="1"/>
    <x v="1"/>
    <x v="10"/>
    <s v="Int"/>
    <x v="5"/>
    <s v="1920x1080"/>
    <x v="0"/>
    <x v="0"/>
    <n v="71746"/>
    <s v="14_70-75"/>
    <s v="7_70-80"/>
    <x v="2"/>
    <x v="5"/>
    <s v="Q1`20"/>
    <n v="71746"/>
    <n v="968"/>
  </r>
  <r>
    <n v="225"/>
    <x v="5"/>
    <s v="ThinkPad Edge E490"/>
    <x v="3"/>
    <x v="1"/>
    <x v="1"/>
    <x v="5"/>
    <s v="Int/RX550"/>
    <x v="2"/>
    <s v="1920x1080"/>
    <x v="0"/>
    <x v="0"/>
    <n v="69290"/>
    <s v="13_65-70"/>
    <s v="6_60-70"/>
    <x v="6"/>
    <x v="5"/>
    <s v="Q1`20"/>
    <n v="15590250"/>
    <n v="210395"/>
  </r>
  <r>
    <n v="49"/>
    <x v="5"/>
    <s v="ThinkPad Edge E590"/>
    <x v="0"/>
    <x v="1"/>
    <x v="1"/>
    <x v="5"/>
    <s v="Int/RX550"/>
    <x v="0"/>
    <s v="1920x1080"/>
    <x v="0"/>
    <x v="0"/>
    <n v="86475"/>
    <s v="17_85-90"/>
    <s v="8_80-90"/>
    <x v="2"/>
    <x v="5"/>
    <s v="Q1`20"/>
    <n v="4237275"/>
    <n v="57183"/>
  </r>
  <r>
    <n v="100"/>
    <x v="5"/>
    <s v="ThinkPad Edge E495"/>
    <x v="3"/>
    <x v="1"/>
    <x v="0"/>
    <x v="7"/>
    <s v="Int"/>
    <x v="2"/>
    <s v="1920x1080"/>
    <x v="0"/>
    <x v="0"/>
    <n v="66490"/>
    <s v="13_65-70"/>
    <s v="6_60-70"/>
    <x v="6"/>
    <x v="5"/>
    <s v="Q1`20"/>
    <n v="6649000"/>
    <n v="89730"/>
  </r>
  <r>
    <n v="121"/>
    <x v="5"/>
    <s v="ThinkPad Edge E595"/>
    <x v="1"/>
    <x v="1"/>
    <x v="0"/>
    <x v="7"/>
    <s v="Int"/>
    <x v="0"/>
    <s v="1920x1080"/>
    <x v="0"/>
    <x v="0"/>
    <n v="66300"/>
    <s v="13_65-70"/>
    <s v="6_60-70"/>
    <x v="6"/>
    <x v="5"/>
    <s v="Q1`20"/>
    <n v="8022300"/>
    <n v="108263"/>
  </r>
  <r>
    <n v="25"/>
    <x v="5"/>
    <s v="Yoga 530-14IKB"/>
    <x v="3"/>
    <x v="0"/>
    <x v="1"/>
    <x v="10"/>
    <s v="Int"/>
    <x v="2"/>
    <s v="1920x1080"/>
    <x v="1"/>
    <x v="0"/>
    <n v="48140"/>
    <s v="9_45-50"/>
    <s v="4_40-50"/>
    <x v="5"/>
    <x v="5"/>
    <s v="Q1`20"/>
    <n v="1203500"/>
    <n v="16242"/>
  </r>
  <r>
    <n v="4"/>
    <x v="5"/>
    <s v="Yoga C930-13IKB"/>
    <x v="3"/>
    <x v="0"/>
    <x v="1"/>
    <x v="10"/>
    <s v="Int"/>
    <x v="2"/>
    <s v="1920x1080"/>
    <x v="1"/>
    <x v="0"/>
    <n v="95270"/>
    <s v="19_95-100"/>
    <s v="9_90-100"/>
    <x v="2"/>
    <x v="5"/>
    <s v="Q1`20"/>
    <n v="381080"/>
    <n v="5143"/>
  </r>
  <r>
    <n v="10"/>
    <x v="5"/>
    <s v="Yoga S730-13IWL"/>
    <x v="3"/>
    <x v="0"/>
    <x v="1"/>
    <x v="5"/>
    <s v="Int"/>
    <x v="4"/>
    <s v="1920x1080"/>
    <x v="1"/>
    <x v="0"/>
    <n v="77995"/>
    <s v="15_75-80"/>
    <s v="7_70-80"/>
    <x v="2"/>
    <x v="5"/>
    <s v="Q1`20"/>
    <n v="779950"/>
    <n v="10526"/>
  </r>
  <r>
    <n v="2"/>
    <x v="5"/>
    <s v="Yoga 730-15IWL"/>
    <x v="1"/>
    <x v="0"/>
    <x v="1"/>
    <x v="5"/>
    <s v="Int"/>
    <x v="0"/>
    <s v="1920x1080"/>
    <x v="1"/>
    <x v="0"/>
    <n v="75991"/>
    <s v="15_75-80"/>
    <s v="7_70-80"/>
    <x v="2"/>
    <x v="5"/>
    <s v="Q1`20"/>
    <n v="151982"/>
    <n v="2051"/>
  </r>
  <r>
    <n v="31"/>
    <x v="5"/>
    <s v="Yoga S940-14IWL"/>
    <x v="3"/>
    <x v="0"/>
    <x v="1"/>
    <x v="5"/>
    <s v="Int"/>
    <x v="2"/>
    <s v="1920x1080"/>
    <x v="1"/>
    <x v="0"/>
    <n v="133387"/>
    <s v="26_130-135"/>
    <s v="13_130-140"/>
    <x v="2"/>
    <x v="5"/>
    <s v="Q1`20"/>
    <n v="4134997"/>
    <n v="55803"/>
  </r>
  <r>
    <n v="176"/>
    <x v="5"/>
    <s v="Yoga C740-14IML"/>
    <x v="3"/>
    <x v="0"/>
    <x v="1"/>
    <x v="16"/>
    <s v="Int"/>
    <x v="2"/>
    <s v="1920x1080"/>
    <x v="1"/>
    <x v="0"/>
    <n v="90181"/>
    <s v="18_90-95"/>
    <s v="9_90-100"/>
    <x v="2"/>
    <x v="5"/>
    <s v="Q1`20"/>
    <n v="15871856"/>
    <n v="214195"/>
  </r>
  <r>
    <n v="59"/>
    <x v="5"/>
    <s v="Yoga C940-14IIL"/>
    <x v="3"/>
    <x v="0"/>
    <x v="1"/>
    <x v="17"/>
    <s v="Int"/>
    <x v="2"/>
    <s v="1920x1080"/>
    <x v="1"/>
    <x v="0"/>
    <n v="163990"/>
    <s v="32_160-165"/>
    <s v="16_160-170"/>
    <x v="2"/>
    <x v="5"/>
    <s v="Q1`20"/>
    <n v="9675410"/>
    <n v="130572"/>
  </r>
  <r>
    <n v="84"/>
    <x v="5"/>
    <s v="Yoga S740-14IIL"/>
    <x v="3"/>
    <x v="0"/>
    <x v="1"/>
    <x v="17"/>
    <s v="Int"/>
    <x v="2"/>
    <s v="1920x1080"/>
    <x v="1"/>
    <x v="0"/>
    <n v="76450"/>
    <s v="15_75-80"/>
    <s v="7_70-80"/>
    <x v="2"/>
    <x v="5"/>
    <s v="Q1`20"/>
    <n v="6421800"/>
    <n v="86664"/>
  </r>
  <r>
    <n v="27"/>
    <x v="5"/>
    <s v="Yoga C940-15IRH"/>
    <x v="2"/>
    <x v="0"/>
    <x v="1"/>
    <x v="6"/>
    <s v="GTX1650"/>
    <x v="0"/>
    <s v="1920x1080/3840x2160"/>
    <x v="1"/>
    <x v="0"/>
    <n v="155674"/>
    <s v="31_155-160"/>
    <s v="15_150-160"/>
    <x v="2"/>
    <x v="5"/>
    <s v="Q1`20"/>
    <n v="4203198"/>
    <n v="56723"/>
  </r>
  <r>
    <n v="2"/>
    <x v="5"/>
    <s v="Yoga C740-15IML"/>
    <x v="1"/>
    <x v="0"/>
    <x v="1"/>
    <x v="16"/>
    <s v="Int"/>
    <x v="0"/>
    <s v="1920x1080"/>
    <x v="1"/>
    <x v="0"/>
    <n v="81460"/>
    <s v="16_80-85"/>
    <s v="8_80-90"/>
    <x v="2"/>
    <x v="5"/>
    <s v="Q1`20"/>
    <n v="162920"/>
    <n v="2199"/>
  </r>
  <r>
    <n v="69"/>
    <x v="5"/>
    <s v="Yoga S740-15IRH"/>
    <x v="2"/>
    <x v="0"/>
    <x v="1"/>
    <x v="6"/>
    <s v="GTX1650"/>
    <x v="0"/>
    <s v="1920x1080"/>
    <x v="1"/>
    <x v="0"/>
    <n v="75200"/>
    <s v="15_75-80"/>
    <s v="7_70-80"/>
    <x v="2"/>
    <x v="5"/>
    <s v="Q1`20"/>
    <n v="5188800"/>
    <n v="70024"/>
  </r>
  <r>
    <n v="71"/>
    <x v="5"/>
    <s v="Yoga S940-14IIL"/>
    <x v="3"/>
    <x v="0"/>
    <x v="1"/>
    <x v="17"/>
    <s v="Int"/>
    <x v="2"/>
    <s v="1920x1080"/>
    <x v="1"/>
    <x v="0"/>
    <n v="133387"/>
    <s v="26_130-135"/>
    <s v="13_130-140"/>
    <x v="2"/>
    <x v="5"/>
    <s v="Q1`20"/>
    <n v="9470477"/>
    <n v="127807"/>
  </r>
  <r>
    <n v="12"/>
    <x v="5"/>
    <s v="Yoga C530-14ARR"/>
    <x v="3"/>
    <x v="0"/>
    <x v="0"/>
    <x v="2"/>
    <s v="Int"/>
    <x v="2"/>
    <s v="192x0x1080"/>
    <x v="1"/>
    <x v="0"/>
    <n v="56340"/>
    <s v="11_55-60"/>
    <s v="5_50-60"/>
    <x v="4"/>
    <x v="5"/>
    <s v="Q1`20"/>
    <n v="676080"/>
    <n v="9124"/>
  </r>
  <r>
    <n v="4"/>
    <x v="5"/>
    <s v="Yoga Book C930"/>
    <x v="4"/>
    <x v="0"/>
    <x v="1"/>
    <x v="11"/>
    <s v="Int"/>
    <x v="3"/>
    <s v="2560x1600"/>
    <x v="1"/>
    <x v="2"/>
    <n v="95270"/>
    <s v="19_95-100"/>
    <s v="9_90-100"/>
    <x v="2"/>
    <x v="5"/>
    <s v="Q1`20"/>
    <n v="381080"/>
    <n v="5143"/>
  </r>
  <r>
    <n v="2"/>
    <x v="5"/>
    <s v="Yoga 520 14 (KR)"/>
    <x v="3"/>
    <x v="0"/>
    <x v="1"/>
    <x v="10"/>
    <s v="Int/MX130"/>
    <x v="2"/>
    <s v="1920x1080"/>
    <x v="1"/>
    <x v="0"/>
    <n v="55790"/>
    <s v="11_55-60"/>
    <s v="5_50-60"/>
    <x v="4"/>
    <x v="5"/>
    <s v="Q1`20"/>
    <n v="111580"/>
    <n v="1506"/>
  </r>
  <r>
    <n v="2138"/>
    <x v="5"/>
    <s v="Legion Y540-15IRH"/>
    <x v="2"/>
    <x v="0"/>
    <x v="1"/>
    <x v="6"/>
    <s v="GTX1660"/>
    <x v="0"/>
    <s v="1920x1080"/>
    <x v="0"/>
    <x v="0"/>
    <n v="80984"/>
    <s v="16_80-85"/>
    <s v="8_80-90"/>
    <x v="2"/>
    <x v="5"/>
    <s v="Q1`20"/>
    <n v="173143792"/>
    <n v="2336623"/>
  </r>
  <r>
    <n v="61"/>
    <x v="5"/>
    <s v="Legion Y540-17IRH"/>
    <x v="2"/>
    <x v="0"/>
    <x v="1"/>
    <x v="6"/>
    <s v="GTX1650/GTX1660/RTX2060"/>
    <x v="1"/>
    <n v="0"/>
    <x v="0"/>
    <x v="0"/>
    <n v="84085"/>
    <s v="16_80-85"/>
    <s v="8_80-90"/>
    <x v="2"/>
    <x v="5"/>
    <s v="Q1`20"/>
    <n v="5129185"/>
    <n v="69220"/>
  </r>
  <r>
    <n v="33"/>
    <x v="5"/>
    <s v="Legion Y740-15ICHG"/>
    <x v="2"/>
    <x v="0"/>
    <x v="1"/>
    <x v="6"/>
    <s v="RTX2060/RTX2070"/>
    <x v="0"/>
    <s v="1920x1080"/>
    <x v="0"/>
    <x v="0"/>
    <n v="115555"/>
    <s v="23_115-120"/>
    <s v="11_110-120"/>
    <x v="2"/>
    <x v="5"/>
    <s v="Q1`20"/>
    <n v="3813315"/>
    <n v="51462"/>
  </r>
  <r>
    <n v="608"/>
    <x v="5"/>
    <s v="Legion Y530-15ICH"/>
    <x v="2"/>
    <x v="0"/>
    <x v="1"/>
    <x v="6"/>
    <s v="GTX1050/GTX1050 Ti"/>
    <x v="0"/>
    <s v="1920x1080"/>
    <x v="0"/>
    <x v="0"/>
    <n v="65127"/>
    <s v="13_65-70"/>
    <s v="6_60-70"/>
    <x v="6"/>
    <x v="5"/>
    <s v="Q1`20"/>
    <n v="39597216"/>
    <n v="534375"/>
  </r>
  <r>
    <n v="10"/>
    <x v="5"/>
    <s v="Legion Y740-17ICHG"/>
    <x v="2"/>
    <x v="0"/>
    <x v="1"/>
    <x v="6"/>
    <s v="RTX2060/RTX2070"/>
    <x v="1"/>
    <s v="1920x1080"/>
    <x v="0"/>
    <x v="0"/>
    <n v="170000"/>
    <s v="34_170-175"/>
    <s v="17_170-180"/>
    <x v="2"/>
    <x v="5"/>
    <s v="Q1`20"/>
    <n v="1700000"/>
    <n v="22942"/>
  </r>
  <r>
    <n v="4"/>
    <x v="5"/>
    <s v="Legion Y520-15 (K)"/>
    <x v="2"/>
    <x v="0"/>
    <x v="1"/>
    <x v="1"/>
    <s v="GTX1050/GTX1060/RX560"/>
    <x v="0"/>
    <s v="1920x1080"/>
    <x v="0"/>
    <x v="0"/>
    <n v="62490"/>
    <s v="12_60-65"/>
    <s v="6_60-70"/>
    <x v="6"/>
    <x v="5"/>
    <s v="Q1`20"/>
    <n v="249960"/>
    <n v="3373"/>
  </r>
  <r>
    <n v="21"/>
    <x v="5"/>
    <s v="Thinkbook 13s-IWL"/>
    <x v="3"/>
    <x v="1"/>
    <x v="1"/>
    <x v="5"/>
    <s v="Int"/>
    <x v="4"/>
    <s v="1366x768"/>
    <x v="0"/>
    <x v="0"/>
    <n v="61000"/>
    <s v="12_60-65"/>
    <s v="6_60-70"/>
    <x v="6"/>
    <x v="5"/>
    <s v="Q1`20"/>
    <n v="1281000"/>
    <n v="17287"/>
  </r>
  <r>
    <n v="645"/>
    <x v="5"/>
    <s v="Thinkbook 15-IML"/>
    <x v="1"/>
    <x v="1"/>
    <x v="1"/>
    <x v="16"/>
    <s v="Int"/>
    <x v="0"/>
    <s v="1920x1080"/>
    <x v="0"/>
    <x v="0"/>
    <n v="45285"/>
    <s v="9_45-50"/>
    <s v="4_40-50"/>
    <x v="5"/>
    <x v="5"/>
    <s v="Q1`20"/>
    <n v="29208825"/>
    <n v="394181"/>
  </r>
  <r>
    <n v="197"/>
    <x v="5"/>
    <s v="Thinkbook 13s-IML"/>
    <x v="3"/>
    <x v="1"/>
    <x v="1"/>
    <x v="16"/>
    <s v="Int"/>
    <x v="4"/>
    <s v="1920x1080"/>
    <x v="0"/>
    <x v="0"/>
    <n v="65750"/>
    <s v="13_65-70"/>
    <s v="6_60-70"/>
    <x v="6"/>
    <x v="5"/>
    <s v="Q1`20"/>
    <n v="12952750"/>
    <n v="174801"/>
  </r>
  <r>
    <n v="427"/>
    <x v="5"/>
    <s v="Thinkbook 14-IML"/>
    <x v="3"/>
    <x v="1"/>
    <x v="1"/>
    <x v="16"/>
    <s v="Int"/>
    <x v="2"/>
    <s v="1920x1080"/>
    <x v="0"/>
    <x v="0"/>
    <n v="34990"/>
    <s v="6_30-35"/>
    <s v="3_30-40"/>
    <x v="3"/>
    <x v="5"/>
    <s v="Q1`20"/>
    <n v="14940730"/>
    <n v="201629"/>
  </r>
  <r>
    <n v="410"/>
    <x v="5"/>
    <s v="Thinkbook 15-IIL"/>
    <x v="1"/>
    <x v="1"/>
    <x v="1"/>
    <x v="17"/>
    <s v="Int"/>
    <x v="0"/>
    <s v="1920x1080"/>
    <x v="0"/>
    <x v="0"/>
    <n v="39800"/>
    <s v="7_35-40"/>
    <s v="3_30-40"/>
    <x v="3"/>
    <x v="5"/>
    <s v="Q1`20"/>
    <n v="16318000"/>
    <n v="220216"/>
  </r>
  <r>
    <n v="152"/>
    <x v="5"/>
    <s v="Thinkbook 14-IIL"/>
    <x v="3"/>
    <x v="1"/>
    <x v="1"/>
    <x v="16"/>
    <s v="Int"/>
    <x v="2"/>
    <s v="1920x1080"/>
    <x v="0"/>
    <x v="0"/>
    <n v="71500"/>
    <s v="14_70-75"/>
    <s v="7_70-80"/>
    <x v="2"/>
    <x v="5"/>
    <s v="Q1`20"/>
    <n v="10868000"/>
    <n v="146667"/>
  </r>
  <r>
    <n v="809"/>
    <x v="5"/>
    <s v="Winbook 300e Gen2"/>
    <x v="4"/>
    <x v="0"/>
    <x v="1"/>
    <x v="8"/>
    <s v="Int"/>
    <x v="3"/>
    <s v="1366x768"/>
    <x v="1"/>
    <x v="1"/>
    <n v="19654"/>
    <s v="3_15-20"/>
    <s v="1_10-20"/>
    <x v="1"/>
    <x v="5"/>
    <s v="Q1`20"/>
    <n v="15900086"/>
    <n v="214576"/>
  </r>
  <r>
    <n v="3"/>
    <x v="6"/>
    <s v="MSI GE63C"/>
    <x v="2"/>
    <x v="0"/>
    <x v="1"/>
    <x v="6"/>
    <s v="GTX1060/GTX1070"/>
    <x v="0"/>
    <s v="1920x1080/3840x2160"/>
    <x v="0"/>
    <x v="0"/>
    <n v="135900"/>
    <s v="27_135-140"/>
    <s v="13_130-140"/>
    <x v="2"/>
    <x v="5"/>
    <s v="Q1`20"/>
    <n v="407700"/>
    <n v="5502"/>
  </r>
  <r>
    <n v="120"/>
    <x v="6"/>
    <s v="MSI GS65C"/>
    <x v="2"/>
    <x v="0"/>
    <x v="1"/>
    <x v="6"/>
    <s v="GTX1060/GTX1070"/>
    <x v="0"/>
    <s v="1920x1080"/>
    <x v="0"/>
    <x v="0"/>
    <n v="145440"/>
    <s v="29_145-150"/>
    <s v="14_140-150"/>
    <x v="2"/>
    <x v="5"/>
    <s v="Q1`20"/>
    <n v="17452800"/>
    <n v="235530"/>
  </r>
  <r>
    <n v="885"/>
    <x v="6"/>
    <s v="MSI GF63C"/>
    <x v="2"/>
    <x v="0"/>
    <x v="1"/>
    <x v="6"/>
    <s v="GTX1050/GTX1050 Ti"/>
    <x v="0"/>
    <s v="1920x1080"/>
    <x v="0"/>
    <x v="0"/>
    <n v="61194"/>
    <s v="12_60-65"/>
    <s v="6_60-70"/>
    <x v="6"/>
    <x v="5"/>
    <s v="Q1`20"/>
    <n v="54156690"/>
    <n v="730860"/>
  </r>
  <r>
    <n v="11"/>
    <x v="6"/>
    <s v="MSI GL63C"/>
    <x v="2"/>
    <x v="0"/>
    <x v="1"/>
    <x v="6"/>
    <s v="GTX1050/GTX1050 Ti"/>
    <x v="0"/>
    <s v="1920x1080"/>
    <x v="0"/>
    <x v="0"/>
    <n v="74900"/>
    <s v="14_70-75"/>
    <s v="7_70-80"/>
    <x v="2"/>
    <x v="5"/>
    <s v="Q1`20"/>
    <n v="823900"/>
    <n v="11119"/>
  </r>
  <r>
    <n v="60"/>
    <x v="6"/>
    <s v="MSI GL73C"/>
    <x v="2"/>
    <x v="0"/>
    <x v="1"/>
    <x v="6"/>
    <s v="GTX1050/GTX1050 Ti"/>
    <x v="1"/>
    <s v="1920x1080"/>
    <x v="0"/>
    <x v="0"/>
    <n v="71260"/>
    <s v="14_70-75"/>
    <s v="7_70-80"/>
    <x v="2"/>
    <x v="5"/>
    <s v="Q1`20"/>
    <n v="4275600"/>
    <n v="57700"/>
  </r>
  <r>
    <n v="60"/>
    <x v="6"/>
    <s v="MSI P65C"/>
    <x v="2"/>
    <x v="0"/>
    <x v="1"/>
    <x v="6"/>
    <s v="GTX1050 Ti"/>
    <x v="0"/>
    <s v="1920x1080"/>
    <x v="0"/>
    <x v="0"/>
    <n v="167370"/>
    <s v="33_165-170"/>
    <s v="16_160-170"/>
    <x v="2"/>
    <x v="5"/>
    <s v="Q1`20"/>
    <n v="10042200"/>
    <n v="135522"/>
  </r>
  <r>
    <n v="69"/>
    <x v="6"/>
    <s v="MSI GE75C"/>
    <x v="2"/>
    <x v="0"/>
    <x v="1"/>
    <x v="6"/>
    <s v="GTX1070"/>
    <x v="1"/>
    <s v="1920x1080"/>
    <x v="0"/>
    <x v="0"/>
    <n v="160165"/>
    <s v="32_160-165"/>
    <s v="16_160-170"/>
    <x v="2"/>
    <x v="5"/>
    <s v="Q1`20"/>
    <n v="11051385"/>
    <n v="149141"/>
  </r>
  <r>
    <n v="43"/>
    <x v="6"/>
    <s v="MSI GS75C"/>
    <x v="2"/>
    <x v="0"/>
    <x v="1"/>
    <x v="6"/>
    <s v="RTX2060/RTX2070/RTX2080"/>
    <x v="1"/>
    <s v="1920x1080"/>
    <x v="0"/>
    <x v="0"/>
    <n v="136065"/>
    <s v="27_135-140"/>
    <s v="13_130-140"/>
    <x v="2"/>
    <x v="5"/>
    <s v="Q1`20"/>
    <n v="5850795"/>
    <n v="78958"/>
  </r>
  <r>
    <n v="32"/>
    <x v="6"/>
    <s v="MSI P75C"/>
    <x v="2"/>
    <x v="0"/>
    <x v="1"/>
    <x v="6"/>
    <s v="GTX1660/RTX2060/RTX2070"/>
    <x v="1"/>
    <s v="1920x1080"/>
    <x v="0"/>
    <x v="0"/>
    <n v="156695"/>
    <s v="31_155-160"/>
    <s v="15_150-160"/>
    <x v="2"/>
    <x v="5"/>
    <s v="Q1`20"/>
    <n v="5014240"/>
    <n v="67669"/>
  </r>
  <r>
    <n v="57"/>
    <x v="6"/>
    <s v="MSI GE65C"/>
    <x v="2"/>
    <x v="0"/>
    <x v="1"/>
    <x v="6"/>
    <s v="RTX2060/RTX2070"/>
    <x v="0"/>
    <s v="1920x1080"/>
    <x v="0"/>
    <x v="0"/>
    <n v="166890"/>
    <s v="33_165-170"/>
    <s v="16_160-170"/>
    <x v="2"/>
    <x v="5"/>
    <s v="Q1`20"/>
    <n v="9512730"/>
    <n v="128377"/>
  </r>
  <r>
    <n v="249"/>
    <x v="6"/>
    <s v="MSI GP75C"/>
    <x v="2"/>
    <x v="0"/>
    <x v="1"/>
    <x v="6"/>
    <s v="GTX1660"/>
    <x v="1"/>
    <s v="1920x1080"/>
    <x v="0"/>
    <x v="0"/>
    <n v="109800"/>
    <s v="21_105-110"/>
    <s v="10_100-110"/>
    <x v="2"/>
    <x v="5"/>
    <s v="Q1`20"/>
    <n v="27340200"/>
    <n v="368964"/>
  </r>
  <r>
    <n v="791"/>
    <x v="6"/>
    <s v="MSI GL75C"/>
    <x v="2"/>
    <x v="0"/>
    <x v="1"/>
    <x v="6"/>
    <s v="GTX1650/GTX1660/RTX2060"/>
    <x v="1"/>
    <s v="1920x1080"/>
    <x v="0"/>
    <x v="0"/>
    <n v="77390"/>
    <s v="15_75-80"/>
    <s v="7_70-80"/>
    <x v="2"/>
    <x v="5"/>
    <s v="Q1`20"/>
    <n v="61215490"/>
    <n v="826120"/>
  </r>
  <r>
    <n v="52"/>
    <x v="6"/>
    <s v="MSI GT76C"/>
    <x v="2"/>
    <x v="0"/>
    <x v="1"/>
    <x v="6"/>
    <s v="RTX2080"/>
    <x v="1"/>
    <s v="1920x1080/3840x2160"/>
    <x v="0"/>
    <x v="0"/>
    <n v="273350"/>
    <s v="54_270-275"/>
    <s v="27_270-280"/>
    <x v="2"/>
    <x v="5"/>
    <s v="Q1`20"/>
    <n v="14214200"/>
    <n v="191825"/>
  </r>
  <r>
    <n v="885"/>
    <x v="6"/>
    <s v="MSI GL65C"/>
    <x v="2"/>
    <x v="0"/>
    <x v="1"/>
    <x v="6"/>
    <s v="GTX1650/1660"/>
    <x v="0"/>
    <s v="1920x1080"/>
    <x v="0"/>
    <x v="0"/>
    <n v="80070"/>
    <s v="16_80-85"/>
    <s v="8_80-90"/>
    <x v="2"/>
    <x v="5"/>
    <s v="Q1`20"/>
    <n v="70861950"/>
    <n v="956302"/>
  </r>
  <r>
    <n v="23"/>
    <x v="6"/>
    <s v="MSI GT63C"/>
    <x v="2"/>
    <x v="0"/>
    <x v="1"/>
    <x v="6"/>
    <s v="GTX1070/GTX1080"/>
    <x v="0"/>
    <s v="1920x1080/3840x2160"/>
    <x v="0"/>
    <x v="0"/>
    <n v="257855"/>
    <s v="51_255-260"/>
    <s v="25_250-260"/>
    <x v="2"/>
    <x v="5"/>
    <s v="Q1`20"/>
    <n v="5930665"/>
    <n v="80036"/>
  </r>
  <r>
    <n v="3"/>
    <x v="6"/>
    <s v="MSI GP63C"/>
    <x v="2"/>
    <x v="0"/>
    <x v="1"/>
    <x v="6"/>
    <s v="GTX1060"/>
    <x v="0"/>
    <s v="1920x1080"/>
    <x v="0"/>
    <x v="0"/>
    <n v="81990"/>
    <s v="16_80-85"/>
    <s v="8_80-90"/>
    <x v="2"/>
    <x v="5"/>
    <s v="Q1`20"/>
    <n v="245970"/>
    <n v="3319"/>
  </r>
  <r>
    <n v="3"/>
    <x v="6"/>
    <s v="MSI GF75C"/>
    <x v="2"/>
    <x v="0"/>
    <x v="1"/>
    <x v="6"/>
    <s v="GTX1050"/>
    <x v="1"/>
    <s v="1920x1080"/>
    <x v="0"/>
    <x v="0"/>
    <n v="79741"/>
    <s v="15_75-80"/>
    <s v="7_70-80"/>
    <x v="2"/>
    <x v="5"/>
    <s v="Q1`20"/>
    <n v="239223"/>
    <n v="3228"/>
  </r>
  <r>
    <n v="14"/>
    <x v="6"/>
    <s v="MSI GP65C"/>
    <x v="2"/>
    <x v="0"/>
    <x v="1"/>
    <x v="6"/>
    <s v="GTX1660"/>
    <x v="0"/>
    <s v="1920x1080"/>
    <x v="0"/>
    <x v="0"/>
    <n v="119920"/>
    <s v="23_115-120"/>
    <s v="11_110-120"/>
    <x v="2"/>
    <x v="5"/>
    <s v="Q1`20"/>
    <n v="1678880"/>
    <n v="22657"/>
  </r>
  <r>
    <n v="9"/>
    <x v="6"/>
    <s v="MSI GT75C"/>
    <x v="2"/>
    <x v="0"/>
    <x v="1"/>
    <x v="6"/>
    <s v="GTX1080"/>
    <x v="1"/>
    <s v="1920x1080/3840x2160"/>
    <x v="0"/>
    <x v="0"/>
    <n v="245830"/>
    <s v="49_245-250"/>
    <s v="24_240-250"/>
    <x v="2"/>
    <x v="5"/>
    <s v="Q1`20"/>
    <n v="2212470"/>
    <n v="29858"/>
  </r>
  <r>
    <n v="3"/>
    <x v="6"/>
    <s v="MSI GF62C"/>
    <x v="2"/>
    <x v="0"/>
    <x v="1"/>
    <x v="6"/>
    <s v="GTX1060"/>
    <x v="0"/>
    <s v="1920x1080"/>
    <x v="0"/>
    <x v="0"/>
    <n v="59990"/>
    <s v="11_55-60"/>
    <s v="5_50-60"/>
    <x v="4"/>
    <x v="5"/>
    <s v="Q1`20"/>
    <n v="179970"/>
    <n v="2429"/>
  </r>
  <r>
    <n v="536"/>
    <x v="6"/>
    <s v="Modern 14 A10M"/>
    <x v="3"/>
    <x v="0"/>
    <x v="1"/>
    <x v="16"/>
    <s v="Int"/>
    <x v="2"/>
    <s v="1920x1080"/>
    <x v="0"/>
    <x v="0"/>
    <n v="62990"/>
    <s v="12_60-65"/>
    <s v="6_60-70"/>
    <x v="6"/>
    <x v="5"/>
    <s v="Q1`20"/>
    <n v="33762640"/>
    <n v="455636"/>
  </r>
  <r>
    <n v="181"/>
    <x v="6"/>
    <s v="Modern 15 A10R"/>
    <x v="0"/>
    <x v="0"/>
    <x v="1"/>
    <x v="16"/>
    <s v="MX250"/>
    <x v="0"/>
    <s v="1920x1080"/>
    <x v="0"/>
    <x v="0"/>
    <n v="76774"/>
    <s v="15_75-80"/>
    <s v="7_70-80"/>
    <x v="2"/>
    <x v="5"/>
    <s v="Q1`20"/>
    <n v="13896094"/>
    <n v="187532"/>
  </r>
  <r>
    <n v="226"/>
    <x v="6"/>
    <s v="Prestige 14 A10SC"/>
    <x v="2"/>
    <x v="0"/>
    <x v="1"/>
    <x v="16"/>
    <s v="GTX1650"/>
    <x v="2"/>
    <s v="1920x1080"/>
    <x v="0"/>
    <x v="0"/>
    <n v="95564"/>
    <s v="19_95-100"/>
    <s v="9_90-100"/>
    <x v="2"/>
    <x v="5"/>
    <s v="Q1`20"/>
    <n v="21597464"/>
    <n v="291464"/>
  </r>
  <r>
    <n v="86"/>
    <x v="6"/>
    <s v="Prestige 15 A10SC"/>
    <x v="2"/>
    <x v="0"/>
    <x v="1"/>
    <x v="16"/>
    <s v="GTX1650"/>
    <x v="0"/>
    <s v="1920x1080"/>
    <x v="0"/>
    <x v="0"/>
    <n v="93090"/>
    <s v="18_90-95"/>
    <s v="9_90-100"/>
    <x v="2"/>
    <x v="5"/>
    <s v="Q1`20"/>
    <n v="8005740"/>
    <n v="108040"/>
  </r>
  <r>
    <n v="49"/>
    <x v="6"/>
    <s v="Alpha 15 A3D"/>
    <x v="2"/>
    <x v="0"/>
    <x v="0"/>
    <x v="7"/>
    <s v="RX 5500"/>
    <x v="2"/>
    <s v="1920x1080"/>
    <x v="0"/>
    <x v="0"/>
    <n v="72990"/>
    <s v="14_70-75"/>
    <s v="7_70-80"/>
    <x v="2"/>
    <x v="5"/>
    <s v="Q1`20"/>
    <n v="3576510"/>
    <n v="48266"/>
  </r>
  <r>
    <n v="40"/>
    <x v="6"/>
    <s v="Creator 15M A9S"/>
    <x v="2"/>
    <x v="0"/>
    <x v="1"/>
    <x v="6"/>
    <s v="GTX1660"/>
    <x v="0"/>
    <s v="1920x1080"/>
    <x v="0"/>
    <x v="0"/>
    <n v="113454"/>
    <s v="22_110-115"/>
    <s v="11_110-120"/>
    <x v="2"/>
    <x v="5"/>
    <s v="Q1`20"/>
    <n v="4538160"/>
    <n v="61244"/>
  </r>
  <r>
    <n v="20"/>
    <x v="6"/>
    <s v="Creator 17M A9S"/>
    <x v="2"/>
    <x v="0"/>
    <x v="1"/>
    <x v="6"/>
    <s v="RTX2060"/>
    <x v="1"/>
    <s v="1920x1080"/>
    <x v="0"/>
    <x v="0"/>
    <n v="109190"/>
    <s v="21_105-110"/>
    <s v="10_100-110"/>
    <x v="2"/>
    <x v="5"/>
    <s v="Q1`20"/>
    <n v="2183800"/>
    <n v="29471"/>
  </r>
  <r>
    <n v="250"/>
    <x v="9"/>
    <s v="Other"/>
    <x v="3"/>
    <x v="0"/>
    <x v="1"/>
    <x v="19"/>
    <s v="Int"/>
    <x v="2"/>
    <s v="1366x768"/>
    <x v="0"/>
    <x v="2"/>
    <n v="17100"/>
    <s v="3_15-20"/>
    <s v="1_10-20"/>
    <x v="1"/>
    <x v="5"/>
    <s v="Q1`20"/>
    <n v="4275000"/>
    <n v="67111"/>
  </r>
  <r>
    <n v="160"/>
    <x v="9"/>
    <s v="Other"/>
    <x v="1"/>
    <x v="0"/>
    <x v="0"/>
    <x v="0"/>
    <s v="Int"/>
    <x v="0"/>
    <m/>
    <x v="0"/>
    <x v="0"/>
    <n v="24000"/>
    <s v="4_20-25"/>
    <s v="2_20-30"/>
    <x v="0"/>
    <x v="5"/>
    <s v="Q1`20"/>
    <n v="3840000"/>
    <n v="60283"/>
  </r>
  <r>
    <n v="550"/>
    <x v="9"/>
    <s v="Other"/>
    <x v="1"/>
    <x v="0"/>
    <x v="1"/>
    <x v="4"/>
    <s v="Int"/>
    <x v="0"/>
    <m/>
    <x v="0"/>
    <x v="1"/>
    <n v="22000"/>
    <s v="4_20-25"/>
    <s v="2_20-30"/>
    <x v="0"/>
    <x v="5"/>
    <s v="Q1`20"/>
    <n v="12100000"/>
    <n v="189953"/>
  </r>
  <r>
    <n v="650"/>
    <x v="9"/>
    <s v="Other"/>
    <x v="1"/>
    <x v="0"/>
    <x v="1"/>
    <x v="5"/>
    <s v="Int"/>
    <x v="0"/>
    <m/>
    <x v="0"/>
    <x v="0"/>
    <n v="26700"/>
    <s v="5_25-30"/>
    <s v="2_20-30"/>
    <x v="0"/>
    <x v="5"/>
    <s v="Q1`20"/>
    <n v="17355000"/>
    <n v="272449"/>
  </r>
  <r>
    <n v="650"/>
    <x v="9"/>
    <s v="Other"/>
    <x v="0"/>
    <x v="0"/>
    <x v="1"/>
    <x v="5"/>
    <s v="(пусто)"/>
    <x v="0"/>
    <m/>
    <x v="0"/>
    <x v="0"/>
    <n v="28300"/>
    <s v="5_25-30"/>
    <s v="2_20-30"/>
    <x v="0"/>
    <x v="5"/>
    <s v="Q1`20"/>
    <n v="18395000"/>
    <n v="288776"/>
  </r>
  <r>
    <n v="410"/>
    <x v="9"/>
    <s v="Other"/>
    <x v="1"/>
    <x v="0"/>
    <x v="1"/>
    <x v="10"/>
    <s v="(пусто)"/>
    <x v="0"/>
    <m/>
    <x v="0"/>
    <x v="0"/>
    <n v="28300"/>
    <s v="5_25-30"/>
    <s v="2_20-30"/>
    <x v="0"/>
    <x v="5"/>
    <s v="Q1`20"/>
    <n v="11603000"/>
    <n v="182151"/>
  </r>
  <r>
    <n v="150"/>
    <x v="9"/>
    <s v="Other"/>
    <x v="0"/>
    <x v="0"/>
    <x v="0"/>
    <x v="7"/>
    <s v="(пусто)"/>
    <x v="0"/>
    <m/>
    <x v="0"/>
    <x v="0"/>
    <n v="25000"/>
    <s v="5_25-30"/>
    <s v="2_20-30"/>
    <x v="0"/>
    <x v="5"/>
    <s v="Q1`20"/>
    <n v="3750000"/>
    <n v="58870"/>
  </r>
  <r>
    <n v="40"/>
    <x v="9"/>
    <s v="Other"/>
    <x v="2"/>
    <x v="0"/>
    <x v="1"/>
    <x v="6"/>
    <s v="(пусто)"/>
    <x v="0"/>
    <m/>
    <x v="0"/>
    <x v="0"/>
    <n v="56000"/>
    <s v="11_55-60"/>
    <s v="5_50-60"/>
    <x v="4"/>
    <x v="5"/>
    <s v="Q1`20"/>
    <n v="2240000"/>
    <n v="35165"/>
  </r>
  <r>
    <n v="490"/>
    <x v="9"/>
    <s v="Other"/>
    <x v="3"/>
    <x v="0"/>
    <x v="1"/>
    <x v="19"/>
    <s v="(пусто)"/>
    <x v="4"/>
    <m/>
    <x v="1"/>
    <x v="2"/>
    <n v="16700"/>
    <s v="3_15-20"/>
    <s v="1_10-20"/>
    <x v="1"/>
    <x v="5"/>
    <s v="Q1`20"/>
    <n v="8183000"/>
    <n v="128462"/>
  </r>
  <r>
    <n v="240"/>
    <x v="9"/>
    <s v="Other"/>
    <x v="3"/>
    <x v="0"/>
    <x v="1"/>
    <x v="5"/>
    <s v="(пусто)"/>
    <x v="4"/>
    <m/>
    <x v="0"/>
    <x v="0"/>
    <n v="21000"/>
    <s v="4_20-25"/>
    <s v="2_20-30"/>
    <x v="0"/>
    <x v="5"/>
    <s v="Q1`20"/>
    <n v="5040000"/>
    <n v="79121"/>
  </r>
  <r>
    <n v="450"/>
    <x v="9"/>
    <s v="Other"/>
    <x v="3"/>
    <x v="0"/>
    <x v="1"/>
    <x v="5"/>
    <s v="(пусто)"/>
    <x v="2"/>
    <m/>
    <x v="0"/>
    <x v="0"/>
    <n v="22000"/>
    <s v="4_20-25"/>
    <s v="2_20-30"/>
    <x v="0"/>
    <x v="5"/>
    <s v="Q1`20"/>
    <n v="9900000"/>
    <n v="155416"/>
  </r>
  <r>
    <n v="50"/>
    <x v="9"/>
    <s v="Other"/>
    <x v="4"/>
    <x v="0"/>
    <x v="1"/>
    <x v="19"/>
    <s v="(пусто)"/>
    <x v="6"/>
    <m/>
    <x v="0"/>
    <x v="2"/>
    <n v="10100"/>
    <s v="2_10-15"/>
    <s v="1_10-20"/>
    <x v="1"/>
    <x v="5"/>
    <s v="Q1`20"/>
    <n v="505000"/>
    <n v="7928"/>
  </r>
  <r>
    <n v="70"/>
    <x v="9"/>
    <s v="Other"/>
    <x v="4"/>
    <x v="0"/>
    <x v="1"/>
    <x v="20"/>
    <m/>
    <x v="6"/>
    <m/>
    <x v="1"/>
    <x v="2"/>
    <n v="10400"/>
    <s v="2_10-15"/>
    <s v="1_10-20"/>
    <x v="1"/>
    <x v="5"/>
    <s v="Q1`20"/>
    <n v="728000"/>
    <n v="11429"/>
  </r>
  <r>
    <n v="260"/>
    <x v="9"/>
    <s v="Other"/>
    <x v="4"/>
    <x v="0"/>
    <x v="1"/>
    <x v="4"/>
    <m/>
    <x v="3"/>
    <m/>
    <x v="0"/>
    <x v="1"/>
    <n v="12000"/>
    <s v="2_10-15"/>
    <s v="1_10-20"/>
    <x v="1"/>
    <x v="5"/>
    <s v="Q1`20"/>
    <n v="3120000"/>
    <n v="48980"/>
  </r>
  <r>
    <n v="180"/>
    <x v="9"/>
    <s v="Other"/>
    <x v="4"/>
    <x v="0"/>
    <x v="1"/>
    <x v="19"/>
    <m/>
    <x v="3"/>
    <m/>
    <x v="1"/>
    <x v="2"/>
    <n v="10100"/>
    <s v="2_10-15"/>
    <s v="1_10-20"/>
    <x v="1"/>
    <x v="5"/>
    <s v="Q1`20"/>
    <n v="1818000"/>
    <n v="28540"/>
  </r>
  <r>
    <n v="43"/>
    <x v="0"/>
    <s v="Aspire A315-21G"/>
    <x v="0"/>
    <x v="0"/>
    <x v="0"/>
    <x v="0"/>
    <n v="520"/>
    <x v="0"/>
    <s v="1366x768"/>
    <x v="0"/>
    <x v="0"/>
    <n v="26424"/>
    <s v="5_25-30"/>
    <s v="2_20-30"/>
    <x v="0"/>
    <x v="6"/>
    <s v="Q2`20"/>
    <n v="1136232"/>
    <n v="15251"/>
  </r>
  <r>
    <n v="43"/>
    <x v="0"/>
    <s v="Aspire A315-21"/>
    <x v="1"/>
    <x v="0"/>
    <x v="0"/>
    <x v="0"/>
    <s v="Int"/>
    <x v="0"/>
    <s v="1366x768"/>
    <x v="0"/>
    <x v="0"/>
    <n v="22637"/>
    <s v="4_20-25"/>
    <s v="2_20-30"/>
    <x v="0"/>
    <x v="6"/>
    <s v="Q2`20"/>
    <n v="973391"/>
    <n v="13066"/>
  </r>
  <r>
    <n v="7"/>
    <x v="0"/>
    <s v="Aspire A315-41G"/>
    <x v="0"/>
    <x v="0"/>
    <x v="0"/>
    <x v="2"/>
    <n v="535"/>
    <x v="0"/>
    <s v="1920x1080"/>
    <x v="0"/>
    <x v="0"/>
    <n v="40010"/>
    <s v="8_40-45"/>
    <s v="4_40-50"/>
    <x v="5"/>
    <x v="6"/>
    <s v="Q2`20"/>
    <n v="280070"/>
    <n v="3759"/>
  </r>
  <r>
    <n v="20"/>
    <x v="0"/>
    <s v="Aspire A315-51"/>
    <x v="1"/>
    <x v="0"/>
    <x v="1"/>
    <x v="3"/>
    <s v="Int"/>
    <x v="0"/>
    <s v="1366x768"/>
    <x v="0"/>
    <x v="0"/>
    <n v="34565"/>
    <s v="6_30-35"/>
    <s v="3_30-40"/>
    <x v="3"/>
    <x v="6"/>
    <s v="Q2`20"/>
    <n v="691300"/>
    <n v="9279"/>
  </r>
  <r>
    <n v="4"/>
    <x v="0"/>
    <s v="Aspire A315-41"/>
    <x v="1"/>
    <x v="0"/>
    <x v="0"/>
    <x v="2"/>
    <s v="Int"/>
    <x v="0"/>
    <s v="1366x768"/>
    <x v="0"/>
    <x v="0"/>
    <n v="30221"/>
    <s v="6_30-35"/>
    <s v="3_30-40"/>
    <x v="3"/>
    <x v="6"/>
    <s v="Q2`20"/>
    <n v="120884"/>
    <n v="1623"/>
  </r>
  <r>
    <n v="88"/>
    <x v="0"/>
    <s v="Aspire AN515-52"/>
    <x v="2"/>
    <x v="0"/>
    <x v="1"/>
    <x v="6"/>
    <s v="GTX1050Ti/GTX1060"/>
    <x v="0"/>
    <s v="1920x1080"/>
    <x v="0"/>
    <x v="0"/>
    <n v="86005"/>
    <s v="17_85-90"/>
    <s v="8_80-90"/>
    <x v="2"/>
    <x v="6"/>
    <s v="Q2`20"/>
    <n v="7568440"/>
    <n v="101590"/>
  </r>
  <r>
    <n v="27"/>
    <x v="0"/>
    <s v="Aspire A517-51G"/>
    <x v="2"/>
    <x v="0"/>
    <x v="1"/>
    <x v="3"/>
    <s v="GT940"/>
    <x v="0"/>
    <s v="1366x768"/>
    <x v="0"/>
    <x v="0"/>
    <n v="52800"/>
    <s v="10_50-55"/>
    <s v="5_50-60"/>
    <x v="4"/>
    <x v="6"/>
    <s v="Q2`20"/>
    <n v="1425600"/>
    <n v="19136"/>
  </r>
  <r>
    <n v="2452"/>
    <x v="0"/>
    <s v="Aspire A315-42"/>
    <x v="1"/>
    <x v="0"/>
    <x v="0"/>
    <x v="7"/>
    <s v="Int"/>
    <x v="0"/>
    <s v="1366x768/1920x0180"/>
    <x v="0"/>
    <x v="0"/>
    <n v="29920"/>
    <s v="5_25-30"/>
    <s v="2_20-30"/>
    <x v="0"/>
    <x v="6"/>
    <s v="Q2`20"/>
    <n v="73363840"/>
    <n v="984750"/>
  </r>
  <r>
    <n v="913"/>
    <x v="0"/>
    <s v="Aspire A315-55G"/>
    <x v="0"/>
    <x v="0"/>
    <x v="1"/>
    <x v="5"/>
    <s v="MX230"/>
    <x v="0"/>
    <s v="1920x1080"/>
    <x v="0"/>
    <x v="0"/>
    <n v="43503"/>
    <s v="8_40-45"/>
    <s v="4_40-50"/>
    <x v="5"/>
    <x v="6"/>
    <s v="Q2`20"/>
    <n v="39718239"/>
    <n v="533131"/>
  </r>
  <r>
    <n v="151"/>
    <x v="0"/>
    <s v="Aspire AN515-54"/>
    <x v="2"/>
    <x v="0"/>
    <x v="1"/>
    <x v="6"/>
    <s v="GTX1050/GTX1650/GTX1660"/>
    <x v="0"/>
    <s v="1920x1080"/>
    <x v="0"/>
    <x v="0"/>
    <n v="91146"/>
    <s v="18_90-95"/>
    <s v="9_90-100"/>
    <x v="2"/>
    <x v="6"/>
    <s v="Q2`20"/>
    <n v="13763046"/>
    <n v="184739"/>
  </r>
  <r>
    <n v="88"/>
    <x v="0"/>
    <s v="Aspire AN517-51"/>
    <x v="2"/>
    <x v="0"/>
    <x v="1"/>
    <x v="6"/>
    <s v="GTX1050"/>
    <x v="0"/>
    <s v="1920x1080"/>
    <x v="0"/>
    <x v="0"/>
    <n v="88540"/>
    <s v="17_85-90"/>
    <s v="8_80-90"/>
    <x v="2"/>
    <x v="6"/>
    <s v="Q2`20"/>
    <n v="7791520"/>
    <n v="104584"/>
  </r>
  <r>
    <n v="524"/>
    <x v="0"/>
    <s v="Aspire A315-42G"/>
    <x v="0"/>
    <x v="0"/>
    <x v="0"/>
    <x v="7"/>
    <s v="RX540"/>
    <x v="0"/>
    <s v="1920x0180"/>
    <x v="0"/>
    <x v="0"/>
    <n v="34817"/>
    <s v="6_30-35"/>
    <s v="3_30-40"/>
    <x v="3"/>
    <x v="6"/>
    <s v="Q2`20"/>
    <n v="18244108"/>
    <n v="244887"/>
  </r>
  <r>
    <n v="3336"/>
    <x v="0"/>
    <s v="Aspire A315-54"/>
    <x v="1"/>
    <x v="0"/>
    <x v="1"/>
    <x v="1"/>
    <s v="Int"/>
    <x v="0"/>
    <s v="1920x1080"/>
    <x v="0"/>
    <x v="0"/>
    <n v="30631"/>
    <s v="6_30-35"/>
    <s v="3_30-40"/>
    <x v="3"/>
    <x v="6"/>
    <s v="Q2`20"/>
    <n v="102185016"/>
    <n v="1371611"/>
  </r>
  <r>
    <n v="1579"/>
    <x v="0"/>
    <s v="Aspire A317-51G"/>
    <x v="0"/>
    <x v="0"/>
    <x v="1"/>
    <x v="5"/>
    <s v="MX230"/>
    <x v="1"/>
    <s v="1920x1080"/>
    <x v="0"/>
    <x v="0"/>
    <n v="51873"/>
    <s v="10_50-55"/>
    <s v="5_50-60"/>
    <x v="4"/>
    <x v="6"/>
    <s v="Q2`20"/>
    <n v="81907467"/>
    <n v="1099429"/>
  </r>
  <r>
    <n v="1062"/>
    <x v="0"/>
    <s v="Aspire A315-22"/>
    <x v="1"/>
    <x v="0"/>
    <x v="0"/>
    <x v="0"/>
    <s v="Int"/>
    <x v="0"/>
    <s v="1366x768"/>
    <x v="0"/>
    <x v="0"/>
    <n v="20480"/>
    <s v="4_20-25"/>
    <s v="2_20-30"/>
    <x v="0"/>
    <x v="6"/>
    <s v="Q2`20"/>
    <n v="21749760"/>
    <n v="291943"/>
  </r>
  <r>
    <n v="270"/>
    <x v="0"/>
    <s v="Aspire A315-34"/>
    <x v="1"/>
    <x v="0"/>
    <x v="1"/>
    <x v="4"/>
    <s v="Int"/>
    <x v="0"/>
    <s v="1366x768"/>
    <x v="0"/>
    <x v="1"/>
    <n v="24350"/>
    <s v="4_20-25"/>
    <s v="2_20-30"/>
    <x v="0"/>
    <x v="6"/>
    <s v="Q2`20"/>
    <n v="6574500"/>
    <n v="88248"/>
  </r>
  <r>
    <n v="7"/>
    <x v="0"/>
    <s v="Aspire A515-54"/>
    <x v="1"/>
    <x v="0"/>
    <x v="1"/>
    <x v="5"/>
    <s v="Int"/>
    <x v="0"/>
    <s v="1920x1080"/>
    <x v="0"/>
    <x v="0"/>
    <n v="40228"/>
    <s v="8_40-45"/>
    <s v="4_40-50"/>
    <x v="5"/>
    <x v="6"/>
    <s v="Q2`20"/>
    <n v="281596"/>
    <n v="3780"/>
  </r>
  <r>
    <n v="2"/>
    <x v="0"/>
    <s v="Aspire A315-22G"/>
    <x v="0"/>
    <x v="0"/>
    <x v="0"/>
    <x v="0"/>
    <n v="530"/>
    <x v="0"/>
    <s v="1920x1080"/>
    <x v="0"/>
    <x v="0"/>
    <n v="27150"/>
    <s v="5_25-30"/>
    <s v="2_20-30"/>
    <x v="0"/>
    <x v="6"/>
    <s v="Q2`20"/>
    <n v="54300"/>
    <n v="729"/>
  </r>
  <r>
    <n v="9"/>
    <x v="0"/>
    <s v="Aspire A515-52"/>
    <x v="1"/>
    <x v="0"/>
    <x v="1"/>
    <x v="5"/>
    <s v="Int"/>
    <x v="0"/>
    <s v="1366x768/1920x1080"/>
    <x v="0"/>
    <x v="0"/>
    <n v="48841"/>
    <s v="9_45-50"/>
    <s v="4_40-50"/>
    <x v="5"/>
    <x v="6"/>
    <s v="Q2`20"/>
    <n v="439569"/>
    <n v="5900"/>
  </r>
  <r>
    <n v="18"/>
    <x v="0"/>
    <s v="Aspire AN515-42"/>
    <x v="2"/>
    <x v="0"/>
    <x v="0"/>
    <x v="2"/>
    <s v="RX560"/>
    <x v="0"/>
    <s v="1920x1080"/>
    <x v="0"/>
    <x v="0"/>
    <n v="59599"/>
    <s v="11_55-60"/>
    <s v="5_50-60"/>
    <x v="4"/>
    <x v="6"/>
    <s v="Q2`20"/>
    <n v="1072782"/>
    <n v="14400"/>
  </r>
  <r>
    <n v="412"/>
    <x v="0"/>
    <s v="Aspire A515-55"/>
    <x v="1"/>
    <x v="0"/>
    <x v="1"/>
    <x v="17"/>
    <s v="Int"/>
    <x v="0"/>
    <s v="1920x1080"/>
    <x v="0"/>
    <x v="0"/>
    <n v="45982"/>
    <s v="9_45-50"/>
    <s v="4_40-50"/>
    <x v="5"/>
    <x v="6"/>
    <s v="Q2`20"/>
    <n v="18944584"/>
    <n v="254290"/>
  </r>
  <r>
    <n v="20"/>
    <x v="0"/>
    <s v="Aspire A315-32"/>
    <x v="1"/>
    <x v="0"/>
    <x v="1"/>
    <x v="4"/>
    <s v="Int"/>
    <x v="0"/>
    <s v="1366x768/1920x1080"/>
    <x v="0"/>
    <x v="1"/>
    <n v="20563"/>
    <s v="4_20-25"/>
    <s v="2_20-30"/>
    <x v="0"/>
    <x v="6"/>
    <s v="Q2`20"/>
    <n v="411260"/>
    <n v="5520"/>
  </r>
  <r>
    <n v="11966"/>
    <x v="0"/>
    <s v="Aspire A515-53"/>
    <x v="1"/>
    <x v="0"/>
    <x v="1"/>
    <x v="5"/>
    <s v="Int"/>
    <x v="0"/>
    <s v="1920x1080"/>
    <x v="0"/>
    <x v="0"/>
    <n v="47043"/>
    <s v="9_45-50"/>
    <s v="4_40-50"/>
    <x v="5"/>
    <x v="6"/>
    <s v="Q2`20"/>
    <n v="562916538"/>
    <n v="7555927"/>
  </r>
  <r>
    <n v="1457"/>
    <x v="0"/>
    <s v="Aspire A114-32"/>
    <x v="3"/>
    <x v="0"/>
    <x v="1"/>
    <x v="4"/>
    <s v="Int"/>
    <x v="2"/>
    <s v="1366x768"/>
    <x v="0"/>
    <x v="1"/>
    <n v="18850"/>
    <s v="3_15-20"/>
    <s v="1_10-20"/>
    <x v="1"/>
    <x v="6"/>
    <s v="Q2`20"/>
    <n v="27464450"/>
    <n v="368650"/>
  </r>
  <r>
    <n v="157"/>
    <x v="0"/>
    <s v="Aspire A315-56"/>
    <x v="1"/>
    <x v="0"/>
    <x v="1"/>
    <x v="17"/>
    <s v="Int"/>
    <x v="0"/>
    <s v="1920x1080"/>
    <x v="0"/>
    <x v="0"/>
    <n v="38522"/>
    <s v="7_35-40"/>
    <s v="3_30-40"/>
    <x v="3"/>
    <x v="6"/>
    <s v="Q2`20"/>
    <n v="6047954"/>
    <n v="81181"/>
  </r>
  <r>
    <n v="814"/>
    <x v="0"/>
    <s v="Extensa 2540"/>
    <x v="1"/>
    <x v="0"/>
    <x v="1"/>
    <x v="3"/>
    <s v="Int"/>
    <x v="0"/>
    <s v="1366x768/1920x1080"/>
    <x v="0"/>
    <x v="0"/>
    <n v="33716"/>
    <s v="6_30-35"/>
    <s v="3_30-40"/>
    <x v="3"/>
    <x v="6"/>
    <s v="Q2`20"/>
    <n v="27444824"/>
    <n v="368387"/>
  </r>
  <r>
    <n v="1192"/>
    <x v="0"/>
    <s v="Extensa 215-51"/>
    <x v="1"/>
    <x v="0"/>
    <x v="1"/>
    <x v="1"/>
    <s v="Int"/>
    <x v="0"/>
    <s v="1600x900/1366x7688/1920x1080"/>
    <x v="0"/>
    <x v="0"/>
    <n v="39748"/>
    <s v="7_35-40"/>
    <s v="3_30-40"/>
    <x v="3"/>
    <x v="6"/>
    <s v="Q2`20"/>
    <n v="47379616"/>
    <n v="635968"/>
  </r>
  <r>
    <n v="468"/>
    <x v="0"/>
    <s v="Extensa 215-51G"/>
    <x v="0"/>
    <x v="0"/>
    <x v="1"/>
    <x v="5"/>
    <s v="MX130/MX230"/>
    <x v="0"/>
    <s v="1920x1080"/>
    <x v="0"/>
    <x v="0"/>
    <n v="35990"/>
    <s v="7_35-40"/>
    <s v="3_30-40"/>
    <x v="3"/>
    <x v="6"/>
    <s v="Q2`20"/>
    <n v="16843320"/>
    <n v="226085"/>
  </r>
  <r>
    <n v="852"/>
    <x v="0"/>
    <s v="Extensa 215-31"/>
    <x v="1"/>
    <x v="0"/>
    <x v="1"/>
    <x v="4"/>
    <s v="Int"/>
    <x v="0"/>
    <s v="1366x768/1920x1080"/>
    <x v="0"/>
    <x v="1"/>
    <n v="22176"/>
    <s v="4_20-25"/>
    <s v="2_20-30"/>
    <x v="0"/>
    <x v="6"/>
    <s v="Q2`20"/>
    <n v="18893952"/>
    <n v="253610"/>
  </r>
  <r>
    <n v="583"/>
    <x v="0"/>
    <s v="Extensa 215-21"/>
    <x v="1"/>
    <x v="0"/>
    <x v="0"/>
    <x v="0"/>
    <s v="Int"/>
    <x v="0"/>
    <s v="1366x768/1920x1080"/>
    <x v="0"/>
    <x v="0"/>
    <n v="22461"/>
    <s v="4_20-25"/>
    <s v="2_20-30"/>
    <x v="0"/>
    <x v="6"/>
    <s v="Q2`20"/>
    <n v="13094763"/>
    <n v="175769"/>
  </r>
  <r>
    <n v="349"/>
    <x v="0"/>
    <s v="Extensa 215-21G"/>
    <x v="0"/>
    <x v="0"/>
    <x v="0"/>
    <x v="0"/>
    <n v="530"/>
    <x v="0"/>
    <s v="1920x1080"/>
    <x v="0"/>
    <x v="0"/>
    <n v="26095"/>
    <s v="5_25-30"/>
    <s v="2_20-30"/>
    <x v="0"/>
    <x v="6"/>
    <s v="Q2`20"/>
    <n v="9107155"/>
    <n v="122244"/>
  </r>
  <r>
    <n v="7"/>
    <x v="0"/>
    <s v="TravelMate P259-MG"/>
    <x v="2"/>
    <x v="1"/>
    <x v="1"/>
    <x v="3"/>
    <s v="GF940"/>
    <x v="0"/>
    <s v="1366x768/1920x1080"/>
    <x v="0"/>
    <x v="0"/>
    <n v="42649"/>
    <s v="8_40-45"/>
    <s v="4_40-50"/>
    <x v="5"/>
    <x v="6"/>
    <s v="Q2`20"/>
    <n v="298543"/>
    <n v="4007"/>
  </r>
  <r>
    <n v="25"/>
    <x v="0"/>
    <s v="TravelMate P215-51"/>
    <x v="1"/>
    <x v="1"/>
    <x v="1"/>
    <x v="10"/>
    <s v="Int"/>
    <x v="0"/>
    <s v="1920x1080"/>
    <x v="0"/>
    <x v="0"/>
    <n v="32130"/>
    <s v="6_30-35"/>
    <s v="3_30-40"/>
    <x v="3"/>
    <x v="6"/>
    <s v="Q2`20"/>
    <n v="803250"/>
    <n v="10782"/>
  </r>
  <r>
    <n v="31"/>
    <x v="0"/>
    <s v="TravelMate P215-51G"/>
    <x v="0"/>
    <x v="1"/>
    <x v="1"/>
    <x v="10"/>
    <s v="MX230"/>
    <x v="0"/>
    <s v="1920x1080"/>
    <x v="0"/>
    <x v="0"/>
    <n v="48918"/>
    <s v="9_45-50"/>
    <s v="4_40-50"/>
    <x v="5"/>
    <x v="6"/>
    <s v="Q2`20"/>
    <n v="1516458"/>
    <n v="20355"/>
  </r>
  <r>
    <n v="263"/>
    <x v="0"/>
    <s v="TravelMate P259-G2-M"/>
    <x v="1"/>
    <x v="1"/>
    <x v="1"/>
    <x v="1"/>
    <s v="Int"/>
    <x v="0"/>
    <s v="1920x1080"/>
    <x v="0"/>
    <x v="0"/>
    <n v="39294"/>
    <s v="7_35-40"/>
    <s v="3_30-40"/>
    <x v="3"/>
    <x v="6"/>
    <s v="Q2`20"/>
    <n v="10334322"/>
    <n v="138716"/>
  </r>
  <r>
    <n v="83"/>
    <x v="0"/>
    <s v="TravelMate P259-M"/>
    <x v="1"/>
    <x v="1"/>
    <x v="1"/>
    <x v="3"/>
    <s v="Int"/>
    <x v="0"/>
    <s v="1366x768"/>
    <x v="0"/>
    <x v="0"/>
    <n v="28710"/>
    <s v="5_25-30"/>
    <s v="2_20-30"/>
    <x v="0"/>
    <x v="6"/>
    <s v="Q2`20"/>
    <n v="2382930"/>
    <n v="31986"/>
  </r>
  <r>
    <n v="162"/>
    <x v="0"/>
    <s v="TravelMate P215-52"/>
    <x v="1"/>
    <x v="1"/>
    <x v="1"/>
    <x v="16"/>
    <s v="Int"/>
    <x v="0"/>
    <s v="1920x1080"/>
    <x v="0"/>
    <x v="0"/>
    <n v="55511"/>
    <s v="11_55-60"/>
    <s v="5_50-60"/>
    <x v="4"/>
    <x v="6"/>
    <s v="Q2`20"/>
    <n v="8992782"/>
    <n v="120708"/>
  </r>
  <r>
    <n v="4"/>
    <x v="0"/>
    <s v="TravelMate P278-M"/>
    <x v="1"/>
    <x v="1"/>
    <x v="1"/>
    <x v="3"/>
    <s v="Int"/>
    <x v="1"/>
    <s v="1600x900"/>
    <x v="0"/>
    <x v="0"/>
    <n v="27660"/>
    <s v="5_25-30"/>
    <s v="2_20-30"/>
    <x v="0"/>
    <x v="6"/>
    <s v="Q2`20"/>
    <n v="110640"/>
    <n v="1485"/>
  </r>
  <r>
    <n v="81"/>
    <x v="0"/>
    <s v="TravelMate P259-G2-MG"/>
    <x v="2"/>
    <x v="1"/>
    <x v="1"/>
    <x v="1"/>
    <s v="GF940"/>
    <x v="0"/>
    <s v="1920x1080"/>
    <x v="0"/>
    <x v="0"/>
    <n v="37600"/>
    <s v="7_35-40"/>
    <s v="3_30-40"/>
    <x v="3"/>
    <x v="6"/>
    <s v="Q2`20"/>
    <n v="3045600"/>
    <n v="40881"/>
  </r>
  <r>
    <n v="4"/>
    <x v="0"/>
    <s v="Spin SP111-34"/>
    <x v="4"/>
    <x v="0"/>
    <x v="1"/>
    <x v="4"/>
    <s v="Int"/>
    <x v="3"/>
    <s v="1920x1080"/>
    <x v="1"/>
    <x v="1"/>
    <n v="28990"/>
    <s v="5_25-30"/>
    <s v="2_20-30"/>
    <x v="0"/>
    <x v="6"/>
    <s v="Q2`20"/>
    <n v="115960"/>
    <n v="1557"/>
  </r>
  <r>
    <n v="5"/>
    <x v="0"/>
    <s v="Swift SF314-55"/>
    <x v="3"/>
    <x v="0"/>
    <x v="1"/>
    <x v="5"/>
    <s v="Int"/>
    <x v="2"/>
    <s v="1920x1080"/>
    <x v="0"/>
    <x v="0"/>
    <n v="75345"/>
    <s v="15_75-80"/>
    <s v="7_70-80"/>
    <x v="2"/>
    <x v="6"/>
    <s v="Q2`20"/>
    <n v="376725"/>
    <n v="5057"/>
  </r>
  <r>
    <n v="9"/>
    <x v="0"/>
    <s v="Swift SF714-52T"/>
    <x v="3"/>
    <x v="0"/>
    <x v="1"/>
    <x v="12"/>
    <s v="Int"/>
    <x v="2"/>
    <s v="1920x1080"/>
    <x v="1"/>
    <x v="2"/>
    <n v="149885"/>
    <s v="29_145-150"/>
    <s v="14_140-150"/>
    <x v="2"/>
    <x v="6"/>
    <s v="Q2`20"/>
    <n v="1348965"/>
    <n v="18107"/>
  </r>
  <r>
    <n v="403"/>
    <x v="0"/>
    <s v="Swift SF314-57"/>
    <x v="3"/>
    <x v="0"/>
    <x v="1"/>
    <x v="17"/>
    <s v="Int/MX250"/>
    <x v="2"/>
    <s v="1920x1080"/>
    <x v="0"/>
    <x v="0"/>
    <n v="63990"/>
    <s v="12_60-65"/>
    <s v="6_60-70"/>
    <x v="6"/>
    <x v="6"/>
    <s v="Q2`20"/>
    <n v="25787970"/>
    <n v="346147"/>
  </r>
  <r>
    <n v="34"/>
    <x v="0"/>
    <s v="Swift SF314-58G"/>
    <x v="3"/>
    <x v="0"/>
    <x v="1"/>
    <x v="16"/>
    <s v="MX250"/>
    <x v="2"/>
    <s v="1920x1080"/>
    <x v="0"/>
    <x v="0"/>
    <n v="74930"/>
    <s v="14_70-75"/>
    <s v="7_70-80"/>
    <x v="2"/>
    <x v="6"/>
    <s v="Q2`20"/>
    <n v="2547620"/>
    <n v="34196"/>
  </r>
  <r>
    <n v="81"/>
    <x v="0"/>
    <s v="Swift SF514-54T"/>
    <x v="3"/>
    <x v="0"/>
    <x v="1"/>
    <x v="17"/>
    <s v="Int"/>
    <x v="2"/>
    <s v="1920x1080"/>
    <x v="0"/>
    <x v="0"/>
    <n v="94990"/>
    <s v="18_90-95"/>
    <s v="9_90-100"/>
    <x v="2"/>
    <x v="6"/>
    <s v="Q2`20"/>
    <n v="7694190"/>
    <n v="103278"/>
  </r>
  <r>
    <n v="13"/>
    <x v="0"/>
    <s v="Swift SF314-55G"/>
    <x v="3"/>
    <x v="0"/>
    <x v="1"/>
    <x v="5"/>
    <s v="MX150"/>
    <x v="2"/>
    <s v="1920x1080"/>
    <x v="0"/>
    <x v="0"/>
    <n v="76160"/>
    <s v="15_75-80"/>
    <s v="7_70-80"/>
    <x v="2"/>
    <x v="6"/>
    <s v="Q2`20"/>
    <n v="990080"/>
    <n v="13290"/>
  </r>
  <r>
    <n v="2"/>
    <x v="0"/>
    <s v="Swift SF314-56"/>
    <x v="3"/>
    <x v="0"/>
    <x v="1"/>
    <x v="5"/>
    <s v="Int"/>
    <x v="2"/>
    <s v="1920x1080"/>
    <x v="0"/>
    <x v="0"/>
    <n v="55700"/>
    <s v="11_55-60"/>
    <s v="5_50-60"/>
    <x v="4"/>
    <x v="6"/>
    <s v="Q2`20"/>
    <n v="111400"/>
    <n v="1495"/>
  </r>
  <r>
    <n v="65"/>
    <x v="0"/>
    <s v="Swift SF313-52"/>
    <x v="3"/>
    <x v="0"/>
    <x v="1"/>
    <x v="17"/>
    <s v="Int"/>
    <x v="4"/>
    <s v="2256x1504"/>
    <x v="0"/>
    <x v="0"/>
    <n v="81000"/>
    <s v="16_80-85"/>
    <s v="8_80-90"/>
    <x v="2"/>
    <x v="6"/>
    <s v="Q2`20"/>
    <n v="5265000"/>
    <n v="70671"/>
  </r>
  <r>
    <n v="335"/>
    <x v="0"/>
    <s v="Swift SF314-42"/>
    <x v="3"/>
    <x v="0"/>
    <x v="0"/>
    <x v="21"/>
    <s v="Int"/>
    <x v="2"/>
    <s v="1920x1080"/>
    <x v="0"/>
    <x v="0"/>
    <n v="59543"/>
    <s v="11_55-60"/>
    <s v="5_50-60"/>
    <x v="4"/>
    <x v="6"/>
    <s v="Q2`20"/>
    <n v="19946905"/>
    <n v="267744"/>
  </r>
  <r>
    <n v="27"/>
    <x v="0"/>
    <s v="Predator Helios 300 PH317-52"/>
    <x v="2"/>
    <x v="0"/>
    <x v="1"/>
    <x v="6"/>
    <s v="GTX1050/1060"/>
    <x v="1"/>
    <s v="1920x1080"/>
    <x v="0"/>
    <x v="0"/>
    <n v="100869"/>
    <s v="20_100-105"/>
    <s v="10_100-110"/>
    <x v="2"/>
    <x v="6"/>
    <s v="Q2`20"/>
    <n v="2723463"/>
    <n v="36557"/>
  </r>
  <r>
    <n v="52"/>
    <x v="0"/>
    <s v="Predator Helios 300 PH317-53"/>
    <x v="2"/>
    <x v="0"/>
    <x v="1"/>
    <x v="6"/>
    <s v="RTX2070"/>
    <x v="1"/>
    <s v="1920x1080"/>
    <x v="0"/>
    <x v="0"/>
    <n v="142551"/>
    <s v="28_140-145"/>
    <s v="14_140-150"/>
    <x v="2"/>
    <x v="6"/>
    <s v="Q2`20"/>
    <n v="7412652"/>
    <n v="99499"/>
  </r>
  <r>
    <n v="63"/>
    <x v="0"/>
    <s v="Predator Helios 300 PH315-52"/>
    <x v="2"/>
    <x v="0"/>
    <x v="1"/>
    <x v="6"/>
    <s v="GTX1660/RTX2060"/>
    <x v="0"/>
    <s v="1920x1080"/>
    <x v="0"/>
    <x v="0"/>
    <n v="124830"/>
    <s v="24_120-125"/>
    <s v="12_120-130"/>
    <x v="2"/>
    <x v="6"/>
    <s v="Q2`20"/>
    <n v="7864290"/>
    <n v="105561"/>
  </r>
  <r>
    <n v="2"/>
    <x v="0"/>
    <s v="Predator Helios 700 PH717-71"/>
    <x v="2"/>
    <x v="0"/>
    <x v="1"/>
    <x v="6"/>
    <s v="GTX2070"/>
    <x v="1"/>
    <s v="1920x1080"/>
    <x v="0"/>
    <x v="0"/>
    <n v="239121"/>
    <s v="47_235-240"/>
    <s v="23_230-240"/>
    <x v="2"/>
    <x v="6"/>
    <s v="Q2`20"/>
    <n v="478242"/>
    <n v="6419"/>
  </r>
  <r>
    <n v="2"/>
    <x v="0"/>
    <s v="Predator Helios 500 PH517-61"/>
    <x v="2"/>
    <x v="0"/>
    <x v="0"/>
    <x v="2"/>
    <s v="RX Vega 56"/>
    <x v="1"/>
    <s v="1920x1080"/>
    <x v="0"/>
    <x v="0"/>
    <n v="170990"/>
    <s v="34_170-175"/>
    <s v="17_170-180"/>
    <x v="2"/>
    <x v="6"/>
    <s v="Q2`20"/>
    <n v="341980"/>
    <n v="4590"/>
  </r>
  <r>
    <n v="2"/>
    <x v="0"/>
    <s v="Predator Triton 500 PT515-51"/>
    <x v="2"/>
    <x v="0"/>
    <x v="1"/>
    <x v="6"/>
    <s v="RTX2060"/>
    <x v="0"/>
    <s v="1920x1080"/>
    <x v="0"/>
    <x v="0"/>
    <n v="173200"/>
    <s v="34_170-175"/>
    <s v="17_170-180"/>
    <x v="2"/>
    <x v="6"/>
    <s v="Q2`20"/>
    <n v="346400"/>
    <n v="4650"/>
  </r>
  <r>
    <n v="2"/>
    <x v="0"/>
    <s v="Predator Triton 700 PT715-51"/>
    <x v="2"/>
    <x v="0"/>
    <x v="1"/>
    <x v="1"/>
    <s v="GTX1060"/>
    <x v="0"/>
    <s v="1920x1080"/>
    <x v="0"/>
    <x v="0"/>
    <n v="155739"/>
    <s v="31_155-160"/>
    <s v="15_150-160"/>
    <x v="2"/>
    <x v="6"/>
    <s v="Q2`20"/>
    <n v="311478"/>
    <n v="4181"/>
  </r>
  <r>
    <n v="1062"/>
    <x v="1"/>
    <s v="Macbook Air 13 (AL)"/>
    <x v="3"/>
    <x v="0"/>
    <x v="1"/>
    <x v="12"/>
    <s v="Int"/>
    <x v="4"/>
    <s v="2304x1440/2560x1600"/>
    <x v="0"/>
    <x v="2"/>
    <n v="104911"/>
    <s v="20_100-105"/>
    <s v="10_100-110"/>
    <x v="2"/>
    <x v="6"/>
    <s v="Q2`20"/>
    <n v="111415482"/>
    <n v="1495510"/>
  </r>
  <r>
    <n v="281"/>
    <x v="1"/>
    <s v="Macbook Pro 13 (CL)"/>
    <x v="3"/>
    <x v="0"/>
    <x v="1"/>
    <x v="6"/>
    <s v="Int"/>
    <x v="4"/>
    <s v="2560x1600"/>
    <x v="0"/>
    <x v="0"/>
    <n v="139890"/>
    <s v="27_135-140"/>
    <s v="13_130-140"/>
    <x v="2"/>
    <x v="6"/>
    <s v="Q2`20"/>
    <n v="39309090"/>
    <n v="527639"/>
  </r>
  <r>
    <n v="537"/>
    <x v="1"/>
    <s v="Macbook Pro 16"/>
    <x v="2"/>
    <x v="0"/>
    <x v="1"/>
    <x v="6"/>
    <s v="Pro 5500M"/>
    <x v="7"/>
    <s v="3072x1920"/>
    <x v="0"/>
    <x v="0"/>
    <n v="215000"/>
    <s v="43_215-220"/>
    <s v="21_210-220"/>
    <x v="2"/>
    <x v="6"/>
    <s v="Q2`20"/>
    <n v="115455000"/>
    <n v="1549732"/>
  </r>
  <r>
    <n v="14"/>
    <x v="2"/>
    <s v="Asus X705U"/>
    <x v="0"/>
    <x v="0"/>
    <x v="1"/>
    <x v="3"/>
    <s v="GT920"/>
    <x v="1"/>
    <s v="1600x900"/>
    <x v="0"/>
    <x v="0"/>
    <n v="39779"/>
    <s v="7_35-40"/>
    <s v="3_30-40"/>
    <x v="3"/>
    <x v="6"/>
    <s v="Q2`20"/>
    <n v="556906"/>
    <n v="7475"/>
  </r>
  <r>
    <n v="60"/>
    <x v="2"/>
    <s v="Asus X570U"/>
    <x v="2"/>
    <x v="0"/>
    <x v="1"/>
    <x v="10"/>
    <s v="GTX1050"/>
    <x v="0"/>
    <s v="1920x1080"/>
    <x v="0"/>
    <x v="0"/>
    <n v="79813"/>
    <s v="15_75-80"/>
    <s v="7_70-80"/>
    <x v="2"/>
    <x v="6"/>
    <s v="Q2`20"/>
    <n v="4788780"/>
    <n v="64279"/>
  </r>
  <r>
    <n v="4"/>
    <x v="2"/>
    <s v="Asus FX504G"/>
    <x v="2"/>
    <x v="0"/>
    <x v="1"/>
    <x v="6"/>
    <s v="GTX1050"/>
    <x v="0"/>
    <s v="1920x1080"/>
    <x v="0"/>
    <x v="0"/>
    <n v="86600"/>
    <s v="17_85-90"/>
    <s v="8_80-90"/>
    <x v="2"/>
    <x v="6"/>
    <s v="Q2`20"/>
    <n v="346400"/>
    <n v="4650"/>
  </r>
  <r>
    <n v="53"/>
    <x v="2"/>
    <s v="Asus G703G"/>
    <x v="2"/>
    <x v="0"/>
    <x v="1"/>
    <x v="6"/>
    <s v="GTX1070/GTX1080"/>
    <x v="1"/>
    <s v="1920x1080"/>
    <x v="0"/>
    <x v="0"/>
    <n v="265500"/>
    <s v="53_265-270"/>
    <s v="26_260-270"/>
    <x v="2"/>
    <x v="6"/>
    <s v="Q2`20"/>
    <n v="14071500"/>
    <n v="188879"/>
  </r>
  <r>
    <n v="14"/>
    <x v="2"/>
    <s v="Asus GM501G"/>
    <x v="2"/>
    <x v="0"/>
    <x v="1"/>
    <x v="6"/>
    <s v="GTX1060/GTX1080"/>
    <x v="0"/>
    <s v="1920x1080"/>
    <x v="0"/>
    <x v="0"/>
    <n v="135790"/>
    <s v="27_135-140"/>
    <s v="13_130-140"/>
    <x v="2"/>
    <x v="6"/>
    <s v="Q2`20"/>
    <n v="1901060"/>
    <n v="25518"/>
  </r>
  <r>
    <n v="437"/>
    <x v="2"/>
    <s v="Asus X705M"/>
    <x v="0"/>
    <x v="0"/>
    <x v="1"/>
    <x v="4"/>
    <s v="MX110"/>
    <x v="1"/>
    <s v="1600x900"/>
    <x v="0"/>
    <x v="1"/>
    <n v="36792"/>
    <s v="7_35-40"/>
    <s v="3_30-40"/>
    <x v="3"/>
    <x v="6"/>
    <s v="Q2`20"/>
    <n v="16078104"/>
    <n v="215813"/>
  </r>
  <r>
    <n v="131"/>
    <x v="2"/>
    <s v="Asus GL504G"/>
    <x v="2"/>
    <x v="0"/>
    <x v="1"/>
    <x v="6"/>
    <s v="GTX1060"/>
    <x v="0"/>
    <s v="1920x1080"/>
    <x v="0"/>
    <x v="0"/>
    <n v="116416"/>
    <s v="23_115-120"/>
    <s v="11_110-120"/>
    <x v="2"/>
    <x v="6"/>
    <s v="Q2`20"/>
    <n v="15250496"/>
    <n v="204705"/>
  </r>
  <r>
    <n v="60"/>
    <x v="2"/>
    <s v="Asus FX705G"/>
    <x v="2"/>
    <x v="0"/>
    <x v="1"/>
    <x v="10"/>
    <s v="GTX1050Ti/GTX1060"/>
    <x v="0"/>
    <s v="1920x1080"/>
    <x v="0"/>
    <x v="0"/>
    <n v="86155"/>
    <s v="17_85-90"/>
    <s v="8_80-90"/>
    <x v="2"/>
    <x v="6"/>
    <s v="Q2`20"/>
    <n v="5169300"/>
    <n v="69387"/>
  </r>
  <r>
    <n v="21"/>
    <x v="2"/>
    <s v="Asus GL704G"/>
    <x v="2"/>
    <x v="0"/>
    <x v="1"/>
    <x v="6"/>
    <s v="GTX1060"/>
    <x v="1"/>
    <s v="1920x1080"/>
    <x v="0"/>
    <x v="0"/>
    <n v="139990"/>
    <s v="27_135-140"/>
    <s v="13_130-140"/>
    <x v="2"/>
    <x v="6"/>
    <s v="Q2`20"/>
    <n v="2939790"/>
    <n v="39460"/>
  </r>
  <r>
    <n v="32"/>
    <x v="2"/>
    <s v="Asus GX531G"/>
    <x v="2"/>
    <x v="0"/>
    <x v="1"/>
    <x v="6"/>
    <s v="GTX1060"/>
    <x v="0"/>
    <s v="1920x1080"/>
    <x v="0"/>
    <x v="0"/>
    <n v="174867"/>
    <s v="34_170-175"/>
    <s v="17_170-180"/>
    <x v="2"/>
    <x v="6"/>
    <s v="Q2`20"/>
    <n v="5595744"/>
    <n v="75111"/>
  </r>
  <r>
    <n v="866"/>
    <x v="2"/>
    <s v="Asus FX505D"/>
    <x v="2"/>
    <x v="0"/>
    <x v="0"/>
    <x v="7"/>
    <s v="RX560"/>
    <x v="0"/>
    <s v="1920x1080"/>
    <x v="0"/>
    <x v="0"/>
    <n v="82300"/>
    <s v="16_80-85"/>
    <s v="8_80-90"/>
    <x v="2"/>
    <x v="6"/>
    <s v="Q2`20"/>
    <n v="71271800"/>
    <n v="956668"/>
  </r>
  <r>
    <n v="614"/>
    <x v="2"/>
    <s v="Asus FX705D"/>
    <x v="2"/>
    <x v="0"/>
    <x v="0"/>
    <x v="7"/>
    <s v="RX560"/>
    <x v="0"/>
    <s v="1920x1080"/>
    <x v="0"/>
    <x v="0"/>
    <n v="86925"/>
    <s v="17_85-90"/>
    <s v="8_80-90"/>
    <x v="2"/>
    <x v="6"/>
    <s v="Q2`20"/>
    <n v="53371950"/>
    <n v="716402"/>
  </r>
  <r>
    <n v="82"/>
    <x v="2"/>
    <s v="Asus GX701G"/>
    <x v="2"/>
    <x v="0"/>
    <x v="1"/>
    <x v="6"/>
    <s v="RTX2060/RTX2070/RTX2080"/>
    <x v="1"/>
    <s v="1920x1080"/>
    <x v="0"/>
    <x v="0"/>
    <n v="202200"/>
    <s v="40_200-205"/>
    <s v="20_200-210"/>
    <x v="2"/>
    <x v="6"/>
    <s v="Q2`20"/>
    <n v="16580400"/>
    <n v="222556"/>
  </r>
  <r>
    <n v="57"/>
    <x v="2"/>
    <s v="Asus GL531G"/>
    <x v="2"/>
    <x v="0"/>
    <x v="1"/>
    <x v="6"/>
    <s v="GTX1650"/>
    <x v="0"/>
    <s v="1920x1080"/>
    <x v="0"/>
    <x v="0"/>
    <n v="108941"/>
    <s v="21_105-110"/>
    <s v="10_100-110"/>
    <x v="2"/>
    <x v="6"/>
    <s v="Q2`20"/>
    <n v="6209637"/>
    <n v="83351"/>
  </r>
  <r>
    <n v="18"/>
    <x v="2"/>
    <s v="Asus GX502G"/>
    <x v="2"/>
    <x v="0"/>
    <x v="1"/>
    <x v="6"/>
    <s v="GTX1050"/>
    <x v="0"/>
    <s v="1920x1080"/>
    <x v="0"/>
    <x v="0"/>
    <n v="161500"/>
    <s v="32_160-165"/>
    <s v="16_160-170"/>
    <x v="2"/>
    <x v="6"/>
    <s v="Q2`20"/>
    <n v="2907000"/>
    <n v="39020"/>
  </r>
  <r>
    <n v="2340"/>
    <x v="2"/>
    <s v="Asus X543U"/>
    <x v="0"/>
    <x v="0"/>
    <x v="1"/>
    <x v="1"/>
    <s v="Int/MX110"/>
    <x v="0"/>
    <s v="1920x1080"/>
    <x v="0"/>
    <x v="0"/>
    <n v="31119"/>
    <s v="6_30-35"/>
    <s v="3_30-40"/>
    <x v="3"/>
    <x v="6"/>
    <s v="Q2`20"/>
    <n v="72818460"/>
    <n v="977429"/>
  </r>
  <r>
    <n v="75"/>
    <x v="2"/>
    <s v="Asus G531G"/>
    <x v="2"/>
    <x v="0"/>
    <x v="1"/>
    <x v="6"/>
    <s v="GTX1660/RTX2060/RTX2070"/>
    <x v="0"/>
    <s v="1920x1080"/>
    <x v="0"/>
    <x v="0"/>
    <n v="134300"/>
    <s v="26_130-135"/>
    <s v="13_130-140"/>
    <x v="2"/>
    <x v="6"/>
    <s v="Q2`20"/>
    <n v="10072500"/>
    <n v="135201"/>
  </r>
  <r>
    <n v="96"/>
    <x v="2"/>
    <s v="Asus G731G"/>
    <x v="2"/>
    <x v="0"/>
    <x v="1"/>
    <x v="6"/>
    <s v="GTX1660/RTX2060/RTX2070"/>
    <x v="1"/>
    <s v="1920x1080"/>
    <x v="0"/>
    <x v="0"/>
    <n v="143200"/>
    <s v="28_140-145"/>
    <s v="14_140-150"/>
    <x v="2"/>
    <x v="6"/>
    <s v="Q2`20"/>
    <n v="13747200"/>
    <n v="184526"/>
  </r>
  <r>
    <n v="174"/>
    <x v="2"/>
    <s v="Asus X510U"/>
    <x v="2"/>
    <x v="0"/>
    <x v="1"/>
    <x v="1"/>
    <s v="GT940"/>
    <x v="0"/>
    <s v="1920x1080"/>
    <x v="0"/>
    <x v="0"/>
    <n v="41496"/>
    <s v="8_40-45"/>
    <s v="4_40-50"/>
    <x v="5"/>
    <x v="6"/>
    <s v="Q2`20"/>
    <n v="7220304"/>
    <n v="96917"/>
  </r>
  <r>
    <n v="103"/>
    <x v="2"/>
    <s v="Asus GL731G"/>
    <x v="2"/>
    <x v="0"/>
    <x v="1"/>
    <x v="6"/>
    <s v="GTX1650"/>
    <x v="1"/>
    <s v="1920x1080"/>
    <x v="0"/>
    <x v="0"/>
    <n v="114758"/>
    <s v="22_110-115"/>
    <s v="11_110-120"/>
    <x v="2"/>
    <x v="6"/>
    <s v="Q2`20"/>
    <n v="11820074"/>
    <n v="158659"/>
  </r>
  <r>
    <n v="568"/>
    <x v="2"/>
    <s v="Asus X420F"/>
    <x v="3"/>
    <x v="0"/>
    <x v="1"/>
    <x v="5"/>
    <s v="Int"/>
    <x v="2"/>
    <s v="1920x1080"/>
    <x v="0"/>
    <x v="0"/>
    <n v="52900"/>
    <s v="10_50-55"/>
    <s v="5_50-60"/>
    <x v="4"/>
    <x v="6"/>
    <s v="Q2`20"/>
    <n v="30047200"/>
    <n v="403318"/>
  </r>
  <r>
    <n v="47"/>
    <x v="2"/>
    <s v="Asus GA502D"/>
    <x v="2"/>
    <x v="0"/>
    <x v="0"/>
    <x v="7"/>
    <s v="GTX1660"/>
    <x v="0"/>
    <s v="1920x1080"/>
    <x v="0"/>
    <x v="0"/>
    <n v="96986"/>
    <s v="19_95-100"/>
    <s v="9_90-100"/>
    <x v="2"/>
    <x v="6"/>
    <s v="Q2`20"/>
    <n v="4558342"/>
    <n v="61186"/>
  </r>
  <r>
    <n v="82"/>
    <x v="2"/>
    <s v="Asus GU502G"/>
    <x v="2"/>
    <x v="0"/>
    <x v="1"/>
    <x v="6"/>
    <s v="GTX1660/RTX2060"/>
    <x v="0"/>
    <s v="1920x1080"/>
    <x v="0"/>
    <x v="0"/>
    <n v="130000"/>
    <s v="26_130-135"/>
    <s v="13_130-140"/>
    <x v="2"/>
    <x v="6"/>
    <s v="Q2`20"/>
    <n v="10660000"/>
    <n v="143087"/>
  </r>
  <r>
    <n v="142"/>
    <x v="2"/>
    <s v="Asus X570D"/>
    <x v="2"/>
    <x v="0"/>
    <x v="0"/>
    <x v="7"/>
    <s v="GTX1050"/>
    <x v="0"/>
    <s v="1920x1080"/>
    <x v="0"/>
    <x v="0"/>
    <n v="52990"/>
    <s v="10_50-55"/>
    <s v="5_50-60"/>
    <x v="4"/>
    <x v="6"/>
    <s v="Q2`20"/>
    <n v="7524580"/>
    <n v="101001"/>
  </r>
  <r>
    <n v="3540"/>
    <x v="2"/>
    <s v="Asus X543B"/>
    <x v="1"/>
    <x v="0"/>
    <x v="0"/>
    <x v="0"/>
    <s v="Int"/>
    <x v="0"/>
    <s v="1920x1080"/>
    <x v="0"/>
    <x v="0"/>
    <n v="24691"/>
    <s v="4_20-25"/>
    <s v="2_20-30"/>
    <x v="0"/>
    <x v="6"/>
    <s v="Q2`20"/>
    <n v="87406140"/>
    <n v="1173237"/>
  </r>
  <r>
    <n v="756"/>
    <x v="2"/>
    <s v="Asus X509D"/>
    <x v="0"/>
    <x v="0"/>
    <x v="0"/>
    <x v="7"/>
    <s v="Int/MX230"/>
    <x v="0"/>
    <s v="1920x1080"/>
    <x v="0"/>
    <x v="0"/>
    <n v="38990"/>
    <s v="7_35-40"/>
    <s v="3_30-40"/>
    <x v="3"/>
    <x v="6"/>
    <s v="Q2`20"/>
    <n v="29476440"/>
    <n v="395657"/>
  </r>
  <r>
    <n v="1062"/>
    <x v="2"/>
    <s v="Asus X509F"/>
    <x v="0"/>
    <x v="0"/>
    <x v="1"/>
    <x v="5"/>
    <s v="Int/MX250"/>
    <x v="0"/>
    <s v="1920x1080"/>
    <x v="0"/>
    <x v="0"/>
    <n v="41307"/>
    <s v="8_40-45"/>
    <s v="4_40-50"/>
    <x v="5"/>
    <x v="6"/>
    <s v="Q2`20"/>
    <n v="43868034"/>
    <n v="588833"/>
  </r>
  <r>
    <n v="4"/>
    <x v="2"/>
    <s v="Asus X751N"/>
    <x v="1"/>
    <x v="0"/>
    <x v="1"/>
    <x v="8"/>
    <s v="Int"/>
    <x v="1"/>
    <s v="1600x900"/>
    <x v="0"/>
    <x v="1"/>
    <n v="37371"/>
    <s v="7_35-40"/>
    <s v="3_30-40"/>
    <x v="3"/>
    <x v="6"/>
    <s v="Q2`20"/>
    <n v="149484"/>
    <n v="2006"/>
  </r>
  <r>
    <n v="7"/>
    <x v="2"/>
    <s v="Asus GX535G"/>
    <x v="2"/>
    <x v="0"/>
    <x v="1"/>
    <x v="6"/>
    <s v="RTX2060"/>
    <x v="0"/>
    <s v="1920x1080"/>
    <x v="0"/>
    <x v="0"/>
    <n v="174011"/>
    <s v="34_170-175"/>
    <s v="17_170-180"/>
    <x v="2"/>
    <x v="6"/>
    <s v="Q2`20"/>
    <n v="1218077"/>
    <n v="16350"/>
  </r>
  <r>
    <n v="657"/>
    <x v="2"/>
    <s v="Asus FX570U"/>
    <x v="2"/>
    <x v="0"/>
    <x v="1"/>
    <x v="10"/>
    <s v="GTX1050"/>
    <x v="0"/>
    <s v="1920x1080"/>
    <x v="0"/>
    <x v="0"/>
    <n v="67617"/>
    <s v="13_65-70"/>
    <s v="6_60-70"/>
    <x v="6"/>
    <x v="6"/>
    <s v="Q2`20"/>
    <n v="44424369"/>
    <n v="596300"/>
  </r>
  <r>
    <n v="25"/>
    <x v="2"/>
    <s v="Asus GL764G"/>
    <x v="2"/>
    <x v="0"/>
    <x v="1"/>
    <x v="6"/>
    <s v="RTX2070"/>
    <x v="1"/>
    <s v="1920x1080"/>
    <x v="0"/>
    <x v="0"/>
    <n v="180900"/>
    <s v="36_180-185"/>
    <s v="18_180-190"/>
    <x v="2"/>
    <x v="6"/>
    <s v="Q2`20"/>
    <n v="4522500"/>
    <n v="60705"/>
  </r>
  <r>
    <n v="284"/>
    <x v="2"/>
    <s v="Asus E203M"/>
    <x v="4"/>
    <x v="0"/>
    <x v="1"/>
    <x v="4"/>
    <s v="Int"/>
    <x v="3"/>
    <s v="1366x768"/>
    <x v="0"/>
    <x v="1"/>
    <n v="22256"/>
    <s v="4_20-25"/>
    <s v="2_20-30"/>
    <x v="0"/>
    <x v="6"/>
    <s v="Q2`20"/>
    <n v="6320704"/>
    <n v="84842"/>
  </r>
  <r>
    <n v="14"/>
    <x v="2"/>
    <s v="Asus GL564G"/>
    <x v="2"/>
    <x v="0"/>
    <x v="1"/>
    <x v="6"/>
    <s v="RTX2060"/>
    <x v="0"/>
    <s v="1920x1080"/>
    <x v="0"/>
    <x v="0"/>
    <n v="137000"/>
    <s v="27_135-140"/>
    <s v="13_130-140"/>
    <x v="2"/>
    <x v="6"/>
    <s v="Q2`20"/>
    <n v="1918000"/>
    <n v="25745"/>
  </r>
  <r>
    <n v="4"/>
    <x v="2"/>
    <s v="Asus X405U"/>
    <x v="3"/>
    <x v="0"/>
    <x v="1"/>
    <x v="3"/>
    <s v="Int"/>
    <x v="2"/>
    <s v="1366x768/1920x1080"/>
    <x v="0"/>
    <x v="0"/>
    <n v="23450"/>
    <s v="4_20-25"/>
    <s v="2_20-30"/>
    <x v="0"/>
    <x v="6"/>
    <s v="Q2`20"/>
    <n v="93800"/>
    <n v="1259"/>
  </r>
  <r>
    <n v="2059"/>
    <x v="2"/>
    <s v="Zenbook UX433F"/>
    <x v="3"/>
    <x v="0"/>
    <x v="1"/>
    <x v="5"/>
    <s v="MX150"/>
    <x v="2"/>
    <s v="1920x1080"/>
    <x v="0"/>
    <x v="0"/>
    <n v="86700"/>
    <s v="17_85-90"/>
    <s v="8_80-90"/>
    <x v="2"/>
    <x v="6"/>
    <s v="Q2`20"/>
    <n v="178515300"/>
    <n v="2396179"/>
  </r>
  <r>
    <n v="92"/>
    <x v="2"/>
    <s v="Zenbook UX333F"/>
    <x v="3"/>
    <x v="0"/>
    <x v="1"/>
    <x v="5"/>
    <s v="Int"/>
    <x v="4"/>
    <s v="1920x1080"/>
    <x v="0"/>
    <x v="0"/>
    <n v="81780"/>
    <s v="16_80-85"/>
    <s v="8_80-90"/>
    <x v="2"/>
    <x v="6"/>
    <s v="Q2`20"/>
    <n v="7523760"/>
    <n v="100990"/>
  </r>
  <r>
    <n v="430"/>
    <x v="2"/>
    <s v="Zenbook UX533F"/>
    <x v="2"/>
    <x v="0"/>
    <x v="1"/>
    <x v="5"/>
    <s v="GTX1050"/>
    <x v="0"/>
    <s v="1920x1080"/>
    <x v="0"/>
    <x v="0"/>
    <n v="96990"/>
    <s v="19_95-100"/>
    <s v="9_90-100"/>
    <x v="2"/>
    <x v="6"/>
    <s v="Q2`20"/>
    <n v="41705700"/>
    <n v="559808"/>
  </r>
  <r>
    <n v="1420"/>
    <x v="2"/>
    <s v="Zenbook UX431F"/>
    <x v="3"/>
    <x v="0"/>
    <x v="1"/>
    <x v="5"/>
    <s v="Int"/>
    <x v="2"/>
    <s v="1920x1080"/>
    <x v="0"/>
    <x v="0"/>
    <n v="74536"/>
    <s v="14_70-75"/>
    <s v="7_70-80"/>
    <x v="2"/>
    <x v="6"/>
    <s v="Q2`20"/>
    <n v="105841120"/>
    <n v="1420686"/>
  </r>
  <r>
    <n v="362"/>
    <x v="2"/>
    <s v="Zenbook UX392F"/>
    <x v="3"/>
    <x v="0"/>
    <x v="1"/>
    <x v="5"/>
    <s v="Int"/>
    <x v="2"/>
    <s v="1920x1080"/>
    <x v="0"/>
    <x v="0"/>
    <n v="99896"/>
    <s v="19_95-100"/>
    <s v="9_90-100"/>
    <x v="2"/>
    <x v="6"/>
    <s v="Q2`20"/>
    <n v="36162352"/>
    <n v="485401"/>
  </r>
  <r>
    <n v="628"/>
    <x v="2"/>
    <s v="Zenbook UX334F"/>
    <x v="3"/>
    <x v="0"/>
    <x v="1"/>
    <x v="5"/>
    <s v="MX250"/>
    <x v="4"/>
    <s v="1920x1080"/>
    <x v="0"/>
    <x v="0"/>
    <n v="88454"/>
    <s v="17_85-90"/>
    <s v="8_80-90"/>
    <x v="2"/>
    <x v="6"/>
    <s v="Q2`20"/>
    <n v="55549112"/>
    <n v="745626"/>
  </r>
  <r>
    <n v="245"/>
    <x v="2"/>
    <s v="Zenbook UX534F"/>
    <x v="2"/>
    <x v="0"/>
    <x v="1"/>
    <x v="5"/>
    <s v="GTX1650"/>
    <x v="0"/>
    <s v="1920x1080"/>
    <x v="0"/>
    <x v="0"/>
    <n v="116500"/>
    <s v="23_115-120"/>
    <s v="11_110-120"/>
    <x v="2"/>
    <x v="6"/>
    <s v="Q2`20"/>
    <n v="28542500"/>
    <n v="383121"/>
  </r>
  <r>
    <n v="1115"/>
    <x v="2"/>
    <s v="Zenbook UX434F"/>
    <x v="3"/>
    <x v="0"/>
    <x v="1"/>
    <x v="16"/>
    <s v="MX250"/>
    <x v="2"/>
    <s v="1920x1080"/>
    <x v="0"/>
    <x v="0"/>
    <n v="88320"/>
    <s v="17_85-90"/>
    <s v="8_80-90"/>
    <x v="2"/>
    <x v="6"/>
    <s v="Q2`20"/>
    <n v="98476800"/>
    <n v="1321836"/>
  </r>
  <r>
    <n v="11"/>
    <x v="2"/>
    <s v="Zenbook UX410U"/>
    <x v="2"/>
    <x v="0"/>
    <x v="1"/>
    <x v="1"/>
    <s v="GT940"/>
    <x v="2"/>
    <s v="1920x1080"/>
    <x v="0"/>
    <x v="0"/>
    <n v="61896"/>
    <s v="12_60-65"/>
    <s v="6_60-70"/>
    <x v="6"/>
    <x v="6"/>
    <s v="Q2`20"/>
    <n v="680856"/>
    <n v="9139"/>
  </r>
  <r>
    <n v="142"/>
    <x v="2"/>
    <s v="Zenbook UM431D"/>
    <x v="3"/>
    <x v="0"/>
    <x v="0"/>
    <x v="7"/>
    <s v="Int"/>
    <x v="2"/>
    <s v="1920x1080"/>
    <x v="0"/>
    <x v="0"/>
    <n v="60500"/>
    <s v="12_60-65"/>
    <s v="6_60-70"/>
    <x v="6"/>
    <x v="6"/>
    <s v="Q2`20"/>
    <n v="8591000"/>
    <n v="115315"/>
  </r>
  <r>
    <n v="4"/>
    <x v="2"/>
    <s v="Zenbook UX391F"/>
    <x v="3"/>
    <x v="0"/>
    <x v="1"/>
    <x v="5"/>
    <s v="Int"/>
    <x v="4"/>
    <s v="1920x1080"/>
    <x v="0"/>
    <x v="0"/>
    <n v="116702"/>
    <s v="23_115-120"/>
    <s v="11_110-120"/>
    <x v="2"/>
    <x v="6"/>
    <s v="Q2`20"/>
    <n v="466808"/>
    <n v="6266"/>
  </r>
  <r>
    <n v="14"/>
    <x v="2"/>
    <s v="VivoBook X705U"/>
    <x v="0"/>
    <x v="0"/>
    <x v="1"/>
    <x v="10"/>
    <s v="Int/MX110"/>
    <x v="0"/>
    <s v="1920x1080"/>
    <x v="0"/>
    <x v="0"/>
    <n v="43202"/>
    <s v="8_40-45"/>
    <s v="4_40-50"/>
    <x v="5"/>
    <x v="6"/>
    <s v="Q2`20"/>
    <n v="604828"/>
    <n v="8118"/>
  </r>
  <r>
    <n v="50"/>
    <x v="2"/>
    <s v="VivoBook X540N"/>
    <x v="0"/>
    <x v="0"/>
    <x v="1"/>
    <x v="8"/>
    <s v="GT920"/>
    <x v="0"/>
    <s v="1920x1080"/>
    <x v="0"/>
    <x v="1"/>
    <n v="22500"/>
    <s v="4_20-25"/>
    <s v="2_20-30"/>
    <x v="0"/>
    <x v="6"/>
    <s v="Q2`20"/>
    <n v="1125000"/>
    <n v="15101"/>
  </r>
  <r>
    <n v="440"/>
    <x v="2"/>
    <s v="VivoBook X705M"/>
    <x v="0"/>
    <x v="0"/>
    <x v="1"/>
    <x v="4"/>
    <s v="MX110"/>
    <x v="1"/>
    <s v="1920x1080"/>
    <x v="0"/>
    <x v="1"/>
    <n v="31416"/>
    <s v="6_30-35"/>
    <s v="3_30-40"/>
    <x v="3"/>
    <x v="6"/>
    <s v="Q2`20"/>
    <n v="13823040"/>
    <n v="185544"/>
  </r>
  <r>
    <n v="4389"/>
    <x v="2"/>
    <s v="VivoBook X540U"/>
    <x v="0"/>
    <x v="0"/>
    <x v="1"/>
    <x v="3"/>
    <s v="MX110"/>
    <x v="0"/>
    <s v="1920x1080"/>
    <x v="0"/>
    <x v="0"/>
    <n v="31474"/>
    <s v="6_30-35"/>
    <s v="3_30-40"/>
    <x v="3"/>
    <x v="6"/>
    <s v="Q2`20"/>
    <n v="138139386"/>
    <n v="1854220"/>
  </r>
  <r>
    <n v="7446"/>
    <x v="2"/>
    <s v="VivoBook X540M"/>
    <x v="0"/>
    <x v="0"/>
    <x v="1"/>
    <x v="4"/>
    <s v="MX110"/>
    <x v="0"/>
    <s v="1366x768"/>
    <x v="0"/>
    <x v="1"/>
    <n v="20990"/>
    <s v="4_20-25"/>
    <s v="2_20-30"/>
    <x v="0"/>
    <x v="6"/>
    <s v="Q2`20"/>
    <n v="156291540"/>
    <n v="2097873"/>
  </r>
  <r>
    <n v="742"/>
    <x v="2"/>
    <s v="VivoBook X505Z"/>
    <x v="1"/>
    <x v="0"/>
    <x v="0"/>
    <x v="2"/>
    <s v="Int"/>
    <x v="0"/>
    <s v="1920x1080"/>
    <x v="0"/>
    <x v="0"/>
    <n v="37976"/>
    <s v="7_35-40"/>
    <s v="3_30-40"/>
    <x v="3"/>
    <x v="6"/>
    <s v="Q2`20"/>
    <n v="28178192"/>
    <n v="378231"/>
  </r>
  <r>
    <n v="18"/>
    <x v="2"/>
    <s v="VivoBook S530F"/>
    <x v="0"/>
    <x v="0"/>
    <x v="1"/>
    <x v="5"/>
    <s v="MX150"/>
    <x v="0"/>
    <s v="1920x1080"/>
    <x v="0"/>
    <x v="0"/>
    <n v="67604"/>
    <s v="13_65-70"/>
    <s v="6_60-70"/>
    <x v="6"/>
    <x v="6"/>
    <s v="Q2`20"/>
    <n v="1216872"/>
    <n v="16334"/>
  </r>
  <r>
    <n v="1733"/>
    <x v="2"/>
    <s v="VivoBook X540B"/>
    <x v="1"/>
    <x v="0"/>
    <x v="0"/>
    <x v="0"/>
    <s v="Int"/>
    <x v="0"/>
    <s v="1366x768"/>
    <x v="0"/>
    <x v="0"/>
    <n v="29493"/>
    <s v="5_25-30"/>
    <s v="2_20-30"/>
    <x v="0"/>
    <x v="6"/>
    <s v="Q2`20"/>
    <n v="51111369"/>
    <n v="686059"/>
  </r>
  <r>
    <n v="1360"/>
    <x v="2"/>
    <s v="VivoBook X512U"/>
    <x v="0"/>
    <x v="0"/>
    <x v="1"/>
    <x v="10"/>
    <s v="Int/MX130"/>
    <x v="0"/>
    <s v="1920x1080"/>
    <x v="0"/>
    <x v="0"/>
    <n v="46039"/>
    <s v="9_45-50"/>
    <s v="4_40-50"/>
    <x v="5"/>
    <x v="6"/>
    <s v="Q2`20"/>
    <n v="62613040"/>
    <n v="840443"/>
  </r>
  <r>
    <n v="1158"/>
    <x v="2"/>
    <s v="VivoBook X507U"/>
    <x v="0"/>
    <x v="0"/>
    <x v="1"/>
    <x v="10"/>
    <s v="MX110"/>
    <x v="0"/>
    <s v="1920x1080"/>
    <x v="0"/>
    <x v="0"/>
    <n v="28147"/>
    <s v="5_25-30"/>
    <s v="2_20-30"/>
    <x v="0"/>
    <x v="6"/>
    <s v="Q2`20"/>
    <n v="32594226"/>
    <n v="437506"/>
  </r>
  <r>
    <n v="341"/>
    <x v="2"/>
    <s v="VivoBook X543U"/>
    <x v="0"/>
    <x v="0"/>
    <x v="1"/>
    <x v="1"/>
    <s v="MX110"/>
    <x v="0"/>
    <s v="1920x1080"/>
    <x v="0"/>
    <x v="0"/>
    <n v="29490"/>
    <s v="5_25-30"/>
    <s v="2_20-30"/>
    <x v="0"/>
    <x v="6"/>
    <s v="Q2`20"/>
    <n v="10056090"/>
    <n v="134981"/>
  </r>
  <r>
    <n v="387"/>
    <x v="2"/>
    <s v="VivoBook X712F"/>
    <x v="0"/>
    <x v="0"/>
    <x v="1"/>
    <x v="5"/>
    <s v="Int/MX150"/>
    <x v="1"/>
    <s v="1600x900"/>
    <x v="0"/>
    <x v="0"/>
    <n v="49626"/>
    <s v="9_45-50"/>
    <s v="4_40-50"/>
    <x v="5"/>
    <x v="6"/>
    <s v="Q2`20"/>
    <n v="19205262"/>
    <n v="257789"/>
  </r>
  <r>
    <n v="4619"/>
    <x v="2"/>
    <s v="VivoBook X512D"/>
    <x v="0"/>
    <x v="0"/>
    <x v="0"/>
    <x v="7"/>
    <s v="RX540"/>
    <x v="0"/>
    <s v="1366x768"/>
    <x v="0"/>
    <x v="0"/>
    <n v="47790"/>
    <s v="9_45-50"/>
    <s v="4_40-50"/>
    <x v="5"/>
    <x v="6"/>
    <s v="Q2`20"/>
    <n v="220742010"/>
    <n v="2962980"/>
  </r>
  <r>
    <n v="1594"/>
    <x v="2"/>
    <s v="VivoBook X512F"/>
    <x v="0"/>
    <x v="0"/>
    <x v="1"/>
    <x v="5"/>
    <s v="MX250"/>
    <x v="0"/>
    <s v="1920x1080"/>
    <x v="0"/>
    <x v="0"/>
    <n v="74369"/>
    <s v="14_70-75"/>
    <s v="7_70-80"/>
    <x v="2"/>
    <x v="6"/>
    <s v="Q2`20"/>
    <n v="118544186"/>
    <n v="1591197"/>
  </r>
  <r>
    <n v="288"/>
    <x v="2"/>
    <s v="VivoBook S532F"/>
    <x v="0"/>
    <x v="0"/>
    <x v="1"/>
    <x v="5"/>
    <s v="MX250"/>
    <x v="0"/>
    <s v="1920x1080"/>
    <x v="0"/>
    <x v="0"/>
    <n v="69500"/>
    <s v="13_65-70"/>
    <s v="6_60-70"/>
    <x v="6"/>
    <x v="6"/>
    <s v="Q2`20"/>
    <n v="20016000"/>
    <n v="268671"/>
  </r>
  <r>
    <n v="75"/>
    <x v="2"/>
    <s v="VivoBook S431F"/>
    <x v="3"/>
    <x v="0"/>
    <x v="1"/>
    <x v="5"/>
    <s v="Int"/>
    <x v="2"/>
    <s v="1920x1080"/>
    <x v="0"/>
    <x v="0"/>
    <n v="63805"/>
    <s v="12_60-65"/>
    <s v="6_60-70"/>
    <x v="6"/>
    <x v="6"/>
    <s v="Q2`20"/>
    <n v="4785375"/>
    <n v="64233"/>
  </r>
  <r>
    <n v="53"/>
    <x v="2"/>
    <s v="VivoBook S432F"/>
    <x v="3"/>
    <x v="0"/>
    <x v="1"/>
    <x v="5"/>
    <s v="Int"/>
    <x v="2"/>
    <s v="1920x1080"/>
    <x v="0"/>
    <x v="0"/>
    <n v="74990"/>
    <s v="14_70-75"/>
    <s v="7_70-80"/>
    <x v="2"/>
    <x v="6"/>
    <s v="Q2`20"/>
    <n v="3974470"/>
    <n v="53349"/>
  </r>
  <r>
    <n v="2414"/>
    <x v="2"/>
    <s v="VivoBook X509U"/>
    <x v="1"/>
    <x v="0"/>
    <x v="1"/>
    <x v="10"/>
    <s v="Int"/>
    <x v="0"/>
    <s v="1920x1080"/>
    <x v="0"/>
    <x v="0"/>
    <n v="38990"/>
    <s v="7_35-40"/>
    <s v="3_30-40"/>
    <x v="3"/>
    <x v="6"/>
    <s v="Q2`20"/>
    <n v="94121860"/>
    <n v="1263381"/>
  </r>
  <r>
    <n v="604"/>
    <x v="2"/>
    <s v="VivoBook X571G"/>
    <x v="2"/>
    <x v="0"/>
    <x v="1"/>
    <x v="6"/>
    <s v="GTX1050"/>
    <x v="0"/>
    <s v="1920x1080"/>
    <x v="0"/>
    <x v="0"/>
    <n v="76204"/>
    <s v="15_75-80"/>
    <s v="7_70-80"/>
    <x v="2"/>
    <x v="6"/>
    <s v="Q2`20"/>
    <n v="46027216"/>
    <n v="617815"/>
  </r>
  <r>
    <n v="632"/>
    <x v="2"/>
    <s v="VivoBook X403F"/>
    <x v="3"/>
    <x v="0"/>
    <x v="1"/>
    <x v="5"/>
    <s v="Int"/>
    <x v="2"/>
    <s v="1920x1080"/>
    <x v="0"/>
    <x v="0"/>
    <n v="51345"/>
    <s v="10_50-55"/>
    <s v="5_50-60"/>
    <x v="4"/>
    <x v="6"/>
    <s v="Q2`20"/>
    <n v="32450040"/>
    <n v="435571"/>
  </r>
  <r>
    <n v="2883"/>
    <x v="2"/>
    <s v="VivoBook X510Q"/>
    <x v="2"/>
    <x v="0"/>
    <x v="0"/>
    <x v="15"/>
    <s v="R7"/>
    <x v="0"/>
    <s v="1920x1080"/>
    <x v="0"/>
    <x v="0"/>
    <n v="26700"/>
    <s v="5_25-30"/>
    <s v="2_20-30"/>
    <x v="0"/>
    <x v="6"/>
    <s v="Q2`20"/>
    <n v="76976100"/>
    <n v="1033236"/>
  </r>
  <r>
    <n v="735"/>
    <x v="2"/>
    <s v="VivoBook X545F"/>
    <x v="0"/>
    <x v="0"/>
    <x v="1"/>
    <x v="16"/>
    <s v="MX230"/>
    <x v="0"/>
    <s v="1920x1080"/>
    <x v="0"/>
    <x v="0"/>
    <n v="58600"/>
    <s v="11_55-60"/>
    <s v="5_50-60"/>
    <x v="4"/>
    <x v="6"/>
    <s v="Q2`20"/>
    <n v="43071000"/>
    <n v="578134"/>
  </r>
  <r>
    <n v="25"/>
    <x v="2"/>
    <s v="VivoBook X412U"/>
    <x v="3"/>
    <x v="0"/>
    <x v="1"/>
    <x v="10"/>
    <s v="MX110"/>
    <x v="2"/>
    <s v="1920x1080"/>
    <x v="0"/>
    <x v="0"/>
    <n v="39317"/>
    <s v="7_35-40"/>
    <s v="3_30-40"/>
    <x v="3"/>
    <x v="6"/>
    <s v="Q2`20"/>
    <n v="982925"/>
    <n v="13194"/>
  </r>
  <r>
    <n v="692"/>
    <x v="2"/>
    <s v="VivoBook X412F"/>
    <x v="3"/>
    <x v="0"/>
    <x v="1"/>
    <x v="5"/>
    <s v="Int"/>
    <x v="2"/>
    <s v="1920x1080"/>
    <x v="0"/>
    <x v="0"/>
    <n v="46375"/>
    <s v="9_45-50"/>
    <s v="4_40-50"/>
    <x v="5"/>
    <x v="6"/>
    <s v="Q2`20"/>
    <n v="32091500"/>
    <n v="430758"/>
  </r>
  <r>
    <n v="110"/>
    <x v="2"/>
    <s v="VivoBook X705Q"/>
    <x v="0"/>
    <x v="0"/>
    <x v="0"/>
    <x v="15"/>
    <s v="Int/R7"/>
    <x v="0"/>
    <s v="1600x900"/>
    <x v="0"/>
    <x v="0"/>
    <n v="42073"/>
    <s v="8_40-45"/>
    <s v="4_40-50"/>
    <x v="5"/>
    <x v="6"/>
    <s v="Q2`20"/>
    <n v="4628030"/>
    <n v="62121"/>
  </r>
  <r>
    <n v="135"/>
    <x v="2"/>
    <s v="VivoBook X407U"/>
    <x v="3"/>
    <x v="0"/>
    <x v="1"/>
    <x v="3"/>
    <s v="Int"/>
    <x v="2"/>
    <s v="1920x1080"/>
    <x v="0"/>
    <x v="0"/>
    <n v="32100"/>
    <s v="6_30-35"/>
    <s v="3_30-40"/>
    <x v="3"/>
    <x v="6"/>
    <s v="Q2`20"/>
    <n v="4333500"/>
    <n v="58168"/>
  </r>
  <r>
    <n v="284"/>
    <x v="2"/>
    <s v="VivoBook X409F"/>
    <x v="3"/>
    <x v="0"/>
    <x v="1"/>
    <x v="5"/>
    <s v="Int"/>
    <x v="2"/>
    <s v="1920x1080"/>
    <x v="0"/>
    <x v="0"/>
    <n v="44809"/>
    <s v="8_40-45"/>
    <s v="4_40-50"/>
    <x v="5"/>
    <x v="6"/>
    <s v="Q2`20"/>
    <n v="12725756"/>
    <n v="170816"/>
  </r>
  <r>
    <n v="4"/>
    <x v="2"/>
    <s v="VivoBook S330U"/>
    <x v="3"/>
    <x v="0"/>
    <x v="1"/>
    <x v="10"/>
    <s v="MX150"/>
    <x v="4"/>
    <s v="1920x1080"/>
    <x v="0"/>
    <x v="0"/>
    <n v="54200"/>
    <s v="10_50-55"/>
    <s v="5_50-60"/>
    <x v="4"/>
    <x v="6"/>
    <s v="Q2`20"/>
    <n v="216800"/>
    <n v="2910"/>
  </r>
  <r>
    <n v="18"/>
    <x v="2"/>
    <s v="Zenbook Flip UX362F"/>
    <x v="3"/>
    <x v="0"/>
    <x v="1"/>
    <x v="5"/>
    <s v="Int"/>
    <x v="4"/>
    <s v="1920x1080"/>
    <x v="1"/>
    <x v="0"/>
    <n v="78670"/>
    <s v="15_75-80"/>
    <s v="7_70-80"/>
    <x v="2"/>
    <x v="6"/>
    <s v="Q2`20"/>
    <n v="1416060"/>
    <n v="19008"/>
  </r>
  <r>
    <n v="369"/>
    <x v="2"/>
    <s v="Zenbook Flip UX463F"/>
    <x v="3"/>
    <x v="0"/>
    <x v="1"/>
    <x v="5"/>
    <s v="Int"/>
    <x v="2"/>
    <s v="1920x1080"/>
    <x v="1"/>
    <x v="0"/>
    <n v="83362"/>
    <s v="16_80-85"/>
    <s v="8_80-90"/>
    <x v="2"/>
    <x v="6"/>
    <s v="Q2`20"/>
    <n v="30760578"/>
    <n v="412894"/>
  </r>
  <r>
    <n v="231"/>
    <x v="2"/>
    <s v="Zenbook Flip UX563F"/>
    <x v="2"/>
    <x v="0"/>
    <x v="1"/>
    <x v="5"/>
    <s v="GTX1050/GTX1060"/>
    <x v="0"/>
    <s v="1920x1080/3840x2160"/>
    <x v="1"/>
    <x v="0"/>
    <n v="82094"/>
    <s v="16_80-85"/>
    <s v="8_80-90"/>
    <x v="2"/>
    <x v="6"/>
    <s v="Q2`20"/>
    <n v="18963714"/>
    <n v="254546"/>
  </r>
  <r>
    <n v="298"/>
    <x v="2"/>
    <s v="Zenbook Flip UX561U"/>
    <x v="1"/>
    <x v="0"/>
    <x v="1"/>
    <x v="10"/>
    <s v="Int"/>
    <x v="0"/>
    <s v="1920x1080"/>
    <x v="1"/>
    <x v="0"/>
    <n v="91159"/>
    <s v="18_90-95"/>
    <s v="9_90-100"/>
    <x v="2"/>
    <x v="6"/>
    <s v="Q2`20"/>
    <n v="27165382"/>
    <n v="364636"/>
  </r>
  <r>
    <n v="71"/>
    <x v="2"/>
    <s v="Asus Pro P1440F"/>
    <x v="3"/>
    <x v="1"/>
    <x v="1"/>
    <x v="5"/>
    <s v="Int"/>
    <x v="2"/>
    <s v="1920x1080"/>
    <x v="0"/>
    <x v="0"/>
    <n v="51076"/>
    <s v="10_50-55"/>
    <s v="5_50-60"/>
    <x v="4"/>
    <x v="6"/>
    <s v="Q2`20"/>
    <n v="3626396"/>
    <n v="48676"/>
  </r>
  <r>
    <n v="32"/>
    <x v="2"/>
    <s v="Asus Pro P2540F"/>
    <x v="0"/>
    <x v="1"/>
    <x v="1"/>
    <x v="5"/>
    <s v="MX110"/>
    <x v="0"/>
    <s v="1920x1080"/>
    <x v="0"/>
    <x v="0"/>
    <n v="49810"/>
    <s v="9_45-50"/>
    <s v="4_40-50"/>
    <x v="5"/>
    <x v="6"/>
    <s v="Q2`20"/>
    <n v="1593920"/>
    <n v="21395"/>
  </r>
  <r>
    <n v="142"/>
    <x v="2"/>
    <s v="Asus Pro P3540F"/>
    <x v="1"/>
    <x v="1"/>
    <x v="1"/>
    <x v="5"/>
    <s v="Int"/>
    <x v="0"/>
    <s v="1920x1080"/>
    <x v="0"/>
    <x v="0"/>
    <n v="61950"/>
    <s v="12_60-65"/>
    <s v="6_60-70"/>
    <x v="6"/>
    <x v="6"/>
    <s v="Q2`20"/>
    <n v="8796900"/>
    <n v="118079"/>
  </r>
  <r>
    <n v="7"/>
    <x v="2"/>
    <s v="VivoBook Flip TP401C"/>
    <x v="3"/>
    <x v="0"/>
    <x v="1"/>
    <x v="11"/>
    <s v="Int"/>
    <x v="2"/>
    <s v="1920x1080"/>
    <x v="1"/>
    <x v="2"/>
    <n v="41790"/>
    <s v="8_40-45"/>
    <s v="4_40-50"/>
    <x v="5"/>
    <x v="6"/>
    <s v="Q2`20"/>
    <n v="292530"/>
    <n v="3927"/>
  </r>
  <r>
    <n v="50"/>
    <x v="2"/>
    <s v="VivoBook Flip TP412F"/>
    <x v="3"/>
    <x v="0"/>
    <x v="1"/>
    <x v="5"/>
    <s v="Int"/>
    <x v="2"/>
    <s v="1920x1080"/>
    <x v="1"/>
    <x v="0"/>
    <n v="42736"/>
    <s v="8_40-45"/>
    <s v="4_40-50"/>
    <x v="5"/>
    <x v="6"/>
    <s v="Q2`20"/>
    <n v="2136800"/>
    <n v="28682"/>
  </r>
  <r>
    <n v="320"/>
    <x v="2"/>
    <s v="VivoBook Pro N752V"/>
    <x v="2"/>
    <x v="0"/>
    <x v="1"/>
    <x v="3"/>
    <s v="GT950"/>
    <x v="1"/>
    <s v="1920x1080"/>
    <x v="0"/>
    <x v="0"/>
    <n v="66490"/>
    <s v="13_65-70"/>
    <s v="6_60-70"/>
    <x v="6"/>
    <x v="6"/>
    <s v="Q2`20"/>
    <n v="21276800"/>
    <n v="285595"/>
  </r>
  <r>
    <n v="89"/>
    <x v="2"/>
    <s v="VivoBook Max X541U"/>
    <x v="0"/>
    <x v="0"/>
    <x v="1"/>
    <x v="3"/>
    <s v="G920"/>
    <x v="0"/>
    <s v="1366x768"/>
    <x v="0"/>
    <x v="0"/>
    <n v="42661"/>
    <s v="8_40-45"/>
    <s v="4_40-50"/>
    <x v="5"/>
    <x v="6"/>
    <s v="Q2`20"/>
    <n v="3796829"/>
    <n v="50964"/>
  </r>
  <r>
    <n v="82"/>
    <x v="2"/>
    <s v="Zenbook Duo UX481F"/>
    <x v="3"/>
    <x v="0"/>
    <x v="1"/>
    <x v="16"/>
    <s v="MX250"/>
    <x v="2"/>
    <s v="1920x1080+ScreenPad"/>
    <x v="1"/>
    <x v="0"/>
    <n v="109000"/>
    <s v="21_105-110"/>
    <s v="10_100-110"/>
    <x v="2"/>
    <x v="6"/>
    <s v="Q2`20"/>
    <n v="8938000"/>
    <n v="119973"/>
  </r>
  <r>
    <n v="25"/>
    <x v="2"/>
    <s v="Zenbook Duo UX581G"/>
    <x v="2"/>
    <x v="0"/>
    <x v="1"/>
    <x v="6"/>
    <s v="RTX2060"/>
    <x v="0"/>
    <s v="3840x2160+ScreenPad"/>
    <x v="1"/>
    <x v="0"/>
    <n v="209988"/>
    <s v="41_205-210"/>
    <s v="20_200-210"/>
    <x v="2"/>
    <x v="6"/>
    <s v="Q2`20"/>
    <n v="5249700"/>
    <n v="70466"/>
  </r>
  <r>
    <n v="4"/>
    <x v="2"/>
    <s v="ProArt StudioBook W700G3"/>
    <x v="5"/>
    <x v="1"/>
    <x v="1"/>
    <x v="6"/>
    <s v="Quadro RTX 3000/5000"/>
    <x v="1"/>
    <s v="1920x1200"/>
    <x v="0"/>
    <x v="0"/>
    <n v="295514"/>
    <s v="59_295-300"/>
    <s v="29_290-300"/>
    <x v="2"/>
    <x v="6"/>
    <s v="Q2`20"/>
    <n v="1182056"/>
    <n v="15867"/>
  </r>
  <r>
    <n v="376"/>
    <x v="2"/>
    <s v="ExpertBook B9450F"/>
    <x v="3"/>
    <x v="0"/>
    <x v="1"/>
    <x v="16"/>
    <s v="Int"/>
    <x v="2"/>
    <s v="1920x1080"/>
    <x v="0"/>
    <x v="0"/>
    <n v="104900"/>
    <s v="20_100-105"/>
    <s v="10_100-110"/>
    <x v="2"/>
    <x v="6"/>
    <s v="Q2`20"/>
    <n v="39442400"/>
    <n v="529428"/>
  </r>
  <r>
    <n v="30"/>
    <x v="3"/>
    <s v="Alienware 15 R4 (CL)"/>
    <x v="2"/>
    <x v="0"/>
    <x v="1"/>
    <x v="6"/>
    <s v="GTX1050/GTX1050 Ti"/>
    <x v="0"/>
    <s v="1920x1080/3840x2160"/>
    <x v="0"/>
    <x v="0"/>
    <n v="134900"/>
    <s v="26_130-135"/>
    <s v="13_130-140"/>
    <x v="2"/>
    <x v="6"/>
    <s v="Q2`20"/>
    <n v="4047000"/>
    <n v="54322"/>
  </r>
  <r>
    <n v="11"/>
    <x v="3"/>
    <s v="Alienware 17 R5"/>
    <x v="2"/>
    <x v="0"/>
    <x v="1"/>
    <x v="6"/>
    <s v="GTX1070/GTX1080"/>
    <x v="1"/>
    <s v="1920x1080/2560x1440/3840x2160"/>
    <x v="0"/>
    <x v="0"/>
    <n v="157600"/>
    <s v="31_155-160"/>
    <s v="15_150-160"/>
    <x v="2"/>
    <x v="6"/>
    <s v="Q2`20"/>
    <n v="1733600"/>
    <n v="23270"/>
  </r>
  <r>
    <n v="8"/>
    <x v="3"/>
    <s v="Inspiron 3567"/>
    <x v="1"/>
    <x v="0"/>
    <x v="1"/>
    <x v="3"/>
    <s v="Int"/>
    <x v="0"/>
    <s v="1366x768"/>
    <x v="0"/>
    <x v="0"/>
    <n v="34578"/>
    <s v="6_30-35"/>
    <s v="3_30-40"/>
    <x v="3"/>
    <x v="6"/>
    <s v="Q2`20"/>
    <n v="276624"/>
    <n v="3713"/>
  </r>
  <r>
    <n v="46"/>
    <x v="3"/>
    <s v="Inspiron 5570"/>
    <x v="0"/>
    <x v="0"/>
    <x v="1"/>
    <x v="10"/>
    <n v="530"/>
    <x v="0"/>
    <s v="1920x1080"/>
    <x v="0"/>
    <x v="0"/>
    <n v="43014"/>
    <s v="8_40-45"/>
    <s v="4_40-50"/>
    <x v="5"/>
    <x v="6"/>
    <s v="Q2`20"/>
    <n v="1978644"/>
    <n v="26559"/>
  </r>
  <r>
    <n v="236"/>
    <x v="3"/>
    <s v="Inspiron 5490"/>
    <x v="3"/>
    <x v="0"/>
    <x v="1"/>
    <x v="16"/>
    <s v="Int/MX230"/>
    <x v="2"/>
    <s v="1920x1080"/>
    <x v="0"/>
    <x v="0"/>
    <n v="58559"/>
    <s v="11_55-60"/>
    <s v="5_50-60"/>
    <x v="4"/>
    <x v="6"/>
    <s v="Q2`20"/>
    <n v="13819924"/>
    <n v="185502"/>
  </r>
  <r>
    <n v="78"/>
    <x v="3"/>
    <s v="Inspiron 7490"/>
    <x v="3"/>
    <x v="0"/>
    <x v="1"/>
    <x v="16"/>
    <s v="Int/MX250"/>
    <x v="2"/>
    <s v="1920x1080"/>
    <x v="0"/>
    <x v="0"/>
    <n v="85222"/>
    <s v="17_85-90"/>
    <s v="8_80-90"/>
    <x v="2"/>
    <x v="6"/>
    <s v="Q2`20"/>
    <n v="6647316"/>
    <n v="89226"/>
  </r>
  <r>
    <n v="30"/>
    <x v="3"/>
    <s v="Inspiron 5491"/>
    <x v="3"/>
    <x v="0"/>
    <x v="1"/>
    <x v="16"/>
    <s v="Int/MX230"/>
    <x v="2"/>
    <s v="1920x1080"/>
    <x v="0"/>
    <x v="0"/>
    <n v="58140"/>
    <s v="11_55-60"/>
    <s v="5_50-60"/>
    <x v="4"/>
    <x v="6"/>
    <s v="Q2`20"/>
    <n v="1744200"/>
    <n v="23412"/>
  </r>
  <r>
    <n v="89"/>
    <x v="3"/>
    <s v="Inspiron 3580"/>
    <x v="0"/>
    <x v="0"/>
    <x v="1"/>
    <x v="5"/>
    <n v="250"/>
    <x v="0"/>
    <s v="1920x1080"/>
    <x v="0"/>
    <x v="0"/>
    <n v="22140"/>
    <s v="4_20-25"/>
    <s v="2_20-30"/>
    <x v="0"/>
    <x v="6"/>
    <s v="Q2`20"/>
    <n v="1970460"/>
    <n v="26449"/>
  </r>
  <r>
    <n v="72"/>
    <x v="3"/>
    <s v="Inspiron 3583"/>
    <x v="0"/>
    <x v="0"/>
    <x v="1"/>
    <x v="5"/>
    <s v="Int/520"/>
    <x v="0"/>
    <s v="1920x1080"/>
    <x v="0"/>
    <x v="0"/>
    <n v="25450"/>
    <s v="5_25-30"/>
    <s v="2_20-30"/>
    <x v="0"/>
    <x v="6"/>
    <s v="Q2`20"/>
    <n v="1832400"/>
    <n v="24596"/>
  </r>
  <r>
    <n v="67"/>
    <x v="3"/>
    <s v="Inspiron 3584"/>
    <x v="0"/>
    <x v="0"/>
    <x v="1"/>
    <x v="1"/>
    <s v="Int/520"/>
    <x v="0"/>
    <s v="1920x1080"/>
    <x v="0"/>
    <x v="0"/>
    <n v="31490"/>
    <s v="6_30-35"/>
    <s v="3_30-40"/>
    <x v="3"/>
    <x v="6"/>
    <s v="Q2`20"/>
    <n v="2109830"/>
    <n v="28320"/>
  </r>
  <r>
    <n v="169"/>
    <x v="3"/>
    <s v="Inspiron 3582"/>
    <x v="1"/>
    <x v="0"/>
    <x v="1"/>
    <x v="4"/>
    <s v="Int"/>
    <x v="0"/>
    <s v="1920x1080"/>
    <x v="0"/>
    <x v="1"/>
    <n v="21901"/>
    <s v="4_20-25"/>
    <s v="2_20-30"/>
    <x v="0"/>
    <x v="6"/>
    <s v="Q2`20"/>
    <n v="3701269"/>
    <n v="49681"/>
  </r>
  <r>
    <n v="89"/>
    <x v="3"/>
    <s v="Inspiron 3585"/>
    <x v="1"/>
    <x v="0"/>
    <x v="0"/>
    <x v="2"/>
    <s v="Int"/>
    <x v="0"/>
    <s v="1920x1080"/>
    <x v="0"/>
    <x v="0"/>
    <n v="30110"/>
    <s v="6_30-35"/>
    <s v="3_30-40"/>
    <x v="3"/>
    <x v="6"/>
    <s v="Q2`20"/>
    <n v="2679790"/>
    <n v="35970"/>
  </r>
  <r>
    <n v="5"/>
    <x v="3"/>
    <s v="Inspiron 7490"/>
    <x v="3"/>
    <x v="0"/>
    <x v="1"/>
    <x v="16"/>
    <s v="Int/MX250"/>
    <x v="2"/>
    <s v="1920x1080"/>
    <x v="0"/>
    <x v="0"/>
    <n v="85222"/>
    <s v="17_85-90"/>
    <s v="8_80-90"/>
    <x v="2"/>
    <x v="6"/>
    <s v="Q2`20"/>
    <n v="426110"/>
    <n v="5720"/>
  </r>
  <r>
    <n v="172"/>
    <x v="3"/>
    <s v="Inspiron 5490"/>
    <x v="3"/>
    <x v="0"/>
    <x v="1"/>
    <x v="16"/>
    <s v="Int/MX230"/>
    <x v="2"/>
    <s v="1920x1080"/>
    <x v="0"/>
    <x v="0"/>
    <n v="58559"/>
    <s v="11_55-60"/>
    <s v="5_50-60"/>
    <x v="4"/>
    <x v="6"/>
    <s v="Q2`20"/>
    <n v="10072148"/>
    <n v="135197"/>
  </r>
  <r>
    <n v="402"/>
    <x v="3"/>
    <s v="Inspiron G7 17-7790"/>
    <x v="2"/>
    <x v="0"/>
    <x v="1"/>
    <x v="6"/>
    <s v="GTX1660/RTX2070/RTX2080"/>
    <x v="1"/>
    <s v="1920x1080"/>
    <x v="0"/>
    <x v="0"/>
    <n v="116990"/>
    <s v="23_115-120"/>
    <s v="11_110-120"/>
    <x v="2"/>
    <x v="6"/>
    <s v="Q2`20"/>
    <n v="47029980"/>
    <n v="631275"/>
  </r>
  <r>
    <n v="728"/>
    <x v="3"/>
    <s v="Inspiron G3 15-3590"/>
    <x v="2"/>
    <x v="0"/>
    <x v="1"/>
    <x v="6"/>
    <s v="GTX1650/GTX1660"/>
    <x v="0"/>
    <s v="1920x1080"/>
    <x v="0"/>
    <x v="0"/>
    <n v="83501"/>
    <s v="16_80-85"/>
    <s v="8_80-90"/>
    <x v="2"/>
    <x v="6"/>
    <s v="Q2`20"/>
    <n v="60788728"/>
    <n v="815956"/>
  </r>
  <r>
    <n v="786"/>
    <x v="3"/>
    <s v="Inspiron G5 15-5590"/>
    <x v="2"/>
    <x v="0"/>
    <x v="1"/>
    <x v="6"/>
    <s v="GTX1660/RTX2060/RTX2070"/>
    <x v="0"/>
    <s v="1920x1080"/>
    <x v="0"/>
    <x v="0"/>
    <n v="98100"/>
    <s v="19_95-100"/>
    <s v="9_90-100"/>
    <x v="2"/>
    <x v="6"/>
    <s v="Q2`20"/>
    <n v="77106600"/>
    <n v="1034988"/>
  </r>
  <r>
    <n v="191"/>
    <x v="3"/>
    <s v="Inspiron 3580"/>
    <x v="0"/>
    <x v="0"/>
    <x v="1"/>
    <x v="5"/>
    <n v="250"/>
    <x v="0"/>
    <s v="1920x1080"/>
    <x v="0"/>
    <x v="0"/>
    <n v="22140"/>
    <s v="4_20-25"/>
    <s v="2_20-30"/>
    <x v="0"/>
    <x v="6"/>
    <s v="Q2`20"/>
    <n v="4228740"/>
    <n v="56762"/>
  </r>
  <r>
    <n v="441"/>
    <x v="3"/>
    <s v="Inspiron 3582"/>
    <x v="1"/>
    <x v="0"/>
    <x v="1"/>
    <x v="4"/>
    <s v="Int"/>
    <x v="0"/>
    <s v="1920x1080"/>
    <x v="0"/>
    <x v="1"/>
    <n v="21901"/>
    <s v="4_20-25"/>
    <s v="2_20-30"/>
    <x v="0"/>
    <x v="6"/>
    <s v="Q2`20"/>
    <n v="9658341"/>
    <n v="129642"/>
  </r>
  <r>
    <n v="228"/>
    <x v="3"/>
    <s v="Inspiron 3584"/>
    <x v="0"/>
    <x v="0"/>
    <x v="1"/>
    <x v="1"/>
    <s v="Int/520"/>
    <x v="0"/>
    <s v="1920x1080"/>
    <x v="0"/>
    <x v="0"/>
    <n v="31490"/>
    <s v="6_30-35"/>
    <s v="3_30-40"/>
    <x v="3"/>
    <x v="6"/>
    <s v="Q2`20"/>
    <n v="7179720"/>
    <n v="96372"/>
  </r>
  <r>
    <n v="137"/>
    <x v="3"/>
    <s v="Inspiron 3593"/>
    <x v="0"/>
    <x v="0"/>
    <x v="1"/>
    <x v="17"/>
    <s v="MX230"/>
    <x v="0"/>
    <s v="1920x1080"/>
    <x v="0"/>
    <x v="0"/>
    <n v="42728"/>
    <s v="8_40-45"/>
    <s v="4_40-50"/>
    <x v="5"/>
    <x v="6"/>
    <s v="Q2`20"/>
    <n v="5853736"/>
    <n v="78574"/>
  </r>
  <r>
    <n v="26"/>
    <x v="3"/>
    <s v="Inspiron 3595"/>
    <x v="1"/>
    <x v="0"/>
    <x v="0"/>
    <x v="0"/>
    <s v="Int"/>
    <x v="0"/>
    <s v="1920x1080"/>
    <x v="0"/>
    <x v="0"/>
    <n v="22367"/>
    <s v="4_20-25"/>
    <s v="2_20-30"/>
    <x v="0"/>
    <x v="6"/>
    <s v="Q2`20"/>
    <n v="581542"/>
    <n v="7806"/>
  </r>
  <r>
    <n v="319"/>
    <x v="3"/>
    <s v="Inspiron 3793"/>
    <x v="0"/>
    <x v="0"/>
    <x v="1"/>
    <x v="17"/>
    <s v="Int/MX230/MX250"/>
    <x v="1"/>
    <s v="1920x1080"/>
    <x v="0"/>
    <x v="0"/>
    <n v="75939"/>
    <s v="15_75-80"/>
    <s v="7_70-80"/>
    <x v="2"/>
    <x v="6"/>
    <s v="Q2`20"/>
    <n v="24224541"/>
    <n v="325162"/>
  </r>
  <r>
    <n v="70"/>
    <x v="3"/>
    <s v="Inspiron 5391"/>
    <x v="3"/>
    <x v="0"/>
    <x v="1"/>
    <x v="16"/>
    <s v="Int"/>
    <x v="4"/>
    <s v="1920x1080"/>
    <x v="0"/>
    <x v="0"/>
    <n v="49990"/>
    <s v="9_45-50"/>
    <s v="4_40-50"/>
    <x v="5"/>
    <x v="6"/>
    <s v="Q2`20"/>
    <n v="3499300"/>
    <n v="46970"/>
  </r>
  <r>
    <n v="193"/>
    <x v="3"/>
    <s v="Inspiron 5593"/>
    <x v="0"/>
    <x v="0"/>
    <x v="1"/>
    <x v="17"/>
    <s v="MX230"/>
    <x v="0"/>
    <s v="1920x1080"/>
    <x v="0"/>
    <x v="0"/>
    <n v="67785"/>
    <s v="13_65-70"/>
    <s v="6_60-70"/>
    <x v="6"/>
    <x v="6"/>
    <s v="Q2`20"/>
    <n v="13082505"/>
    <n v="175604"/>
  </r>
  <r>
    <n v="598"/>
    <x v="3"/>
    <s v="Inspiron 3593"/>
    <x v="0"/>
    <x v="0"/>
    <x v="1"/>
    <x v="17"/>
    <s v="MX230"/>
    <x v="0"/>
    <s v="1920x1080"/>
    <x v="0"/>
    <x v="0"/>
    <n v="42728"/>
    <s v="8_40-45"/>
    <s v="4_40-50"/>
    <x v="5"/>
    <x v="6"/>
    <s v="Q2`20"/>
    <n v="25551344"/>
    <n v="342971"/>
  </r>
  <r>
    <n v="198"/>
    <x v="3"/>
    <s v="Inspiron 3595"/>
    <x v="1"/>
    <x v="0"/>
    <x v="0"/>
    <x v="0"/>
    <s v="Int"/>
    <x v="0"/>
    <s v="1920x1080"/>
    <x v="0"/>
    <x v="0"/>
    <n v="22367"/>
    <s v="4_20-25"/>
    <s v="2_20-30"/>
    <x v="0"/>
    <x v="6"/>
    <s v="Q2`20"/>
    <n v="4428666"/>
    <n v="59445"/>
  </r>
  <r>
    <n v="830"/>
    <x v="3"/>
    <s v="Inspiron 3793"/>
    <x v="0"/>
    <x v="0"/>
    <x v="1"/>
    <x v="17"/>
    <s v="Int/MX230/MX250"/>
    <x v="1"/>
    <s v="1920x1080"/>
    <x v="0"/>
    <x v="0"/>
    <n v="75939"/>
    <s v="15_75-80"/>
    <s v="7_70-80"/>
    <x v="2"/>
    <x v="6"/>
    <s v="Q2`20"/>
    <n v="63029370"/>
    <n v="846032"/>
  </r>
  <r>
    <n v="202"/>
    <x v="3"/>
    <s v="Inspiron 5391"/>
    <x v="3"/>
    <x v="0"/>
    <x v="1"/>
    <x v="16"/>
    <s v="Int"/>
    <x v="4"/>
    <s v="1920x1080"/>
    <x v="0"/>
    <x v="0"/>
    <n v="49990"/>
    <s v="9_45-50"/>
    <s v="4_40-50"/>
    <x v="5"/>
    <x v="6"/>
    <s v="Q2`20"/>
    <n v="10097980"/>
    <n v="135543"/>
  </r>
  <r>
    <n v="859"/>
    <x v="3"/>
    <s v="Inspiron 5593"/>
    <x v="0"/>
    <x v="0"/>
    <x v="1"/>
    <x v="17"/>
    <s v="MX230"/>
    <x v="0"/>
    <s v="1920x1080"/>
    <x v="0"/>
    <x v="0"/>
    <n v="67785"/>
    <s v="13_65-70"/>
    <s v="6_60-70"/>
    <x v="6"/>
    <x v="6"/>
    <s v="Q2`20"/>
    <n v="58227315"/>
    <n v="781575"/>
  </r>
  <r>
    <n v="167"/>
    <x v="3"/>
    <s v="Inspiron 3585"/>
    <x v="1"/>
    <x v="0"/>
    <x v="0"/>
    <x v="2"/>
    <s v="Int"/>
    <x v="0"/>
    <s v="1920x1080"/>
    <x v="0"/>
    <x v="0"/>
    <n v="30110"/>
    <s v="6_30-35"/>
    <s v="3_30-40"/>
    <x v="3"/>
    <x v="6"/>
    <s v="Q2`20"/>
    <n v="5028370"/>
    <n v="67495"/>
  </r>
  <r>
    <n v="107"/>
    <x v="3"/>
    <s v="Inspiron 5491"/>
    <x v="3"/>
    <x v="0"/>
    <x v="1"/>
    <x v="16"/>
    <s v="Int/MX230"/>
    <x v="2"/>
    <s v="1920x1080"/>
    <x v="0"/>
    <x v="0"/>
    <n v="58140"/>
    <s v="11_55-60"/>
    <s v="5_50-60"/>
    <x v="4"/>
    <x v="6"/>
    <s v="Q2`20"/>
    <n v="6220980"/>
    <n v="83503"/>
  </r>
  <r>
    <n v="19"/>
    <x v="3"/>
    <s v="Inspiron 5570"/>
    <x v="0"/>
    <x v="0"/>
    <x v="1"/>
    <x v="10"/>
    <n v="530"/>
    <x v="0"/>
    <s v="1920x1080"/>
    <x v="0"/>
    <x v="0"/>
    <n v="43014"/>
    <s v="8_40-45"/>
    <s v="4_40-50"/>
    <x v="5"/>
    <x v="6"/>
    <s v="Q2`20"/>
    <n v="817266"/>
    <n v="10970"/>
  </r>
  <r>
    <n v="2"/>
    <x v="3"/>
    <s v="Latitude 5290"/>
    <x v="4"/>
    <x v="1"/>
    <x v="1"/>
    <x v="10"/>
    <s v="Int"/>
    <x v="5"/>
    <s v="1366x768"/>
    <x v="0"/>
    <x v="0"/>
    <n v="51400"/>
    <s v="10_50-55"/>
    <s v="5_50-60"/>
    <x v="4"/>
    <x v="6"/>
    <s v="Q2`20"/>
    <n v="102800"/>
    <n v="1380"/>
  </r>
  <r>
    <n v="226"/>
    <x v="3"/>
    <s v="Latitude 3400"/>
    <x v="3"/>
    <x v="1"/>
    <x v="1"/>
    <x v="5"/>
    <s v="Int"/>
    <x v="2"/>
    <s v="1920x1080"/>
    <x v="0"/>
    <x v="0"/>
    <n v="62491"/>
    <s v="12_60-65"/>
    <s v="6_60-70"/>
    <x v="6"/>
    <x v="6"/>
    <s v="Q2`20"/>
    <n v="14122966"/>
    <n v="189570"/>
  </r>
  <r>
    <n v="208"/>
    <x v="3"/>
    <s v="Latitude 3500"/>
    <x v="1"/>
    <x v="1"/>
    <x v="1"/>
    <x v="5"/>
    <s v="Int"/>
    <x v="0"/>
    <s v="1920x1080"/>
    <x v="0"/>
    <x v="0"/>
    <n v="46500"/>
    <s v="9_45-50"/>
    <s v="4_40-50"/>
    <x v="5"/>
    <x v="6"/>
    <s v="Q2`20"/>
    <n v="9672000"/>
    <n v="129826"/>
  </r>
  <r>
    <n v="34"/>
    <x v="3"/>
    <s v="Latitude 7400"/>
    <x v="3"/>
    <x v="1"/>
    <x v="1"/>
    <x v="10"/>
    <s v="Int"/>
    <x v="2"/>
    <s v="1920x1080"/>
    <x v="1"/>
    <x v="0"/>
    <n v="93172"/>
    <s v="18_90-95"/>
    <s v="9_90-100"/>
    <x v="2"/>
    <x v="6"/>
    <s v="Q2`20"/>
    <n v="3167848"/>
    <n v="42521"/>
  </r>
  <r>
    <n v="94"/>
    <x v="3"/>
    <s v="Latitude 5300"/>
    <x v="3"/>
    <x v="1"/>
    <x v="1"/>
    <x v="5"/>
    <s v="Int"/>
    <x v="4"/>
    <s v="1366x768"/>
    <x v="0"/>
    <x v="0"/>
    <n v="91590"/>
    <s v="18_90-95"/>
    <s v="9_90-100"/>
    <x v="2"/>
    <x v="6"/>
    <s v="Q2`20"/>
    <n v="8609460"/>
    <n v="115563"/>
  </r>
  <r>
    <n v="159"/>
    <x v="3"/>
    <s v="Latitude 5401"/>
    <x v="3"/>
    <x v="1"/>
    <x v="1"/>
    <x v="6"/>
    <s v="Int/MX150"/>
    <x v="2"/>
    <s v="1920x1080"/>
    <x v="0"/>
    <x v="0"/>
    <n v="95500"/>
    <s v="19_95-100"/>
    <s v="9_90-100"/>
    <x v="2"/>
    <x v="6"/>
    <s v="Q2`20"/>
    <n v="15184500"/>
    <n v="203819"/>
  </r>
  <r>
    <n v="26"/>
    <x v="3"/>
    <s v="Latitude 7300"/>
    <x v="3"/>
    <x v="1"/>
    <x v="1"/>
    <x v="5"/>
    <s v="Int"/>
    <x v="4"/>
    <s v="1920x1080"/>
    <x v="0"/>
    <x v="0"/>
    <n v="98475"/>
    <s v="19_95-100"/>
    <s v="9_90-100"/>
    <x v="2"/>
    <x v="6"/>
    <s v="Q2`20"/>
    <n v="2560350"/>
    <n v="34367"/>
  </r>
  <r>
    <n v="49"/>
    <x v="3"/>
    <s v="Latitude 5400"/>
    <x v="3"/>
    <x v="1"/>
    <x v="1"/>
    <x v="5"/>
    <s v="Int"/>
    <x v="2"/>
    <s v="1920x1080"/>
    <x v="0"/>
    <x v="0"/>
    <n v="83247"/>
    <s v="16_80-85"/>
    <s v="8_80-90"/>
    <x v="2"/>
    <x v="6"/>
    <s v="Q2`20"/>
    <n v="4079103"/>
    <n v="54753"/>
  </r>
  <r>
    <n v="57"/>
    <x v="3"/>
    <s v="Latitude 5500"/>
    <x v="1"/>
    <x v="1"/>
    <x v="1"/>
    <x v="5"/>
    <s v="Int"/>
    <x v="0"/>
    <s v="1920x1080"/>
    <x v="0"/>
    <x v="0"/>
    <n v="99540"/>
    <s v="19_95-100"/>
    <s v="9_90-100"/>
    <x v="2"/>
    <x v="6"/>
    <s v="Q2`20"/>
    <n v="5673780"/>
    <n v="76158"/>
  </r>
  <r>
    <n v="352"/>
    <x v="3"/>
    <s v="Latitude 5501"/>
    <x v="1"/>
    <x v="1"/>
    <x v="1"/>
    <x v="6"/>
    <s v="Int"/>
    <x v="0"/>
    <s v="1920x1080"/>
    <x v="0"/>
    <x v="0"/>
    <n v="98490"/>
    <s v="19_95-100"/>
    <s v="9_90-100"/>
    <x v="2"/>
    <x v="6"/>
    <s v="Q2`20"/>
    <n v="34668480"/>
    <n v="465349"/>
  </r>
  <r>
    <n v="3"/>
    <x v="3"/>
    <s v="Latitude 7200"/>
    <x v="4"/>
    <x v="1"/>
    <x v="1"/>
    <x v="5"/>
    <s v="Int"/>
    <x v="5"/>
    <s v="1920x1080"/>
    <x v="0"/>
    <x v="0"/>
    <n v="97871"/>
    <s v="19_95-100"/>
    <s v="9_90-100"/>
    <x v="2"/>
    <x v="6"/>
    <s v="Q2`20"/>
    <n v="293613"/>
    <n v="3941"/>
  </r>
  <r>
    <n v="85"/>
    <x v="3"/>
    <s v="Latitude 7300"/>
    <x v="3"/>
    <x v="1"/>
    <x v="1"/>
    <x v="5"/>
    <s v="Int"/>
    <x v="4"/>
    <s v="1920x1080"/>
    <x v="0"/>
    <x v="0"/>
    <n v="98475"/>
    <s v="19_95-100"/>
    <s v="9_90-100"/>
    <x v="2"/>
    <x v="6"/>
    <s v="Q2`20"/>
    <n v="8370375"/>
    <n v="112354"/>
  </r>
  <r>
    <n v="68"/>
    <x v="3"/>
    <s v="Latitude 7400"/>
    <x v="3"/>
    <x v="1"/>
    <x v="1"/>
    <x v="10"/>
    <s v="Int"/>
    <x v="2"/>
    <s v="1920x1080"/>
    <x v="1"/>
    <x v="0"/>
    <n v="93172"/>
    <s v="18_90-95"/>
    <s v="9_90-100"/>
    <x v="2"/>
    <x v="6"/>
    <s v="Q2`20"/>
    <n v="6335696"/>
    <n v="85043"/>
  </r>
  <r>
    <n v="326"/>
    <x v="3"/>
    <s v="Latitude 5400"/>
    <x v="3"/>
    <x v="1"/>
    <x v="1"/>
    <x v="5"/>
    <s v="Int"/>
    <x v="2"/>
    <s v="1920x1080"/>
    <x v="0"/>
    <x v="0"/>
    <n v="83247"/>
    <s v="16_80-85"/>
    <s v="8_80-90"/>
    <x v="2"/>
    <x v="6"/>
    <s v="Q2`20"/>
    <n v="27138522"/>
    <n v="364275"/>
  </r>
  <r>
    <n v="21"/>
    <x v="3"/>
    <s v="Latitude 5501"/>
    <x v="1"/>
    <x v="1"/>
    <x v="1"/>
    <x v="6"/>
    <s v="Int"/>
    <x v="0"/>
    <s v="1920x1080"/>
    <x v="0"/>
    <x v="0"/>
    <n v="98490"/>
    <s v="19_95-100"/>
    <s v="9_90-100"/>
    <x v="2"/>
    <x v="6"/>
    <s v="Q2`20"/>
    <n v="2068290"/>
    <n v="27762"/>
  </r>
  <r>
    <n v="101"/>
    <x v="3"/>
    <s v="Latitude 5500"/>
    <x v="1"/>
    <x v="1"/>
    <x v="1"/>
    <x v="5"/>
    <s v="Int"/>
    <x v="0"/>
    <s v="1920x1080"/>
    <x v="0"/>
    <x v="0"/>
    <n v="99540"/>
    <s v="19_95-100"/>
    <s v="9_90-100"/>
    <x v="2"/>
    <x v="6"/>
    <s v="Q2`20"/>
    <n v="10053540"/>
    <n v="134947"/>
  </r>
  <r>
    <n v="2"/>
    <x v="3"/>
    <s v="Latitude 3301"/>
    <x v="3"/>
    <x v="1"/>
    <x v="1"/>
    <x v="5"/>
    <s v="Int"/>
    <x v="4"/>
    <s v="1920x1080"/>
    <x v="0"/>
    <x v="0"/>
    <n v="69990"/>
    <s v="13_65-70"/>
    <s v="6_60-70"/>
    <x v="6"/>
    <x v="6"/>
    <s v="Q2`20"/>
    <n v="139980"/>
    <n v="1879"/>
  </r>
  <r>
    <n v="55"/>
    <x v="3"/>
    <s v="Latitude 5300"/>
    <x v="3"/>
    <x v="1"/>
    <x v="1"/>
    <x v="5"/>
    <s v="Int"/>
    <x v="4"/>
    <s v="1366x768"/>
    <x v="0"/>
    <x v="0"/>
    <n v="91590"/>
    <s v="18_90-95"/>
    <s v="9_90-100"/>
    <x v="2"/>
    <x v="6"/>
    <s v="Q2`20"/>
    <n v="5037450"/>
    <n v="67617"/>
  </r>
  <r>
    <n v="44"/>
    <x v="3"/>
    <s v="Latitude 5401"/>
    <x v="3"/>
    <x v="1"/>
    <x v="1"/>
    <x v="6"/>
    <s v="Int/MX150"/>
    <x v="2"/>
    <s v="1920x1080"/>
    <x v="0"/>
    <x v="0"/>
    <n v="95500"/>
    <s v="19_95-100"/>
    <s v="9_90-100"/>
    <x v="2"/>
    <x v="6"/>
    <s v="Q2`20"/>
    <n v="4202000"/>
    <n v="56403"/>
  </r>
  <r>
    <n v="15"/>
    <x v="3"/>
    <s v="Latitude E5424"/>
    <x v="3"/>
    <x v="1"/>
    <x v="1"/>
    <x v="1"/>
    <s v="Int"/>
    <x v="2"/>
    <s v="1920x1080"/>
    <x v="0"/>
    <x v="0"/>
    <n v="172950"/>
    <s v="34_170-175"/>
    <s v="17_170-180"/>
    <x v="2"/>
    <x v="6"/>
    <s v="Q2`20"/>
    <n v="2594250"/>
    <n v="34822"/>
  </r>
  <r>
    <n v="1"/>
    <x v="3"/>
    <s v="Latitude E5420"/>
    <x v="3"/>
    <x v="1"/>
    <x v="1"/>
    <x v="10"/>
    <s v="Int"/>
    <x v="2"/>
    <s v="1920x1080"/>
    <x v="0"/>
    <x v="0"/>
    <n v="148474"/>
    <s v="29_145-150"/>
    <s v="14_140-150"/>
    <x v="2"/>
    <x v="6"/>
    <s v="Q2`20"/>
    <n v="148474"/>
    <n v="1993"/>
  </r>
  <r>
    <n v="2"/>
    <x v="3"/>
    <s v="Latitude E7424"/>
    <x v="3"/>
    <x v="1"/>
    <x v="1"/>
    <x v="10"/>
    <s v="Int"/>
    <x v="2"/>
    <s v="1920x1080"/>
    <x v="1"/>
    <x v="0"/>
    <n v="351089"/>
    <s v="70_350-355"/>
    <s v="35_350-360"/>
    <x v="2"/>
    <x v="6"/>
    <s v="Q2`20"/>
    <n v="702178"/>
    <n v="9425"/>
  </r>
  <r>
    <n v="2"/>
    <x v="3"/>
    <s v="Precision 7730"/>
    <x v="5"/>
    <x v="1"/>
    <x v="1"/>
    <x v="6"/>
    <n v="0"/>
    <x v="1"/>
    <s v="1920x1080"/>
    <x v="0"/>
    <x v="0"/>
    <n v="212722"/>
    <s v="42_210-215"/>
    <s v="21_210-220"/>
    <x v="2"/>
    <x v="6"/>
    <s v="Q2`20"/>
    <n v="425444"/>
    <n v="5711"/>
  </r>
  <r>
    <n v="8"/>
    <x v="3"/>
    <s v="Precision 5540"/>
    <x v="5"/>
    <x v="1"/>
    <x v="1"/>
    <x v="6"/>
    <s v="T1000/T2000"/>
    <x v="0"/>
    <s v="1920x1080/3840x2160"/>
    <x v="0"/>
    <x v="0"/>
    <n v="222500"/>
    <s v="44_220-225"/>
    <s v="22_220-230"/>
    <x v="2"/>
    <x v="6"/>
    <s v="Q2`20"/>
    <n v="1780000"/>
    <n v="23893"/>
  </r>
  <r>
    <n v="11"/>
    <x v="3"/>
    <s v="Precision 7540"/>
    <x v="5"/>
    <x v="1"/>
    <x v="1"/>
    <x v="6"/>
    <s v="T2000/RTX3000"/>
    <x v="0"/>
    <s v="1920x1080/3840x2160"/>
    <x v="0"/>
    <x v="0"/>
    <n v="226500"/>
    <s v="45_225-230"/>
    <s v="22_220-230"/>
    <x v="2"/>
    <x v="6"/>
    <s v="Q2`20"/>
    <n v="2491500"/>
    <n v="33443"/>
  </r>
  <r>
    <n v="18"/>
    <x v="3"/>
    <s v="Precision 7740"/>
    <x v="5"/>
    <x v="1"/>
    <x v="1"/>
    <x v="6"/>
    <s v="RTX3000/RTX4000"/>
    <x v="1"/>
    <s v="1920x1080"/>
    <x v="0"/>
    <x v="0"/>
    <n v="239939"/>
    <s v="47_235-240"/>
    <s v="23_230-240"/>
    <x v="2"/>
    <x v="6"/>
    <s v="Q2`20"/>
    <n v="4318902"/>
    <n v="57972"/>
  </r>
  <r>
    <n v="13"/>
    <x v="3"/>
    <s v="Precision 7540"/>
    <x v="5"/>
    <x v="1"/>
    <x v="1"/>
    <x v="6"/>
    <s v="T2000/RTX3000"/>
    <x v="0"/>
    <s v="1920x1080/3840x2160"/>
    <x v="0"/>
    <x v="0"/>
    <n v="226500"/>
    <s v="45_225-230"/>
    <s v="22_220-230"/>
    <x v="2"/>
    <x v="6"/>
    <s v="Q2`20"/>
    <n v="2944500"/>
    <n v="39523"/>
  </r>
  <r>
    <n v="11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6"/>
    <s v="Q2`20"/>
    <n v="1249292"/>
    <n v="16769"/>
  </r>
  <r>
    <n v="10"/>
    <x v="3"/>
    <s v="Precision 5540"/>
    <x v="5"/>
    <x v="1"/>
    <x v="1"/>
    <x v="6"/>
    <s v="T1000/T2000"/>
    <x v="0"/>
    <s v="1920x1080/3840x2160"/>
    <x v="0"/>
    <x v="0"/>
    <n v="222500"/>
    <s v="44_220-225"/>
    <s v="22_220-230"/>
    <x v="2"/>
    <x v="6"/>
    <s v="Q2`20"/>
    <n v="2225000"/>
    <n v="29866"/>
  </r>
  <r>
    <n v="464"/>
    <x v="3"/>
    <s v="Vostro 5590"/>
    <x v="0"/>
    <x v="1"/>
    <x v="1"/>
    <x v="16"/>
    <s v="Int/MX230/MX250"/>
    <x v="0"/>
    <s v="1920x1080"/>
    <x v="0"/>
    <x v="0"/>
    <n v="73539"/>
    <s v="14_70-75"/>
    <s v="7_70-80"/>
    <x v="2"/>
    <x v="6"/>
    <s v="Q2`20"/>
    <n v="34122096"/>
    <n v="458015"/>
  </r>
  <r>
    <n v="212"/>
    <x v="3"/>
    <s v="Vostro 3490"/>
    <x v="3"/>
    <x v="1"/>
    <x v="1"/>
    <x v="16"/>
    <s v="Int"/>
    <x v="2"/>
    <s v="1366x768/1920x1080"/>
    <x v="0"/>
    <x v="0"/>
    <n v="46677"/>
    <s v="9_45-50"/>
    <s v="4_40-50"/>
    <x v="5"/>
    <x v="6"/>
    <s v="Q2`20"/>
    <n v="9895524"/>
    <n v="132826"/>
  </r>
  <r>
    <n v="250"/>
    <x v="3"/>
    <s v="Vostro 3590"/>
    <x v="1"/>
    <x v="1"/>
    <x v="1"/>
    <x v="16"/>
    <s v="Int"/>
    <x v="0"/>
    <s v="1920x1080"/>
    <x v="0"/>
    <x v="0"/>
    <n v="45920"/>
    <s v="9_45-50"/>
    <s v="4_40-50"/>
    <x v="5"/>
    <x v="6"/>
    <s v="Q2`20"/>
    <n v="11480000"/>
    <n v="154094"/>
  </r>
  <r>
    <n v="269"/>
    <x v="3"/>
    <s v="Vostro 5490"/>
    <x v="3"/>
    <x v="1"/>
    <x v="1"/>
    <x v="16"/>
    <s v="Int/MX230"/>
    <x v="2"/>
    <s v="1920x1080"/>
    <x v="0"/>
    <x v="0"/>
    <n v="59808"/>
    <s v="11_55-60"/>
    <s v="5_50-60"/>
    <x v="4"/>
    <x v="6"/>
    <s v="Q2`20"/>
    <n v="16088352"/>
    <n v="215951"/>
  </r>
  <r>
    <n v="2"/>
    <x v="3"/>
    <s v="Vostro 3481"/>
    <x v="3"/>
    <x v="1"/>
    <x v="1"/>
    <x v="1"/>
    <s v="Int"/>
    <x v="2"/>
    <s v="1920x1080"/>
    <x v="0"/>
    <x v="0"/>
    <n v="39300"/>
    <s v="7_35-40"/>
    <s v="3_30-40"/>
    <x v="3"/>
    <x v="6"/>
    <s v="Q2`20"/>
    <n v="78600"/>
    <n v="1055"/>
  </r>
  <r>
    <n v="5"/>
    <x v="3"/>
    <s v="Vostro 3583"/>
    <x v="1"/>
    <x v="1"/>
    <x v="1"/>
    <x v="5"/>
    <s v="Int"/>
    <x v="0"/>
    <s v="1920x1080"/>
    <x v="0"/>
    <x v="0"/>
    <n v="43514"/>
    <s v="8_40-45"/>
    <s v="4_40-50"/>
    <x v="5"/>
    <x v="6"/>
    <s v="Q2`20"/>
    <n v="217570"/>
    <n v="2920"/>
  </r>
  <r>
    <n v="3"/>
    <x v="3"/>
    <s v="Vostro 3581"/>
    <x v="1"/>
    <x v="1"/>
    <x v="1"/>
    <x v="1"/>
    <n v="0"/>
    <x v="0"/>
    <s v="1920x1080"/>
    <x v="0"/>
    <x v="0"/>
    <n v="33879"/>
    <s v="6_30-35"/>
    <s v="3_30-40"/>
    <x v="3"/>
    <x v="6"/>
    <s v="Q2`20"/>
    <n v="101637"/>
    <n v="1364"/>
  </r>
  <r>
    <n v="85"/>
    <x v="3"/>
    <s v="Vostro 7590"/>
    <x v="2"/>
    <x v="1"/>
    <x v="1"/>
    <x v="6"/>
    <s v="GTX1650"/>
    <x v="0"/>
    <s v="1920x1080"/>
    <x v="0"/>
    <x v="0"/>
    <n v="106000"/>
    <s v="21_105-110"/>
    <s v="10_100-110"/>
    <x v="2"/>
    <x v="6"/>
    <s v="Q2`20"/>
    <n v="9010000"/>
    <n v="120940"/>
  </r>
  <r>
    <n v="21"/>
    <x v="3"/>
    <s v="Vostro 5390"/>
    <x v="3"/>
    <x v="1"/>
    <x v="1"/>
    <x v="5"/>
    <s v="MX250"/>
    <x v="4"/>
    <s v="1920x1080"/>
    <x v="0"/>
    <x v="0"/>
    <n v="52362"/>
    <s v="10_50-55"/>
    <s v="5_50-60"/>
    <x v="4"/>
    <x v="6"/>
    <s v="Q2`20"/>
    <n v="1099602"/>
    <n v="14760"/>
  </r>
  <r>
    <n v="38"/>
    <x v="3"/>
    <s v="Vostro 5490"/>
    <x v="3"/>
    <x v="1"/>
    <x v="1"/>
    <x v="16"/>
    <s v="Int/MX230"/>
    <x v="2"/>
    <s v="1920x1080"/>
    <x v="0"/>
    <x v="0"/>
    <n v="59808"/>
    <s v="11_55-60"/>
    <s v="5_50-60"/>
    <x v="4"/>
    <x v="6"/>
    <s v="Q2`20"/>
    <n v="2272704"/>
    <n v="30506"/>
  </r>
  <r>
    <n v="21"/>
    <x v="3"/>
    <s v="Vostro 5391"/>
    <x v="3"/>
    <x v="1"/>
    <x v="1"/>
    <x v="16"/>
    <s v="Int/MX230"/>
    <x v="4"/>
    <s v="1920x1080"/>
    <x v="0"/>
    <x v="0"/>
    <n v="61725"/>
    <s v="12_60-65"/>
    <s v="6_60-70"/>
    <x v="6"/>
    <x v="6"/>
    <s v="Q2`20"/>
    <n v="1296225"/>
    <n v="17399"/>
  </r>
  <r>
    <n v="76"/>
    <x v="3"/>
    <s v="Vostro 3590"/>
    <x v="1"/>
    <x v="1"/>
    <x v="1"/>
    <x v="16"/>
    <s v="Int"/>
    <x v="0"/>
    <s v="1920x1080"/>
    <x v="0"/>
    <x v="0"/>
    <n v="45920"/>
    <s v="9_45-50"/>
    <s v="4_40-50"/>
    <x v="5"/>
    <x v="6"/>
    <s v="Q2`20"/>
    <n v="3489920"/>
    <n v="46845"/>
  </r>
  <r>
    <n v="26"/>
    <x v="3"/>
    <s v="Vostro 7590"/>
    <x v="2"/>
    <x v="1"/>
    <x v="1"/>
    <x v="6"/>
    <s v="GTX1650"/>
    <x v="0"/>
    <s v="1920x1080"/>
    <x v="0"/>
    <x v="0"/>
    <n v="106000"/>
    <s v="21_105-110"/>
    <s v="10_100-110"/>
    <x v="2"/>
    <x v="6"/>
    <s v="Q2`20"/>
    <n v="2756000"/>
    <n v="36993"/>
  </r>
  <r>
    <n v="164"/>
    <x v="3"/>
    <s v="XPS 13 7390"/>
    <x v="3"/>
    <x v="0"/>
    <x v="1"/>
    <x v="16"/>
    <s v="Int"/>
    <x v="4"/>
    <s v="1920x1080/3840x2160"/>
    <x v="1"/>
    <x v="0"/>
    <n v="119148"/>
    <s v="23_115-120"/>
    <s v="11_110-120"/>
    <x v="2"/>
    <x v="6"/>
    <s v="Q2`20"/>
    <n v="19540272"/>
    <n v="262286"/>
  </r>
  <r>
    <n v="139"/>
    <x v="3"/>
    <s v="XPS 15 7590"/>
    <x v="2"/>
    <x v="0"/>
    <x v="1"/>
    <x v="6"/>
    <s v="GTX1050"/>
    <x v="0"/>
    <s v="1920x1080/3840x2160"/>
    <x v="0"/>
    <x v="0"/>
    <n v="168600"/>
    <s v="33_165-170"/>
    <s v="16_160-170"/>
    <x v="2"/>
    <x v="6"/>
    <s v="Q2`20"/>
    <n v="23435400"/>
    <n v="314569"/>
  </r>
  <r>
    <n v="31"/>
    <x v="3"/>
    <s v="XPS 13 7390 2-in-1"/>
    <x v="3"/>
    <x v="0"/>
    <x v="1"/>
    <x v="17"/>
    <s v="Int"/>
    <x v="4"/>
    <s v="1920x1080/3840x2160"/>
    <x v="1"/>
    <x v="0"/>
    <n v="145000"/>
    <s v="29_145-150"/>
    <s v="14_140-150"/>
    <x v="2"/>
    <x v="6"/>
    <s v="Q2`20"/>
    <n v="4495000"/>
    <n v="60336"/>
  </r>
  <r>
    <n v="16"/>
    <x v="3"/>
    <s v="XPS 15 9575"/>
    <x v="2"/>
    <x v="0"/>
    <x v="1"/>
    <x v="1"/>
    <s v="GTX1050/RX Vega M GL"/>
    <x v="0"/>
    <s v="1920x1080/3840x2160"/>
    <x v="1"/>
    <x v="0"/>
    <n v="129990"/>
    <s v="25_125-130"/>
    <s v="12_120-130"/>
    <x v="2"/>
    <x v="6"/>
    <s v="Q2`20"/>
    <n v="2079840"/>
    <n v="27917"/>
  </r>
  <r>
    <n v="42"/>
    <x v="3"/>
    <s v="XPS 13 9300"/>
    <x v="3"/>
    <x v="0"/>
    <x v="1"/>
    <x v="17"/>
    <s v="Int"/>
    <x v="4"/>
    <s v="1920x1080/3840x2160"/>
    <x v="0"/>
    <x v="0"/>
    <n v="145830"/>
    <s v="29_145-150"/>
    <s v="14_140-150"/>
    <x v="2"/>
    <x v="6"/>
    <s v="Q2`20"/>
    <n v="6124860"/>
    <n v="82213"/>
  </r>
  <r>
    <n v="54"/>
    <x v="4"/>
    <s v="EliteBook 820 G3"/>
    <x v="4"/>
    <x v="1"/>
    <x v="1"/>
    <x v="3"/>
    <s v="Int"/>
    <x v="5"/>
    <s v="1366x768/1920x1080"/>
    <x v="0"/>
    <x v="0"/>
    <n v="60990"/>
    <s v="12_60-65"/>
    <s v="6_60-70"/>
    <x v="6"/>
    <x v="6"/>
    <s v="Q2`20"/>
    <n v="3293460"/>
    <n v="44208"/>
  </r>
  <r>
    <n v="876"/>
    <x v="4"/>
    <s v="EliteBook 840 G6"/>
    <x v="3"/>
    <x v="1"/>
    <x v="1"/>
    <x v="5"/>
    <s v="Int"/>
    <x v="2"/>
    <s v="1920x1080"/>
    <x v="0"/>
    <x v="0"/>
    <n v="112060"/>
    <s v="22_110-115"/>
    <s v="11_110-120"/>
    <x v="2"/>
    <x v="6"/>
    <s v="Q2`20"/>
    <n v="98164560"/>
    <n v="1317645"/>
  </r>
  <r>
    <n v="43"/>
    <x v="4"/>
    <s v="Elitebook 735 G6"/>
    <x v="3"/>
    <x v="1"/>
    <x v="0"/>
    <x v="7"/>
    <s v="Int"/>
    <x v="4"/>
    <s v="1920x1080"/>
    <x v="0"/>
    <x v="0"/>
    <n v="92510"/>
    <s v="18_90-95"/>
    <s v="9_90-100"/>
    <x v="2"/>
    <x v="6"/>
    <s v="Q2`20"/>
    <n v="3977930"/>
    <n v="53395"/>
  </r>
  <r>
    <n v="41"/>
    <x v="4"/>
    <s v="Elitebook 745 G6"/>
    <x v="3"/>
    <x v="1"/>
    <x v="0"/>
    <x v="7"/>
    <s v="Int"/>
    <x v="2"/>
    <s v="1920x1080"/>
    <x v="0"/>
    <x v="0"/>
    <n v="91660"/>
    <s v="18_90-95"/>
    <s v="9_90-100"/>
    <x v="2"/>
    <x v="6"/>
    <s v="Q2`20"/>
    <n v="3758060"/>
    <n v="50444"/>
  </r>
  <r>
    <n v="2200"/>
    <x v="4"/>
    <s v="EliteBook 830 G6"/>
    <x v="3"/>
    <x v="1"/>
    <x v="1"/>
    <x v="5"/>
    <s v="Int"/>
    <x v="4"/>
    <s v="1920x1080"/>
    <x v="0"/>
    <x v="0"/>
    <n v="102970"/>
    <s v="20_100-105"/>
    <s v="10_100-110"/>
    <x v="2"/>
    <x v="6"/>
    <s v="Q2`20"/>
    <n v="226534000"/>
    <n v="3040725"/>
  </r>
  <r>
    <n v="575"/>
    <x v="4"/>
    <s v="EliteBook 850 G6"/>
    <x v="1"/>
    <x v="1"/>
    <x v="1"/>
    <x v="5"/>
    <s v="Int"/>
    <x v="0"/>
    <s v="1920x1080"/>
    <x v="0"/>
    <x v="0"/>
    <n v="105187"/>
    <s v="21_105-110"/>
    <s v="10_100-110"/>
    <x v="2"/>
    <x v="6"/>
    <s v="Q2`20"/>
    <n v="60482525"/>
    <n v="811846"/>
  </r>
  <r>
    <n v="473"/>
    <x v="4"/>
    <s v="EliteBook x360 1030 G4"/>
    <x v="3"/>
    <x v="1"/>
    <x v="1"/>
    <x v="5"/>
    <s v="Int"/>
    <x v="4"/>
    <s v="1920x1080"/>
    <x v="1"/>
    <x v="0"/>
    <n v="159752"/>
    <s v="31_155-160"/>
    <s v="15_150-160"/>
    <x v="2"/>
    <x v="6"/>
    <s v="Q2`20"/>
    <n v="75562696"/>
    <n v="1014264"/>
  </r>
  <r>
    <n v="222"/>
    <x v="4"/>
    <s v="Elitebook x360 1040 G6"/>
    <x v="3"/>
    <x v="1"/>
    <x v="1"/>
    <x v="5"/>
    <s v="Int"/>
    <x v="2"/>
    <s v="1920x1080/3840x2160"/>
    <x v="1"/>
    <x v="0"/>
    <n v="145920"/>
    <s v="29_145-150"/>
    <s v="14_140-150"/>
    <x v="2"/>
    <x v="6"/>
    <s v="Q2`20"/>
    <n v="32394240"/>
    <n v="434822"/>
  </r>
  <r>
    <n v="141"/>
    <x v="4"/>
    <s v="EliteBook x360 830 G6"/>
    <x v="3"/>
    <x v="1"/>
    <x v="1"/>
    <x v="5"/>
    <s v="Int"/>
    <x v="4"/>
    <s v="1920x1080"/>
    <x v="1"/>
    <x v="0"/>
    <n v="127815"/>
    <s v="25_125-130"/>
    <s v="12_120-130"/>
    <x v="2"/>
    <x v="6"/>
    <s v="Q2`20"/>
    <n v="18021915"/>
    <n v="241905"/>
  </r>
  <r>
    <n v="22"/>
    <x v="4"/>
    <s v="Elitebook 755 G5"/>
    <x v="1"/>
    <x v="1"/>
    <x v="0"/>
    <x v="2"/>
    <s v="Int"/>
    <x v="0"/>
    <s v="1920x1080"/>
    <x v="0"/>
    <x v="0"/>
    <n v="98830"/>
    <s v="19_95-100"/>
    <s v="9_90-100"/>
    <x v="2"/>
    <x v="6"/>
    <s v="Q2`20"/>
    <n v="2174260"/>
    <n v="29185"/>
  </r>
  <r>
    <n v="8"/>
    <x v="4"/>
    <s v="Envy x360 13-ag0000"/>
    <x v="3"/>
    <x v="0"/>
    <x v="0"/>
    <x v="2"/>
    <s v="Int"/>
    <x v="4"/>
    <s v="1920x1080"/>
    <x v="1"/>
    <x v="0"/>
    <n v="79860"/>
    <s v="15_75-80"/>
    <s v="7_70-80"/>
    <x v="2"/>
    <x v="6"/>
    <s v="Q2`20"/>
    <n v="638880"/>
    <n v="8576"/>
  </r>
  <r>
    <n v="42"/>
    <x v="4"/>
    <s v="Envy x360 13-ar0000"/>
    <x v="3"/>
    <x v="0"/>
    <x v="0"/>
    <x v="7"/>
    <s v="Int"/>
    <x v="4"/>
    <s v="1920x1080"/>
    <x v="1"/>
    <x v="0"/>
    <n v="66990"/>
    <s v="13_65-70"/>
    <s v="6_60-70"/>
    <x v="6"/>
    <x v="6"/>
    <s v="Q2`20"/>
    <n v="2813580"/>
    <n v="37766"/>
  </r>
  <r>
    <n v="11"/>
    <x v="4"/>
    <s v="Envy x360 13-ds0000"/>
    <x v="3"/>
    <x v="0"/>
    <x v="0"/>
    <x v="7"/>
    <s v="Int"/>
    <x v="4"/>
    <s v="1920x1080"/>
    <x v="1"/>
    <x v="0"/>
    <n v="60659"/>
    <s v="12_60-65"/>
    <s v="6_60-70"/>
    <x v="6"/>
    <x v="6"/>
    <s v="Q2`20"/>
    <n v="667249"/>
    <n v="8956"/>
  </r>
  <r>
    <n v="23"/>
    <x v="4"/>
    <s v="Envy x360 15-ds0000"/>
    <x v="1"/>
    <x v="0"/>
    <x v="0"/>
    <x v="7"/>
    <s v="Int"/>
    <x v="0"/>
    <s v="1920x1080"/>
    <x v="1"/>
    <x v="0"/>
    <n v="61455"/>
    <s v="12_60-65"/>
    <s v="6_60-70"/>
    <x v="6"/>
    <x v="6"/>
    <s v="Q2`20"/>
    <n v="1413465"/>
    <n v="18973"/>
  </r>
  <r>
    <n v="68"/>
    <x v="4"/>
    <s v="Essential 250 G6 Core"/>
    <x v="1"/>
    <x v="1"/>
    <x v="1"/>
    <x v="1"/>
    <s v="Int"/>
    <x v="0"/>
    <s v="1920x1080"/>
    <x v="0"/>
    <x v="0"/>
    <n v="31500"/>
    <s v="6_30-35"/>
    <s v="3_30-40"/>
    <x v="3"/>
    <x v="6"/>
    <s v="Q2`20"/>
    <n v="2142000"/>
    <n v="28752"/>
  </r>
  <r>
    <n v="3606"/>
    <x v="4"/>
    <s v="Essential 250 G7 Core"/>
    <x v="1"/>
    <x v="1"/>
    <x v="1"/>
    <x v="5"/>
    <s v="Int"/>
    <x v="0"/>
    <s v="1920x1080"/>
    <x v="0"/>
    <x v="0"/>
    <n v="51990"/>
    <s v="10_50-55"/>
    <s v="5_50-60"/>
    <x v="4"/>
    <x v="6"/>
    <s v="Q2`20"/>
    <n v="187475940"/>
    <n v="2516456"/>
  </r>
  <r>
    <n v="958"/>
    <x v="4"/>
    <s v="Essential 255 G7"/>
    <x v="1"/>
    <x v="1"/>
    <x v="0"/>
    <x v="2"/>
    <s v="Int"/>
    <x v="0"/>
    <s v="1920x1080"/>
    <x v="0"/>
    <x v="0"/>
    <n v="34411"/>
    <s v="6_30-35"/>
    <s v="3_30-40"/>
    <x v="3"/>
    <x v="6"/>
    <s v="Q2`20"/>
    <n v="32965738"/>
    <n v="442493"/>
  </r>
  <r>
    <n v="116"/>
    <x v="4"/>
    <s v="Essential 240 G7 Core"/>
    <x v="3"/>
    <x v="1"/>
    <x v="1"/>
    <x v="5"/>
    <s v="Int"/>
    <x v="2"/>
    <s v="1920x1080"/>
    <x v="0"/>
    <x v="0"/>
    <n v="39940"/>
    <s v="7_35-40"/>
    <s v="3_30-40"/>
    <x v="3"/>
    <x v="6"/>
    <s v="Q2`20"/>
    <n v="4633040"/>
    <n v="62188"/>
  </r>
  <r>
    <n v="104"/>
    <x v="4"/>
    <s v="Essential 255 G7 Stoney"/>
    <x v="1"/>
    <x v="1"/>
    <x v="0"/>
    <x v="0"/>
    <s v="Int"/>
    <x v="0"/>
    <s v="1920x1080"/>
    <x v="0"/>
    <x v="0"/>
    <n v="40096"/>
    <s v="8_40-45"/>
    <s v="4_40-50"/>
    <x v="5"/>
    <x v="6"/>
    <s v="Q2`20"/>
    <n v="4169984"/>
    <n v="55973"/>
  </r>
  <r>
    <n v="113"/>
    <x v="4"/>
    <s v="Essential 240 G7"/>
    <x v="3"/>
    <x v="1"/>
    <x v="1"/>
    <x v="4"/>
    <s v="Int"/>
    <x v="2"/>
    <s v="1366x768"/>
    <x v="0"/>
    <x v="1"/>
    <n v="22138"/>
    <s v="4_20-25"/>
    <s v="2_20-30"/>
    <x v="0"/>
    <x v="6"/>
    <s v="Q2`20"/>
    <n v="2501594"/>
    <n v="33578"/>
  </r>
  <r>
    <n v="11"/>
    <x v="4"/>
    <s v="HP 15-bw000"/>
    <x v="0"/>
    <x v="0"/>
    <x v="0"/>
    <x v="15"/>
    <s v="Int M520/530"/>
    <x v="0"/>
    <s v="1366x768/1920x1080"/>
    <x v="0"/>
    <x v="0"/>
    <n v="31551"/>
    <s v="6_30-35"/>
    <s v="3_30-40"/>
    <x v="3"/>
    <x v="6"/>
    <s v="Q2`20"/>
    <n v="347061"/>
    <n v="4659"/>
  </r>
  <r>
    <n v="2393"/>
    <x v="4"/>
    <s v="HP 15-bs100 Core"/>
    <x v="0"/>
    <x v="0"/>
    <x v="1"/>
    <x v="10"/>
    <s v="520/530"/>
    <x v="0"/>
    <s v="1920x1080"/>
    <x v="0"/>
    <x v="0"/>
    <n v="25350"/>
    <s v="5_25-30"/>
    <s v="2_20-30"/>
    <x v="0"/>
    <x v="6"/>
    <s v="Q2`20"/>
    <n v="60662550"/>
    <n v="814262"/>
  </r>
  <r>
    <n v="1888"/>
    <x v="4"/>
    <s v="HP 15-ra000"/>
    <x v="1"/>
    <x v="0"/>
    <x v="1"/>
    <x v="9"/>
    <s v="Int"/>
    <x v="0"/>
    <s v="1366x768"/>
    <x v="0"/>
    <x v="1"/>
    <n v="19427"/>
    <s v="3_15-20"/>
    <s v="1_10-20"/>
    <x v="1"/>
    <x v="6"/>
    <s v="Q2`20"/>
    <n v="36678176"/>
    <n v="492325"/>
  </r>
  <r>
    <n v="2586"/>
    <x v="4"/>
    <s v="HP 15-rb000 Stoney"/>
    <x v="1"/>
    <x v="0"/>
    <x v="0"/>
    <x v="0"/>
    <s v="Int"/>
    <x v="0"/>
    <s v="1366x768"/>
    <x v="0"/>
    <x v="0"/>
    <n v="19818"/>
    <s v="3_15-20"/>
    <s v="1_10-20"/>
    <x v="1"/>
    <x v="6"/>
    <s v="Q2`20"/>
    <n v="51249348"/>
    <n v="687911"/>
  </r>
  <r>
    <n v="99"/>
    <x v="4"/>
    <s v="HP 15-da0000"/>
    <x v="1"/>
    <x v="0"/>
    <x v="1"/>
    <x v="4"/>
    <s v="Int"/>
    <x v="0"/>
    <s v="1366x768/1920x0180"/>
    <x v="0"/>
    <x v="1"/>
    <n v="26350"/>
    <s v="5_25-30"/>
    <s v="2_20-30"/>
    <x v="0"/>
    <x v="6"/>
    <s v="Q2`20"/>
    <n v="2608650"/>
    <n v="35015"/>
  </r>
  <r>
    <n v="1322"/>
    <x v="4"/>
    <s v="HP 15-da0000 Core"/>
    <x v="0"/>
    <x v="0"/>
    <x v="1"/>
    <x v="10"/>
    <s v="MX110/MX130"/>
    <x v="0"/>
    <s v="1920x0180"/>
    <x v="0"/>
    <x v="0"/>
    <n v="33490"/>
    <s v="6_30-35"/>
    <s v="3_30-40"/>
    <x v="3"/>
    <x v="6"/>
    <s v="Q2`20"/>
    <n v="44273780"/>
    <n v="594279"/>
  </r>
  <r>
    <n v="471"/>
    <x v="4"/>
    <s v="HP 15-db0000 Stoney"/>
    <x v="1"/>
    <x v="0"/>
    <x v="0"/>
    <x v="0"/>
    <s v="Int"/>
    <x v="0"/>
    <s v="1366x768/1920x1080"/>
    <x v="0"/>
    <x v="0"/>
    <n v="26654"/>
    <s v="5_25-30"/>
    <s v="2_20-30"/>
    <x v="0"/>
    <x v="6"/>
    <s v="Q2`20"/>
    <n v="12554034"/>
    <n v="168511"/>
  </r>
  <r>
    <n v="242"/>
    <x v="4"/>
    <s v="HP 17-by0000 Core"/>
    <x v="0"/>
    <x v="0"/>
    <x v="1"/>
    <x v="1"/>
    <s v="Int/520"/>
    <x v="1"/>
    <s v="1600x900"/>
    <x v="0"/>
    <x v="0"/>
    <n v="49938"/>
    <s v="9_45-50"/>
    <s v="4_40-50"/>
    <x v="5"/>
    <x v="6"/>
    <s v="Q2`20"/>
    <n v="12084996"/>
    <n v="162215"/>
  </r>
  <r>
    <n v="621"/>
    <x v="4"/>
    <s v="HP 15-da1000 Core"/>
    <x v="0"/>
    <x v="0"/>
    <x v="1"/>
    <x v="5"/>
    <s v="Int/MX110/MX130"/>
    <x v="0"/>
    <s v="1920x0180"/>
    <x v="0"/>
    <x v="0"/>
    <n v="49740"/>
    <s v="9_45-50"/>
    <s v="4_40-50"/>
    <x v="5"/>
    <x v="6"/>
    <s v="Q2`20"/>
    <n v="30888540"/>
    <n v="414611"/>
  </r>
  <r>
    <n v="170"/>
    <x v="4"/>
    <s v="HP 14-cm0000 Stoney"/>
    <x v="3"/>
    <x v="0"/>
    <x v="0"/>
    <x v="0"/>
    <s v="Int"/>
    <x v="2"/>
    <s v="1366x768/1920x1080"/>
    <x v="0"/>
    <x v="0"/>
    <n v="36585"/>
    <s v="7_35-40"/>
    <s v="3_30-40"/>
    <x v="3"/>
    <x v="6"/>
    <s v="Q2`20"/>
    <n v="6219450"/>
    <n v="83483"/>
  </r>
  <r>
    <n v="434"/>
    <x v="4"/>
    <s v="HP 15-dw0000 Core"/>
    <x v="0"/>
    <x v="0"/>
    <x v="1"/>
    <x v="5"/>
    <s v="int/MX130"/>
    <x v="0"/>
    <s v="1366x768/1920x1080"/>
    <x v="0"/>
    <x v="0"/>
    <n v="37552"/>
    <s v="7_35-40"/>
    <s v="3_30-40"/>
    <x v="3"/>
    <x v="6"/>
    <s v="Q2`20"/>
    <n v="16297568"/>
    <n v="218759"/>
  </r>
  <r>
    <n v="71"/>
    <x v="4"/>
    <s v="HP 14-cm1000"/>
    <x v="3"/>
    <x v="0"/>
    <x v="0"/>
    <x v="7"/>
    <s v="Int"/>
    <x v="2"/>
    <s v="1920x1080"/>
    <x v="0"/>
    <x v="0"/>
    <n v="29968"/>
    <s v="5_25-30"/>
    <s v="2_20-30"/>
    <x v="0"/>
    <x v="6"/>
    <s v="Q2`20"/>
    <n v="2127728"/>
    <n v="28560"/>
  </r>
  <r>
    <n v="120"/>
    <x v="4"/>
    <s v="HP 14-dk0000"/>
    <x v="3"/>
    <x v="0"/>
    <x v="0"/>
    <x v="7"/>
    <s v="Int"/>
    <x v="2"/>
    <s v="1366x768/1920x1080"/>
    <x v="0"/>
    <x v="0"/>
    <n v="35974"/>
    <s v="7_35-40"/>
    <s v="3_30-40"/>
    <x v="3"/>
    <x v="6"/>
    <s v="Q2`20"/>
    <n v="4316880"/>
    <n v="57945"/>
  </r>
  <r>
    <n v="3232"/>
    <x v="4"/>
    <s v="HP 15-db1000"/>
    <x v="1"/>
    <x v="0"/>
    <x v="0"/>
    <x v="7"/>
    <s v="Int"/>
    <x v="0"/>
    <s v="1366x768/1920x1080"/>
    <x v="0"/>
    <x v="0"/>
    <n v="29375"/>
    <s v="5_25-30"/>
    <s v="2_20-30"/>
    <x v="0"/>
    <x v="6"/>
    <s v="Q2`20"/>
    <n v="94940000"/>
    <n v="1274362"/>
  </r>
  <r>
    <n v="763"/>
    <x v="4"/>
    <s v="HP 17-ca1000"/>
    <x v="1"/>
    <x v="0"/>
    <x v="0"/>
    <x v="7"/>
    <s v="Int"/>
    <x v="1"/>
    <s v="1600x900"/>
    <x v="0"/>
    <x v="0"/>
    <n v="36475"/>
    <s v="7_35-40"/>
    <s v="3_30-40"/>
    <x v="3"/>
    <x v="6"/>
    <s v="Q2`20"/>
    <n v="27830425"/>
    <n v="373563"/>
  </r>
  <r>
    <n v="17"/>
    <x v="4"/>
    <s v="HP 15-bs000 Core"/>
    <x v="0"/>
    <x v="0"/>
    <x v="1"/>
    <x v="3"/>
    <s v="Int M520/530"/>
    <x v="0"/>
    <s v="1366x768"/>
    <x v="0"/>
    <x v="0"/>
    <n v="35443"/>
    <s v="7_35-40"/>
    <s v="3_30-40"/>
    <x v="3"/>
    <x v="6"/>
    <s v="Q2`20"/>
    <n v="602531"/>
    <n v="8088"/>
  </r>
  <r>
    <n v="36"/>
    <x v="4"/>
    <s v="HP 14s-dq0000"/>
    <x v="3"/>
    <x v="0"/>
    <x v="1"/>
    <x v="5"/>
    <s v="Int"/>
    <x v="2"/>
    <s v="1366x768/1920x1080"/>
    <x v="0"/>
    <x v="0"/>
    <n v="27486"/>
    <s v="5_25-30"/>
    <s v="2_20-30"/>
    <x v="0"/>
    <x v="6"/>
    <s v="Q2`20"/>
    <n v="989496"/>
    <n v="13282"/>
  </r>
  <r>
    <n v="85"/>
    <x v="4"/>
    <s v="HP 15s-fq0000"/>
    <x v="1"/>
    <x v="0"/>
    <x v="1"/>
    <x v="4"/>
    <n v="0"/>
    <x v="0"/>
    <s v="1366x768/1920x1080"/>
    <x v="0"/>
    <x v="1"/>
    <n v="28222"/>
    <s v="5_25-30"/>
    <s v="2_20-30"/>
    <x v="0"/>
    <x v="6"/>
    <s v="Q2`20"/>
    <n v="2398870"/>
    <n v="32200"/>
  </r>
  <r>
    <n v="402"/>
    <x v="4"/>
    <s v="HP 15-ra100 Core"/>
    <x v="1"/>
    <x v="0"/>
    <x v="1"/>
    <x v="10"/>
    <s v="Int"/>
    <x v="0"/>
    <s v="1366x768/1920x1080"/>
    <x v="0"/>
    <x v="0"/>
    <n v="22286"/>
    <s v="4_20-25"/>
    <s v="2_20-30"/>
    <x v="0"/>
    <x v="6"/>
    <s v="Q2`20"/>
    <n v="8958972"/>
    <n v="120255"/>
  </r>
  <r>
    <n v="218"/>
    <x v="4"/>
    <s v="HP 14s-dq1000"/>
    <x v="3"/>
    <x v="0"/>
    <x v="1"/>
    <x v="17"/>
    <s v="Int"/>
    <x v="2"/>
    <s v="1366x768/1920x1080"/>
    <x v="0"/>
    <x v="0"/>
    <n v="47103"/>
    <s v="9_45-50"/>
    <s v="4_40-50"/>
    <x v="5"/>
    <x v="6"/>
    <s v="Q2`20"/>
    <n v="10268454"/>
    <n v="137832"/>
  </r>
  <r>
    <n v="46"/>
    <x v="4"/>
    <s v="HP 14-cf0000 Core"/>
    <x v="3"/>
    <x v="0"/>
    <x v="1"/>
    <x v="1"/>
    <n v="530"/>
    <x v="2"/>
    <s v="1366x768/1920x1080"/>
    <x v="0"/>
    <x v="0"/>
    <n v="48029"/>
    <s v="9_45-50"/>
    <s v="4_40-50"/>
    <x v="5"/>
    <x v="6"/>
    <s v="Q2`20"/>
    <n v="2209334"/>
    <n v="29655"/>
  </r>
  <r>
    <n v="149"/>
    <x v="4"/>
    <s v="HP 15s-eq0000"/>
    <x v="1"/>
    <x v="0"/>
    <x v="0"/>
    <x v="7"/>
    <s v="Int"/>
    <x v="0"/>
    <s v="1920x1080"/>
    <x v="0"/>
    <x v="0"/>
    <n v="30865"/>
    <s v="6_30-35"/>
    <s v="3_30-40"/>
    <x v="3"/>
    <x v="6"/>
    <s v="Q2`20"/>
    <n v="4598885"/>
    <n v="61730"/>
  </r>
  <r>
    <n v="23"/>
    <x v="4"/>
    <s v="HP 14-cm0000"/>
    <x v="3"/>
    <x v="0"/>
    <x v="0"/>
    <x v="2"/>
    <s v="Int"/>
    <x v="2"/>
    <s v="1366x768/1920x1080"/>
    <x v="0"/>
    <x v="0"/>
    <n v="23714"/>
    <s v="4_20-25"/>
    <s v="2_20-30"/>
    <x v="0"/>
    <x v="6"/>
    <s v="Q2`20"/>
    <n v="545422"/>
    <n v="7321"/>
  </r>
  <r>
    <n v="65"/>
    <x v="4"/>
    <s v="HP 14-ck0000 Core"/>
    <x v="3"/>
    <x v="0"/>
    <x v="1"/>
    <x v="1"/>
    <s v="Int"/>
    <x v="2"/>
    <s v="1920x1080"/>
    <x v="0"/>
    <x v="0"/>
    <n v="33300"/>
    <s v="6_30-35"/>
    <s v="3_30-40"/>
    <x v="3"/>
    <x v="6"/>
    <s v="Q2`20"/>
    <n v="2164500"/>
    <n v="29054"/>
  </r>
  <r>
    <n v="50"/>
    <x v="4"/>
    <s v="HP 17-ca0000 Stoney"/>
    <x v="1"/>
    <x v="0"/>
    <x v="0"/>
    <x v="0"/>
    <s v="Int"/>
    <x v="1"/>
    <s v="1600x900"/>
    <x v="0"/>
    <x v="0"/>
    <n v="33487"/>
    <s v="6_30-35"/>
    <s v="3_30-40"/>
    <x v="3"/>
    <x v="6"/>
    <s v="Q2`20"/>
    <n v="1674350"/>
    <n v="22474"/>
  </r>
  <r>
    <n v="8"/>
    <x v="4"/>
    <s v="HP 15-bw000 Stoney"/>
    <x v="1"/>
    <x v="0"/>
    <x v="0"/>
    <x v="0"/>
    <s v="Int"/>
    <x v="0"/>
    <s v="1366x768"/>
    <x v="0"/>
    <x v="0"/>
    <n v="30029"/>
    <s v="6_30-35"/>
    <s v="3_30-40"/>
    <x v="3"/>
    <x v="6"/>
    <s v="Q2`20"/>
    <n v="240232"/>
    <n v="3225"/>
  </r>
  <r>
    <n v="2"/>
    <x v="4"/>
    <s v="HP 14-bs000"/>
    <x v="3"/>
    <x v="0"/>
    <x v="1"/>
    <x v="9"/>
    <s v="Int"/>
    <x v="2"/>
    <s v="1366x768"/>
    <x v="0"/>
    <x v="1"/>
    <n v="14490"/>
    <s v="2_10-15"/>
    <s v="1_10-20"/>
    <x v="1"/>
    <x v="6"/>
    <s v="Q2`20"/>
    <n v="28980"/>
    <n v="389"/>
  </r>
  <r>
    <n v="68"/>
    <x v="4"/>
    <s v="HP 15s-fq0000 Core"/>
    <x v="1"/>
    <x v="0"/>
    <x v="1"/>
    <x v="5"/>
    <n v="0"/>
    <x v="0"/>
    <s v="1366x768/1920x1080"/>
    <x v="0"/>
    <x v="0"/>
    <n v="29960"/>
    <s v="5_25-30"/>
    <s v="2_20-30"/>
    <x v="0"/>
    <x v="6"/>
    <s v="Q2`20"/>
    <n v="2037280"/>
    <n v="27346"/>
  </r>
  <r>
    <n v="692"/>
    <x v="4"/>
    <s v="HP 15s-fq1000 Core"/>
    <x v="1"/>
    <x v="0"/>
    <x v="1"/>
    <x v="17"/>
    <n v="0"/>
    <x v="0"/>
    <s v="1366x768/1920x1080"/>
    <x v="0"/>
    <x v="0"/>
    <n v="41928"/>
    <s v="8_40-45"/>
    <s v="4_40-50"/>
    <x v="5"/>
    <x v="6"/>
    <s v="Q2`20"/>
    <n v="29014176"/>
    <n v="389452"/>
  </r>
  <r>
    <n v="6"/>
    <x v="4"/>
    <s v="Pavilion 14-ce0000"/>
    <x v="3"/>
    <x v="0"/>
    <x v="1"/>
    <x v="5"/>
    <s v="Int/MX150"/>
    <x v="2"/>
    <s v="1920x1080"/>
    <x v="0"/>
    <x v="0"/>
    <n v="39895"/>
    <s v="7_35-40"/>
    <s v="3_30-40"/>
    <x v="3"/>
    <x v="6"/>
    <s v="Q2`20"/>
    <n v="239370"/>
    <n v="3213"/>
  </r>
  <r>
    <n v="74"/>
    <x v="4"/>
    <s v="Pavilion 15-cs0000"/>
    <x v="0"/>
    <x v="0"/>
    <x v="1"/>
    <x v="10"/>
    <s v="Int/MX150"/>
    <x v="0"/>
    <s v="1920x1080"/>
    <x v="0"/>
    <x v="0"/>
    <n v="54437"/>
    <s v="10_50-55"/>
    <s v="5_50-60"/>
    <x v="4"/>
    <x v="6"/>
    <s v="Q2`20"/>
    <n v="4028338"/>
    <n v="54072"/>
  </r>
  <r>
    <n v="36"/>
    <x v="4"/>
    <s v="Pavilion 13-an0000"/>
    <x v="3"/>
    <x v="0"/>
    <x v="1"/>
    <x v="5"/>
    <s v="Int"/>
    <x v="4"/>
    <s v="1920x1080"/>
    <x v="0"/>
    <x v="0"/>
    <n v="61990"/>
    <s v="12_60-65"/>
    <s v="6_60-70"/>
    <x v="6"/>
    <x v="6"/>
    <s v="Q2`20"/>
    <n v="2231640"/>
    <n v="29955"/>
  </r>
  <r>
    <n v="68"/>
    <x v="4"/>
    <s v="Pavilion 15-dp0000"/>
    <x v="2"/>
    <x v="0"/>
    <x v="1"/>
    <x v="6"/>
    <s v="GTX1060"/>
    <x v="0"/>
    <s v="1920x1080"/>
    <x v="0"/>
    <x v="0"/>
    <n v="86500"/>
    <s v="17_85-90"/>
    <s v="8_80-90"/>
    <x v="2"/>
    <x v="6"/>
    <s v="Q2`20"/>
    <n v="5882000"/>
    <n v="78953"/>
  </r>
  <r>
    <n v="8"/>
    <x v="4"/>
    <s v="Pavilion 15-cs2000"/>
    <x v="0"/>
    <x v="0"/>
    <x v="1"/>
    <x v="5"/>
    <s v="Int/MX130/MX250/GTX1050"/>
    <x v="0"/>
    <s v="1920x1080"/>
    <x v="0"/>
    <x v="0"/>
    <n v="43041"/>
    <s v="8_40-45"/>
    <s v="4_40-50"/>
    <x v="5"/>
    <x v="6"/>
    <s v="Q2`20"/>
    <n v="344328"/>
    <n v="4622"/>
  </r>
  <r>
    <n v="232"/>
    <x v="4"/>
    <s v="Pavilion 15-cw1000"/>
    <x v="1"/>
    <x v="0"/>
    <x v="0"/>
    <x v="7"/>
    <s v="Int"/>
    <x v="0"/>
    <s v="1920x1080"/>
    <x v="0"/>
    <x v="0"/>
    <n v="50081"/>
    <s v="10_50-55"/>
    <s v="5_50-60"/>
    <x v="4"/>
    <x v="6"/>
    <s v="Q2`20"/>
    <n v="11618792"/>
    <n v="155957"/>
  </r>
  <r>
    <n v="34"/>
    <x v="4"/>
    <s v="Pavilion 14-ce2000"/>
    <x v="3"/>
    <x v="0"/>
    <x v="1"/>
    <x v="5"/>
    <s v="Int/MX130"/>
    <x v="2"/>
    <s v="1920x1080"/>
    <x v="0"/>
    <x v="0"/>
    <n v="39900"/>
    <s v="7_35-40"/>
    <s v="3_30-40"/>
    <x v="3"/>
    <x v="6"/>
    <s v="Q2`20"/>
    <n v="1356600"/>
    <n v="18209"/>
  </r>
  <r>
    <n v="17"/>
    <x v="4"/>
    <s v="Pavilion x360 14-dh0000"/>
    <x v="3"/>
    <x v="0"/>
    <x v="1"/>
    <x v="5"/>
    <s v="Int"/>
    <x v="2"/>
    <s v="1920x1080"/>
    <x v="1"/>
    <x v="0"/>
    <n v="58325"/>
    <s v="11_55-60"/>
    <s v="5_50-60"/>
    <x v="4"/>
    <x v="6"/>
    <s v="Q2`20"/>
    <n v="991525"/>
    <n v="13309"/>
  </r>
  <r>
    <n v="6"/>
    <x v="4"/>
    <s v="Pavilion 15-bc500"/>
    <x v="2"/>
    <x v="0"/>
    <x v="1"/>
    <x v="6"/>
    <s v="GTX1050"/>
    <x v="0"/>
    <s v="1920x1080"/>
    <x v="0"/>
    <x v="0"/>
    <n v="62694"/>
    <s v="12_60-65"/>
    <s v="6_60-70"/>
    <x v="6"/>
    <x v="6"/>
    <s v="Q2`20"/>
    <n v="376164"/>
    <n v="5049"/>
  </r>
  <r>
    <n v="74"/>
    <x v="4"/>
    <s v="Pavilion 17-cd0000"/>
    <x v="2"/>
    <x v="0"/>
    <x v="1"/>
    <x v="6"/>
    <s v="GTX1050/GTX1650/GTX1660"/>
    <x v="1"/>
    <s v="1920x1080"/>
    <x v="0"/>
    <x v="0"/>
    <n v="71990"/>
    <s v="14_70-75"/>
    <s v="7_70-80"/>
    <x v="2"/>
    <x v="6"/>
    <s v="Q2`20"/>
    <n v="5327260"/>
    <n v="71507"/>
  </r>
  <r>
    <n v="111"/>
    <x v="4"/>
    <s v="Pavilion 15-dk0000"/>
    <x v="2"/>
    <x v="0"/>
    <x v="1"/>
    <x v="6"/>
    <s v="GTX1660"/>
    <x v="0"/>
    <s v="1920x1080"/>
    <x v="0"/>
    <x v="0"/>
    <n v="70990"/>
    <s v="14_70-75"/>
    <s v="7_70-80"/>
    <x v="2"/>
    <x v="6"/>
    <s v="Q2`20"/>
    <n v="7879890"/>
    <n v="105770"/>
  </r>
  <r>
    <n v="261"/>
    <x v="4"/>
    <s v="Pavilion 13-an1000"/>
    <x v="3"/>
    <x v="0"/>
    <x v="1"/>
    <x v="17"/>
    <s v="Int"/>
    <x v="4"/>
    <s v="1920x1080"/>
    <x v="0"/>
    <x v="0"/>
    <n v="54280"/>
    <s v="10_50-55"/>
    <s v="5_50-60"/>
    <x v="4"/>
    <x v="6"/>
    <s v="Q2`20"/>
    <n v="14167080"/>
    <n v="190162"/>
  </r>
  <r>
    <n v="57"/>
    <x v="4"/>
    <s v="Pavilion 14-ce3000"/>
    <x v="3"/>
    <x v="0"/>
    <x v="1"/>
    <x v="17"/>
    <s v="Int/MX250"/>
    <x v="2"/>
    <s v="1920x1080"/>
    <x v="0"/>
    <x v="0"/>
    <n v="44070"/>
    <s v="8_40-45"/>
    <s v="4_40-50"/>
    <x v="5"/>
    <x v="6"/>
    <s v="Q2`20"/>
    <n v="2511990"/>
    <n v="33718"/>
  </r>
  <r>
    <n v="649"/>
    <x v="4"/>
    <s v="Pavilion 15-cs3000"/>
    <x v="0"/>
    <x v="0"/>
    <x v="1"/>
    <x v="17"/>
    <s v="Int/MX250"/>
    <x v="0"/>
    <s v="1920x1080"/>
    <x v="0"/>
    <x v="0"/>
    <n v="51130"/>
    <s v="10_50-55"/>
    <s v="5_50-60"/>
    <x v="4"/>
    <x v="6"/>
    <s v="Q2`20"/>
    <n v="33183370"/>
    <n v="445414"/>
  </r>
  <r>
    <n v="31"/>
    <x v="4"/>
    <s v="Pavilion 15-ec0000"/>
    <x v="2"/>
    <x v="0"/>
    <x v="0"/>
    <x v="7"/>
    <s v="GTX1050/GTX1660"/>
    <x v="0"/>
    <s v="1920x1080"/>
    <x v="0"/>
    <x v="0"/>
    <n v="64980"/>
    <s v="12_60-65"/>
    <s v="6_60-70"/>
    <x v="6"/>
    <x v="6"/>
    <s v="Q2`20"/>
    <n v="2014380"/>
    <n v="27039"/>
  </r>
  <r>
    <n v="8"/>
    <x v="4"/>
    <s v="Pavilion 15-bc400"/>
    <x v="2"/>
    <x v="0"/>
    <x v="1"/>
    <x v="10"/>
    <s v="GTX1050"/>
    <x v="0"/>
    <s v="1920x1080"/>
    <x v="0"/>
    <x v="0"/>
    <n v="69379"/>
    <s v="13_65-70"/>
    <s v="6_60-70"/>
    <x v="6"/>
    <x v="6"/>
    <s v="Q2`20"/>
    <n v="555032"/>
    <n v="7450"/>
  </r>
  <r>
    <n v="28"/>
    <x v="4"/>
    <s v="Pavilion x360 15-dq0000"/>
    <x v="1"/>
    <x v="0"/>
    <x v="1"/>
    <x v="5"/>
    <s v="Int"/>
    <x v="0"/>
    <s v="1920x1080"/>
    <x v="1"/>
    <x v="0"/>
    <n v="63403"/>
    <s v="12_60-65"/>
    <s v="6_60-70"/>
    <x v="6"/>
    <x v="6"/>
    <s v="Q2`20"/>
    <n v="1775284"/>
    <n v="23829"/>
  </r>
  <r>
    <n v="2"/>
    <x v="4"/>
    <s v="Pavilion x360 14-ba000"/>
    <x v="3"/>
    <x v="0"/>
    <x v="1"/>
    <x v="1"/>
    <s v="Int"/>
    <x v="2"/>
    <s v="1920x1080"/>
    <x v="1"/>
    <x v="0"/>
    <n v="54341"/>
    <s v="10_50-55"/>
    <s v="5_50-60"/>
    <x v="4"/>
    <x v="6"/>
    <s v="Q2`20"/>
    <n v="108682"/>
    <n v="1459"/>
  </r>
  <r>
    <n v="6"/>
    <x v="4"/>
    <s v="Pavilion 14-ce1000"/>
    <x v="3"/>
    <x v="0"/>
    <x v="1"/>
    <x v="5"/>
    <s v="Int/MX150"/>
    <x v="2"/>
    <s v="1920x1080"/>
    <x v="0"/>
    <x v="0"/>
    <n v="54590"/>
    <s v="10_50-55"/>
    <s v="5_50-60"/>
    <x v="4"/>
    <x v="6"/>
    <s v="Q2`20"/>
    <n v="327540"/>
    <n v="4397"/>
  </r>
  <r>
    <n v="1591"/>
    <x v="4"/>
    <s v="ProBook 450 G6"/>
    <x v="0"/>
    <x v="1"/>
    <x v="1"/>
    <x v="5"/>
    <s v="GT930"/>
    <x v="0"/>
    <s v="1920x1080"/>
    <x v="0"/>
    <x v="0"/>
    <n v="70378"/>
    <s v="14_70-75"/>
    <s v="7_70-80"/>
    <x v="2"/>
    <x v="6"/>
    <s v="Q2`20"/>
    <n v="111971398"/>
    <n v="1502972"/>
  </r>
  <r>
    <n v="3"/>
    <x v="4"/>
    <s v="ProBook 430 G5"/>
    <x v="3"/>
    <x v="1"/>
    <x v="1"/>
    <x v="10"/>
    <s v="Int"/>
    <x v="4"/>
    <s v="1366x768/1920x1080"/>
    <x v="0"/>
    <x v="0"/>
    <n v="57700"/>
    <s v="11_55-60"/>
    <s v="5_50-60"/>
    <x v="4"/>
    <x v="6"/>
    <s v="Q2`20"/>
    <n v="173100"/>
    <n v="2323"/>
  </r>
  <r>
    <n v="38"/>
    <x v="4"/>
    <s v="ProBook x360 440 G1"/>
    <x v="3"/>
    <x v="1"/>
    <x v="1"/>
    <x v="10"/>
    <s v="Int"/>
    <x v="2"/>
    <s v="1920x1080"/>
    <x v="1"/>
    <x v="0"/>
    <n v="60400"/>
    <s v="12_60-65"/>
    <s v="6_60-70"/>
    <x v="6"/>
    <x v="6"/>
    <s v="Q2`20"/>
    <n v="2295200"/>
    <n v="30808"/>
  </r>
  <r>
    <n v="1593"/>
    <x v="4"/>
    <s v="ProBook 440 G6"/>
    <x v="3"/>
    <x v="1"/>
    <x v="1"/>
    <x v="5"/>
    <s v="Int"/>
    <x v="2"/>
    <s v="1366x768/1920x1080"/>
    <x v="0"/>
    <x v="0"/>
    <n v="69943"/>
    <s v="13_65-70"/>
    <s v="6_60-70"/>
    <x v="6"/>
    <x v="6"/>
    <s v="Q2`20"/>
    <n v="111419199"/>
    <n v="1495560"/>
  </r>
  <r>
    <n v="983"/>
    <x v="4"/>
    <s v="ProBook 430 G6"/>
    <x v="3"/>
    <x v="1"/>
    <x v="1"/>
    <x v="5"/>
    <s v="Int"/>
    <x v="4"/>
    <s v="1920x1080"/>
    <x v="0"/>
    <x v="0"/>
    <n v="65808"/>
    <s v="13_65-70"/>
    <s v="6_60-70"/>
    <x v="6"/>
    <x v="6"/>
    <s v="Q2`20"/>
    <n v="64689264"/>
    <n v="868312"/>
  </r>
  <r>
    <n v="72"/>
    <x v="4"/>
    <s v="ProBook 455 G6"/>
    <x v="1"/>
    <x v="1"/>
    <x v="0"/>
    <x v="2"/>
    <s v="Int"/>
    <x v="0"/>
    <s v="1920x1080"/>
    <x v="0"/>
    <x v="0"/>
    <n v="55900"/>
    <s v="11_55-60"/>
    <s v="5_50-60"/>
    <x v="4"/>
    <x v="6"/>
    <s v="Q2`20"/>
    <n v="4024800"/>
    <n v="54024"/>
  </r>
  <r>
    <n v="79"/>
    <x v="4"/>
    <s v="ProBook 445 G6"/>
    <x v="3"/>
    <x v="1"/>
    <x v="0"/>
    <x v="2"/>
    <s v="Int"/>
    <x v="2"/>
    <s v="1366x768/1920x1080"/>
    <x v="0"/>
    <x v="0"/>
    <n v="64320"/>
    <s v="12_60-65"/>
    <s v="6_60-70"/>
    <x v="6"/>
    <x v="6"/>
    <s v="Q2`20"/>
    <n v="5081280"/>
    <n v="68205"/>
  </r>
  <r>
    <n v="206"/>
    <x v="4"/>
    <s v="ProBook 640 G5"/>
    <x v="3"/>
    <x v="1"/>
    <x v="1"/>
    <x v="5"/>
    <s v="Int"/>
    <x v="2"/>
    <s v="1920x1080"/>
    <x v="0"/>
    <x v="0"/>
    <n v="90231"/>
    <s v="18_90-95"/>
    <s v="9_90-100"/>
    <x v="2"/>
    <x v="6"/>
    <s v="Q2`20"/>
    <n v="18587586"/>
    <n v="249498"/>
  </r>
  <r>
    <n v="201"/>
    <x v="4"/>
    <s v="ProBook 650 G5"/>
    <x v="1"/>
    <x v="1"/>
    <x v="1"/>
    <x v="5"/>
    <s v="Int"/>
    <x v="0"/>
    <s v="1920x1080"/>
    <x v="0"/>
    <x v="0"/>
    <n v="84814"/>
    <s v="16_80-85"/>
    <s v="8_80-90"/>
    <x v="2"/>
    <x v="6"/>
    <s v="Q2`20"/>
    <n v="17047614"/>
    <n v="228827"/>
  </r>
  <r>
    <n v="169"/>
    <x v="4"/>
    <s v="ProBook 445R G6"/>
    <x v="3"/>
    <x v="1"/>
    <x v="0"/>
    <x v="7"/>
    <s v="Int"/>
    <x v="2"/>
    <s v="1920x1080"/>
    <x v="0"/>
    <x v="0"/>
    <n v="46121"/>
    <s v="9_45-50"/>
    <s v="4_40-50"/>
    <x v="5"/>
    <x v="6"/>
    <s v="Q2`20"/>
    <n v="7794449"/>
    <n v="104623"/>
  </r>
  <r>
    <n v="820"/>
    <x v="4"/>
    <s v="ProBook 470 G7"/>
    <x v="0"/>
    <x v="1"/>
    <x v="1"/>
    <x v="16"/>
    <n v="0"/>
    <x v="1"/>
    <s v="1920x1080"/>
    <x v="0"/>
    <x v="0"/>
    <n v="82199"/>
    <s v="16_80-85"/>
    <s v="8_80-90"/>
    <x v="2"/>
    <x v="6"/>
    <s v="Q2`20"/>
    <n v="67403180"/>
    <n v="904741"/>
  </r>
  <r>
    <n v="926"/>
    <x v="4"/>
    <s v="ProBook 440 G7"/>
    <x v="3"/>
    <x v="1"/>
    <x v="1"/>
    <x v="16"/>
    <s v="Int"/>
    <x v="2"/>
    <s v="1366x768/1920x1080"/>
    <x v="0"/>
    <x v="0"/>
    <n v="58670"/>
    <s v="11_55-60"/>
    <s v="5_50-60"/>
    <x v="4"/>
    <x v="6"/>
    <s v="Q2`20"/>
    <n v="54328420"/>
    <n v="729241"/>
  </r>
  <r>
    <n v="1910"/>
    <x v="4"/>
    <s v="ProBook 430 G7"/>
    <x v="3"/>
    <x v="1"/>
    <x v="1"/>
    <x v="16"/>
    <s v="Int"/>
    <x v="4"/>
    <s v="1920x1080"/>
    <x v="0"/>
    <x v="0"/>
    <n v="69000"/>
    <s v="13_65-70"/>
    <s v="6_60-70"/>
    <x v="6"/>
    <x v="6"/>
    <s v="Q2`20"/>
    <n v="131790000"/>
    <n v="1768993"/>
  </r>
  <r>
    <n v="2520"/>
    <x v="4"/>
    <s v="ProBook 450 G7"/>
    <x v="1"/>
    <x v="1"/>
    <x v="1"/>
    <x v="16"/>
    <s v="Int"/>
    <x v="0"/>
    <s v="1920x1080"/>
    <x v="0"/>
    <x v="0"/>
    <n v="72460"/>
    <s v="14_70-75"/>
    <s v="7_70-80"/>
    <x v="2"/>
    <x v="6"/>
    <s v="Q2`20"/>
    <n v="182599200"/>
    <n v="2450996"/>
  </r>
  <r>
    <n v="849"/>
    <x v="4"/>
    <s v="ProBook 455R G6"/>
    <x v="1"/>
    <x v="1"/>
    <x v="0"/>
    <x v="7"/>
    <s v="Int"/>
    <x v="0"/>
    <s v="1920x1080"/>
    <x v="0"/>
    <x v="0"/>
    <n v="53100"/>
    <s v="10_50-55"/>
    <s v="5_50-60"/>
    <x v="4"/>
    <x v="6"/>
    <s v="Q2`20"/>
    <n v="45081900"/>
    <n v="605126"/>
  </r>
  <r>
    <n v="3"/>
    <x v="4"/>
    <s v="ProBook 650 G4"/>
    <x v="1"/>
    <x v="1"/>
    <x v="1"/>
    <x v="10"/>
    <s v="Int"/>
    <x v="0"/>
    <s v="1366x768/1920x1080"/>
    <x v="0"/>
    <x v="0"/>
    <n v="72004"/>
    <s v="14_70-75"/>
    <s v="7_70-80"/>
    <x v="2"/>
    <x v="6"/>
    <s v="Q2`20"/>
    <n v="216012"/>
    <n v="2899"/>
  </r>
  <r>
    <n v="145"/>
    <x v="4"/>
    <s v="Spectre x360 13-aw0000"/>
    <x v="3"/>
    <x v="0"/>
    <x v="1"/>
    <x v="16"/>
    <s v="Int"/>
    <x v="4"/>
    <s v="1920x1080"/>
    <x v="1"/>
    <x v="0"/>
    <n v="115490"/>
    <s v="23_115-120"/>
    <s v="11_110-120"/>
    <x v="2"/>
    <x v="6"/>
    <s v="Q2`20"/>
    <n v="16746050"/>
    <n v="224779"/>
  </r>
  <r>
    <n v="2"/>
    <x v="4"/>
    <s v="Spectre x360 13-ap0000"/>
    <x v="3"/>
    <x v="0"/>
    <x v="1"/>
    <x v="5"/>
    <s v="Int"/>
    <x v="4"/>
    <s v="1920x1080"/>
    <x v="1"/>
    <x v="0"/>
    <n v="114990"/>
    <s v="22_110-115"/>
    <s v="11_110-120"/>
    <x v="2"/>
    <x v="6"/>
    <s v="Q2`20"/>
    <n v="229980"/>
    <n v="3087"/>
  </r>
  <r>
    <n v="6"/>
    <x v="4"/>
    <s v="Spectre Folio 13-ak0000"/>
    <x v="3"/>
    <x v="0"/>
    <x v="1"/>
    <x v="12"/>
    <s v="Int"/>
    <x v="4"/>
    <s v="1920x1080"/>
    <x v="1"/>
    <x v="2"/>
    <n v="184468"/>
    <s v="36_180-185"/>
    <s v="18_180-190"/>
    <x v="2"/>
    <x v="6"/>
    <s v="Q2`20"/>
    <n v="1106808"/>
    <n v="14856"/>
  </r>
  <r>
    <n v="14"/>
    <x v="4"/>
    <s v="Spectre x360 15-df1000"/>
    <x v="2"/>
    <x v="0"/>
    <x v="1"/>
    <x v="6"/>
    <s v="GTX1650"/>
    <x v="0"/>
    <s v="1920x1080/3840x2160"/>
    <x v="1"/>
    <x v="0"/>
    <n v="139765"/>
    <s v="27_135-140"/>
    <s v="13_130-140"/>
    <x v="2"/>
    <x v="6"/>
    <s v="Q2`20"/>
    <n v="1956710"/>
    <n v="26265"/>
  </r>
  <r>
    <n v="19"/>
    <x v="4"/>
    <s v="ZBook 15v G5"/>
    <x v="5"/>
    <x v="1"/>
    <x v="1"/>
    <x v="6"/>
    <s v="Quadro P600"/>
    <x v="0"/>
    <s v="1920x1080"/>
    <x v="0"/>
    <x v="0"/>
    <n v="118570"/>
    <s v="23_115-120"/>
    <s v="11_110-120"/>
    <x v="2"/>
    <x v="6"/>
    <s v="Q2`20"/>
    <n v="2252830"/>
    <n v="30239"/>
  </r>
  <r>
    <n v="25"/>
    <x v="4"/>
    <s v="ZBook 15 Studio G5"/>
    <x v="5"/>
    <x v="1"/>
    <x v="1"/>
    <x v="6"/>
    <s v="Quadro P1000/P2000"/>
    <x v="0"/>
    <s v="1920x1080/3840x2160"/>
    <x v="0"/>
    <x v="0"/>
    <n v="182607"/>
    <s v="36_180-185"/>
    <s v="18_180-190"/>
    <x v="2"/>
    <x v="6"/>
    <s v="Q2`20"/>
    <n v="4565175"/>
    <n v="61278"/>
  </r>
  <r>
    <n v="34"/>
    <x v="4"/>
    <s v="ZBook 14u G6"/>
    <x v="5"/>
    <x v="1"/>
    <x v="1"/>
    <x v="5"/>
    <s v="Pro WX3200"/>
    <x v="2"/>
    <s v="1920x1080"/>
    <x v="0"/>
    <x v="0"/>
    <n v="125250"/>
    <s v="25_125-130"/>
    <s v="12_120-130"/>
    <x v="2"/>
    <x v="6"/>
    <s v="Q2`20"/>
    <n v="4258500"/>
    <n v="57161"/>
  </r>
  <r>
    <n v="41"/>
    <x v="4"/>
    <s v="ZBook 15u G6"/>
    <x v="5"/>
    <x v="1"/>
    <x v="1"/>
    <x v="5"/>
    <s v="Pro WX3200"/>
    <x v="0"/>
    <s v="1920x1080"/>
    <x v="0"/>
    <x v="0"/>
    <n v="128393"/>
    <s v="25_125-130"/>
    <s v="12_120-130"/>
    <x v="2"/>
    <x v="6"/>
    <s v="Q2`20"/>
    <n v="5264113"/>
    <n v="70659"/>
  </r>
  <r>
    <n v="167"/>
    <x v="4"/>
    <s v="ZBook 17 G6"/>
    <x v="5"/>
    <x v="1"/>
    <x v="1"/>
    <x v="6"/>
    <s v="RTX3000"/>
    <x v="1"/>
    <s v="1920x1080"/>
    <x v="0"/>
    <x v="0"/>
    <n v="225171"/>
    <s v="45_225-230"/>
    <s v="22_220-230"/>
    <x v="2"/>
    <x v="6"/>
    <s v="Q2`20"/>
    <n v="37603557"/>
    <n v="504746"/>
  </r>
  <r>
    <n v="28"/>
    <x v="4"/>
    <s v="ZBook x360 15 Studio G5"/>
    <x v="5"/>
    <x v="1"/>
    <x v="1"/>
    <x v="6"/>
    <s v="Quadro P2000"/>
    <x v="0"/>
    <s v="1920x1080/3840x2160"/>
    <x v="1"/>
    <x v="0"/>
    <n v="243480"/>
    <s v="48_240-245"/>
    <s v="24_240-250"/>
    <x v="2"/>
    <x v="6"/>
    <s v="Q2`20"/>
    <n v="6817440"/>
    <n v="91509"/>
  </r>
  <r>
    <n v="129"/>
    <x v="4"/>
    <s v="ZBook 15 G6"/>
    <x v="5"/>
    <x v="1"/>
    <x v="1"/>
    <x v="6"/>
    <s v="Int/T1000"/>
    <x v="0"/>
    <s v="1920x1080/3840x2160"/>
    <x v="0"/>
    <x v="0"/>
    <n v="190440"/>
    <s v="38_190-195"/>
    <s v="19_190-200"/>
    <x v="2"/>
    <x v="6"/>
    <s v="Q2`20"/>
    <n v="24566760"/>
    <n v="329755"/>
  </r>
  <r>
    <n v="1093"/>
    <x v="4"/>
    <s v="ZBook 17 G5"/>
    <x v="5"/>
    <x v="1"/>
    <x v="1"/>
    <x v="6"/>
    <s v="Quadro P2000/P3200"/>
    <x v="1"/>
    <s v="1920x1080"/>
    <x v="0"/>
    <x v="0"/>
    <n v="166100"/>
    <s v="33_165-170"/>
    <s v="16_160-170"/>
    <x v="2"/>
    <x v="6"/>
    <s v="Q2`20"/>
    <n v="181547300"/>
    <n v="2436877"/>
  </r>
  <r>
    <n v="150"/>
    <x v="4"/>
    <s v="340S G7"/>
    <x v="3"/>
    <x v="1"/>
    <x v="1"/>
    <x v="17"/>
    <s v="Int"/>
    <x v="2"/>
    <s v="1920x1080"/>
    <x v="0"/>
    <x v="0"/>
    <n v="62030"/>
    <s v="12_60-65"/>
    <s v="6_60-70"/>
    <x v="6"/>
    <x v="6"/>
    <s v="Q2`20"/>
    <n v="9304500"/>
    <n v="124893"/>
  </r>
  <r>
    <n v="14"/>
    <x v="4"/>
    <s v="Stream 11-aj0000"/>
    <x v="4"/>
    <x v="0"/>
    <x v="1"/>
    <x v="4"/>
    <s v="Int"/>
    <x v="3"/>
    <s v="1366x768"/>
    <x v="0"/>
    <x v="1"/>
    <n v="20200"/>
    <s v="4_20-25"/>
    <s v="2_20-30"/>
    <x v="0"/>
    <x v="6"/>
    <s v="Q2`20"/>
    <n v="282800"/>
    <n v="3796"/>
  </r>
  <r>
    <n v="133"/>
    <x v="4"/>
    <s v="Omen 15-dc1000"/>
    <x v="2"/>
    <x v="0"/>
    <x v="1"/>
    <x v="6"/>
    <s v="RTX2070"/>
    <x v="0"/>
    <s v="1920x1080"/>
    <x v="0"/>
    <x v="0"/>
    <n v="109864"/>
    <s v="21_105-110"/>
    <s v="10_100-110"/>
    <x v="2"/>
    <x v="6"/>
    <s v="Q2`20"/>
    <n v="14611912"/>
    <n v="196133"/>
  </r>
  <r>
    <n v="68"/>
    <x v="4"/>
    <s v="Omen 15-dh0000"/>
    <x v="2"/>
    <x v="0"/>
    <x v="1"/>
    <x v="6"/>
    <s v="GTX1660/RTX2060/RTX2070"/>
    <x v="0"/>
    <s v="1920x1080"/>
    <x v="0"/>
    <x v="0"/>
    <n v="125370"/>
    <s v="25_125-130"/>
    <s v="12_120-130"/>
    <x v="2"/>
    <x v="6"/>
    <s v="Q2`20"/>
    <n v="8525160"/>
    <n v="114432"/>
  </r>
  <r>
    <n v="66"/>
    <x v="4"/>
    <s v="Omen 17-cb0000"/>
    <x v="2"/>
    <x v="0"/>
    <x v="1"/>
    <x v="6"/>
    <s v="GTX1660/RTX2060/RTX2070"/>
    <x v="1"/>
    <s v="1920x1080"/>
    <x v="0"/>
    <x v="0"/>
    <n v="129695"/>
    <s v="25_125-130"/>
    <s v="12_120-130"/>
    <x v="2"/>
    <x v="6"/>
    <s v="Q2`20"/>
    <n v="8559870"/>
    <n v="114898"/>
  </r>
  <r>
    <n v="2"/>
    <x v="4"/>
    <s v="Omen 17-ap000"/>
    <x v="2"/>
    <x v="0"/>
    <x v="1"/>
    <x v="1"/>
    <s v="GTX1070"/>
    <x v="1"/>
    <s v="1920x1080"/>
    <x v="0"/>
    <x v="0"/>
    <n v="264639"/>
    <s v="52_260-265"/>
    <s v="26_260-270"/>
    <x v="2"/>
    <x v="6"/>
    <s v="Q2`20"/>
    <n v="529278"/>
    <n v="7104"/>
  </r>
  <r>
    <n v="2"/>
    <x v="4"/>
    <s v="Omen 15-ce000"/>
    <x v="2"/>
    <x v="0"/>
    <x v="1"/>
    <x v="1"/>
    <s v="GTX1050"/>
    <x v="0"/>
    <s v="1920x1080"/>
    <x v="0"/>
    <x v="0"/>
    <n v="100517"/>
    <s v="20_100-105"/>
    <s v="10_100-110"/>
    <x v="2"/>
    <x v="6"/>
    <s v="Q2`20"/>
    <n v="201034"/>
    <n v="2698"/>
  </r>
  <r>
    <n v="6"/>
    <x v="4"/>
    <s v="Omen 15-dc0000"/>
    <x v="2"/>
    <x v="0"/>
    <x v="1"/>
    <x v="6"/>
    <s v="GTX1050/GTX1070"/>
    <x v="0"/>
    <s v="1920x1080"/>
    <x v="0"/>
    <x v="0"/>
    <n v="94446"/>
    <s v="18_90-95"/>
    <s v="9_90-100"/>
    <x v="2"/>
    <x v="6"/>
    <s v="Q2`20"/>
    <n v="566676"/>
    <n v="7606"/>
  </r>
  <r>
    <n v="16"/>
    <x v="4"/>
    <s v="Elitebook Folio 1050 G1"/>
    <x v="2"/>
    <x v="1"/>
    <x v="1"/>
    <x v="10"/>
    <s v="GTX1050"/>
    <x v="0"/>
    <s v="1920x1080/3840x2160"/>
    <x v="0"/>
    <x v="0"/>
    <n v="235524"/>
    <s v="47_235-240"/>
    <s v="23_230-240"/>
    <x v="2"/>
    <x v="6"/>
    <s v="Q2`20"/>
    <n v="3768384"/>
    <n v="50582"/>
  </r>
  <r>
    <n v="169"/>
    <x v="4"/>
    <s v="Elite Dragonfly x360 13"/>
    <x v="3"/>
    <x v="1"/>
    <x v="1"/>
    <x v="5"/>
    <s v="Int"/>
    <x v="4"/>
    <s v="1920x1080"/>
    <x v="0"/>
    <x v="0"/>
    <n v="154100"/>
    <s v="30_150-155"/>
    <s v="15_150-160"/>
    <x v="2"/>
    <x v="6"/>
    <s v="Q2`20"/>
    <n v="26042900"/>
    <n v="349569"/>
  </r>
  <r>
    <n v="53"/>
    <x v="5"/>
    <s v="IdeaPad 330-15IKB"/>
    <x v="0"/>
    <x v="0"/>
    <x v="1"/>
    <x v="1"/>
    <s v="530/MX110"/>
    <x v="0"/>
    <s v="1920x1080"/>
    <x v="0"/>
    <x v="0"/>
    <n v="34362"/>
    <s v="6_30-35"/>
    <s v="3_30-40"/>
    <x v="3"/>
    <x v="6"/>
    <s v="Q2`20"/>
    <n v="1821186"/>
    <n v="24445"/>
  </r>
  <r>
    <n v="322"/>
    <x v="5"/>
    <s v="IdeaPad 330-15IKBR"/>
    <x v="0"/>
    <x v="0"/>
    <x v="1"/>
    <x v="10"/>
    <s v="MX150"/>
    <x v="0"/>
    <s v="1366x768/1920x1080"/>
    <x v="0"/>
    <x v="0"/>
    <n v="37976"/>
    <s v="7_35-40"/>
    <s v="3_30-40"/>
    <x v="3"/>
    <x v="6"/>
    <s v="Q2`20"/>
    <n v="12228272"/>
    <n v="164138"/>
  </r>
  <r>
    <n v="214"/>
    <x v="5"/>
    <s v="IdeaPad 330s-15IKB"/>
    <x v="0"/>
    <x v="0"/>
    <x v="1"/>
    <x v="10"/>
    <n v="540"/>
    <x v="0"/>
    <s v="1920x1080"/>
    <x v="0"/>
    <x v="0"/>
    <n v="51850"/>
    <s v="10_50-55"/>
    <s v="5_50-60"/>
    <x v="4"/>
    <x v="6"/>
    <s v="Q2`20"/>
    <n v="11095900"/>
    <n v="148938"/>
  </r>
  <r>
    <n v="53"/>
    <x v="5"/>
    <s v="IdeaPad 330-17IKB"/>
    <x v="0"/>
    <x v="0"/>
    <x v="1"/>
    <x v="1"/>
    <s v="MX150"/>
    <x v="0"/>
    <s v="1920x1080"/>
    <x v="0"/>
    <x v="0"/>
    <n v="47294"/>
    <s v="9_45-50"/>
    <s v="4_40-50"/>
    <x v="5"/>
    <x v="6"/>
    <s v="Q2`20"/>
    <n v="2506582"/>
    <n v="33645"/>
  </r>
  <r>
    <n v="13"/>
    <x v="5"/>
    <s v="IdeaPad 330-15AST"/>
    <x v="1"/>
    <x v="0"/>
    <x v="0"/>
    <x v="0"/>
    <s v="Int"/>
    <x v="0"/>
    <s v="1366x768/1920x1080"/>
    <x v="0"/>
    <x v="0"/>
    <n v="28990"/>
    <s v="5_25-30"/>
    <s v="2_20-30"/>
    <x v="0"/>
    <x v="6"/>
    <s v="Q2`20"/>
    <n v="376870"/>
    <n v="5059"/>
  </r>
  <r>
    <n v="31"/>
    <x v="5"/>
    <s v="IdeaPad 530s-14IKB"/>
    <x v="0"/>
    <x v="0"/>
    <x v="1"/>
    <x v="10"/>
    <s v="Int/MX150"/>
    <x v="0"/>
    <s v="1920x1080/3200x1800"/>
    <x v="0"/>
    <x v="0"/>
    <n v="74617"/>
    <s v="14_70-75"/>
    <s v="7_70-80"/>
    <x v="2"/>
    <x v="6"/>
    <s v="Q2`20"/>
    <n v="2313127"/>
    <n v="31049"/>
  </r>
  <r>
    <n v="21"/>
    <x v="5"/>
    <s v="IdeaPad 330-15ARR"/>
    <x v="1"/>
    <x v="0"/>
    <x v="0"/>
    <x v="2"/>
    <s v="Int"/>
    <x v="0"/>
    <s v="1920x1080"/>
    <x v="0"/>
    <x v="0"/>
    <n v="33598"/>
    <s v="6_30-35"/>
    <s v="3_30-40"/>
    <x v="3"/>
    <x v="6"/>
    <s v="Q2`20"/>
    <n v="705558"/>
    <n v="9471"/>
  </r>
  <r>
    <n v="5"/>
    <x v="5"/>
    <s v="IdeaPad 330s-15AST"/>
    <x v="1"/>
    <x v="0"/>
    <x v="0"/>
    <x v="0"/>
    <s v="Int"/>
    <x v="0"/>
    <s v="1920x1080"/>
    <x v="0"/>
    <x v="0"/>
    <n v="28351"/>
    <s v="5_25-30"/>
    <s v="2_20-30"/>
    <x v="0"/>
    <x v="6"/>
    <s v="Q2`20"/>
    <n v="141755"/>
    <n v="1903"/>
  </r>
  <r>
    <n v="3"/>
    <x v="5"/>
    <s v="IdeaPad 530s-14ARR"/>
    <x v="3"/>
    <x v="0"/>
    <x v="0"/>
    <x v="2"/>
    <s v="Int"/>
    <x v="2"/>
    <s v="1920x1080"/>
    <x v="0"/>
    <x v="0"/>
    <n v="66420"/>
    <s v="13_65-70"/>
    <s v="6_60-70"/>
    <x v="6"/>
    <x v="6"/>
    <s v="Q2`20"/>
    <n v="199260"/>
    <n v="2675"/>
  </r>
  <r>
    <n v="5"/>
    <x v="5"/>
    <s v="IdeaPad 330s-15ARR"/>
    <x v="1"/>
    <x v="0"/>
    <x v="0"/>
    <x v="2"/>
    <s v="Int"/>
    <x v="0"/>
    <s v="1920x1080"/>
    <x v="0"/>
    <x v="0"/>
    <n v="53355"/>
    <s v="10_50-55"/>
    <s v="5_50-60"/>
    <x v="4"/>
    <x v="6"/>
    <s v="Q2`20"/>
    <n v="266775"/>
    <n v="3581"/>
  </r>
  <r>
    <n v="298"/>
    <x v="5"/>
    <s v="IdeaPad 330s-14IKB"/>
    <x v="3"/>
    <x v="0"/>
    <x v="1"/>
    <x v="10"/>
    <s v="Int"/>
    <x v="2"/>
    <s v="1920x1080"/>
    <x v="0"/>
    <x v="0"/>
    <n v="47990"/>
    <s v="9_45-50"/>
    <s v="4_40-50"/>
    <x v="5"/>
    <x v="6"/>
    <s v="Q2`20"/>
    <n v="14301020"/>
    <n v="191960"/>
  </r>
  <r>
    <n v="16"/>
    <x v="5"/>
    <s v="IdeaPad S530-13IWL"/>
    <x v="3"/>
    <x v="0"/>
    <x v="1"/>
    <x v="5"/>
    <s v="Int"/>
    <x v="4"/>
    <s v="1920x1080"/>
    <x v="0"/>
    <x v="0"/>
    <n v="67113"/>
    <s v="13_65-70"/>
    <s v="6_60-70"/>
    <x v="6"/>
    <x v="6"/>
    <s v="Q2`20"/>
    <n v="1073808"/>
    <n v="14414"/>
  </r>
  <r>
    <n v="1279"/>
    <x v="5"/>
    <s v="IdeaPad L340-15IRH"/>
    <x v="2"/>
    <x v="0"/>
    <x v="1"/>
    <x v="6"/>
    <s v="GTX1050/GTX1650"/>
    <x v="0"/>
    <s v="1920x1080"/>
    <x v="0"/>
    <x v="0"/>
    <n v="74300"/>
    <s v="14_70-75"/>
    <s v="7_70-80"/>
    <x v="2"/>
    <x v="6"/>
    <s v="Q2`20"/>
    <n v="95029700"/>
    <n v="1275566"/>
  </r>
  <r>
    <n v="2569"/>
    <x v="5"/>
    <s v="IdeaPad L340-17IRH"/>
    <x v="2"/>
    <x v="0"/>
    <x v="1"/>
    <x v="6"/>
    <s v="GTX1050/GTX1650"/>
    <x v="1"/>
    <s v="1920x1080"/>
    <x v="0"/>
    <x v="0"/>
    <n v="78545"/>
    <s v="15_75-80"/>
    <s v="7_70-80"/>
    <x v="2"/>
    <x v="6"/>
    <s v="Q2`20"/>
    <n v="201782105"/>
    <n v="2708485"/>
  </r>
  <r>
    <n v="8"/>
    <x v="5"/>
    <s v="IdeaPad S540-14API"/>
    <x v="3"/>
    <x v="0"/>
    <x v="0"/>
    <x v="7"/>
    <s v="Int"/>
    <x v="2"/>
    <s v="1920x1080"/>
    <x v="0"/>
    <x v="0"/>
    <n v="42200"/>
    <s v="8_40-45"/>
    <s v="4_40-50"/>
    <x v="5"/>
    <x v="6"/>
    <s v="Q2`20"/>
    <n v="337600"/>
    <n v="4532"/>
  </r>
  <r>
    <n v="261"/>
    <x v="5"/>
    <s v="IdeaPad S340-15IWL"/>
    <x v="1"/>
    <x v="0"/>
    <x v="1"/>
    <x v="5"/>
    <s v="Int"/>
    <x v="0"/>
    <s v="1920x1080"/>
    <x v="0"/>
    <x v="0"/>
    <n v="37567"/>
    <s v="7_35-40"/>
    <s v="3_30-40"/>
    <x v="3"/>
    <x v="6"/>
    <s v="Q2`20"/>
    <n v="9804987"/>
    <n v="131611"/>
  </r>
  <r>
    <n v="3398"/>
    <x v="5"/>
    <s v="IdeaPad L340-15API"/>
    <x v="1"/>
    <x v="0"/>
    <x v="0"/>
    <x v="7"/>
    <s v="Int"/>
    <x v="0"/>
    <s v="1920x1080"/>
    <x v="0"/>
    <x v="0"/>
    <n v="30670"/>
    <s v="6_30-35"/>
    <s v="3_30-40"/>
    <x v="3"/>
    <x v="6"/>
    <s v="Q2`20"/>
    <n v="104216660"/>
    <n v="1398881"/>
  </r>
  <r>
    <n v="3012"/>
    <x v="5"/>
    <s v="IdeaPad L340-15IWL"/>
    <x v="1"/>
    <x v="0"/>
    <x v="1"/>
    <x v="5"/>
    <s v="Int"/>
    <x v="0"/>
    <s v="1920x1080"/>
    <x v="0"/>
    <x v="0"/>
    <n v="28500"/>
    <s v="5_25-30"/>
    <s v="2_20-30"/>
    <x v="0"/>
    <x v="6"/>
    <s v="Q2`20"/>
    <n v="85842000"/>
    <n v="1152242"/>
  </r>
  <r>
    <n v="150"/>
    <x v="5"/>
    <s v="IdeaPad L340-17IWL"/>
    <x v="1"/>
    <x v="0"/>
    <x v="1"/>
    <x v="5"/>
    <s v="Int"/>
    <x v="1"/>
    <s v="1920x1080"/>
    <x v="0"/>
    <x v="0"/>
    <n v="42529"/>
    <s v="8_40-45"/>
    <s v="4_40-50"/>
    <x v="5"/>
    <x v="6"/>
    <s v="Q2`20"/>
    <n v="6379350"/>
    <n v="85629"/>
  </r>
  <r>
    <n v="45"/>
    <x v="5"/>
    <s v="IdeaPad S340-14IWL"/>
    <x v="3"/>
    <x v="0"/>
    <x v="1"/>
    <x v="5"/>
    <s v="Int"/>
    <x v="2"/>
    <s v="1920x1080"/>
    <x v="0"/>
    <x v="0"/>
    <n v="37990"/>
    <s v="7_35-40"/>
    <s v="3_30-40"/>
    <x v="3"/>
    <x v="6"/>
    <s v="Q2`20"/>
    <n v="1709550"/>
    <n v="22947"/>
  </r>
  <r>
    <n v="1409"/>
    <x v="5"/>
    <s v="IdeaPad S340-15API"/>
    <x v="1"/>
    <x v="0"/>
    <x v="0"/>
    <x v="7"/>
    <s v="Int"/>
    <x v="0"/>
    <s v="1920x1080"/>
    <x v="0"/>
    <x v="0"/>
    <n v="40870"/>
    <s v="8_40-45"/>
    <s v="4_40-50"/>
    <x v="5"/>
    <x v="6"/>
    <s v="Q2`20"/>
    <n v="57585830"/>
    <n v="772964"/>
  </r>
  <r>
    <n v="114"/>
    <x v="5"/>
    <s v="IdeaPad S540-15IWL"/>
    <x v="1"/>
    <x v="0"/>
    <x v="1"/>
    <x v="5"/>
    <s v="Int"/>
    <x v="0"/>
    <s v="1920x1080"/>
    <x v="0"/>
    <x v="0"/>
    <n v="48400"/>
    <s v="9_45-50"/>
    <s v="4_40-50"/>
    <x v="5"/>
    <x v="6"/>
    <s v="Q2`20"/>
    <n v="5517600"/>
    <n v="74062"/>
  </r>
  <r>
    <n v="821"/>
    <x v="5"/>
    <s v="IdeaPad S340-14API"/>
    <x v="3"/>
    <x v="0"/>
    <x v="0"/>
    <x v="7"/>
    <s v="Int"/>
    <x v="2"/>
    <s v="1920x1080"/>
    <x v="0"/>
    <x v="0"/>
    <n v="36200"/>
    <s v="7_35-40"/>
    <s v="3_30-40"/>
    <x v="3"/>
    <x v="6"/>
    <s v="Q2`20"/>
    <n v="29720200"/>
    <n v="398929"/>
  </r>
  <r>
    <n v="886"/>
    <x v="5"/>
    <s v="IdeaPad L340-17API"/>
    <x v="1"/>
    <x v="0"/>
    <x v="0"/>
    <x v="7"/>
    <s v="Int"/>
    <x v="1"/>
    <s v="1920x1080"/>
    <x v="0"/>
    <x v="0"/>
    <n v="35470"/>
    <s v="7_35-40"/>
    <s v="3_30-40"/>
    <x v="3"/>
    <x v="6"/>
    <s v="Q2`20"/>
    <n v="31426420"/>
    <n v="421831"/>
  </r>
  <r>
    <n v="622"/>
    <x v="5"/>
    <s v="IdeaPad C340-14IWL"/>
    <x v="3"/>
    <x v="0"/>
    <x v="1"/>
    <x v="5"/>
    <s v="Int"/>
    <x v="2"/>
    <s v="1920x1080"/>
    <x v="1"/>
    <x v="0"/>
    <n v="56638"/>
    <s v="11_55-60"/>
    <s v="5_50-60"/>
    <x v="4"/>
    <x v="6"/>
    <s v="Q2`20"/>
    <n v="35228836"/>
    <n v="472870"/>
  </r>
  <r>
    <n v="915"/>
    <x v="5"/>
    <s v="IdeaPad D330-10IGM"/>
    <x v="4"/>
    <x v="0"/>
    <x v="1"/>
    <x v="4"/>
    <s v="Int"/>
    <x v="6"/>
    <s v="1920x1200"/>
    <x v="1"/>
    <x v="1"/>
    <n v="41496"/>
    <s v="8_40-45"/>
    <s v="4_40-50"/>
    <x v="5"/>
    <x v="6"/>
    <s v="Q2`20"/>
    <n v="37968840"/>
    <n v="509649"/>
  </r>
  <r>
    <n v="1055"/>
    <x v="5"/>
    <s v="IdeaPad C340-14API"/>
    <x v="3"/>
    <x v="0"/>
    <x v="0"/>
    <x v="7"/>
    <s v="Int"/>
    <x v="2"/>
    <s v="1920x1080"/>
    <x v="1"/>
    <x v="0"/>
    <n v="42315"/>
    <s v="8_40-45"/>
    <s v="4_40-50"/>
    <x v="5"/>
    <x v="6"/>
    <s v="Q2`20"/>
    <n v="44642325"/>
    <n v="599226"/>
  </r>
  <r>
    <n v="3"/>
    <x v="5"/>
    <s v="IdeaPad S340-15IIL"/>
    <x v="1"/>
    <x v="0"/>
    <x v="1"/>
    <x v="17"/>
    <s v="Int"/>
    <x v="0"/>
    <s v="1920x1080"/>
    <x v="0"/>
    <x v="0"/>
    <n v="47273"/>
    <s v="9_45-50"/>
    <s v="4_40-50"/>
    <x v="5"/>
    <x v="6"/>
    <s v="Q2`20"/>
    <n v="141819"/>
    <n v="1904"/>
  </r>
  <r>
    <n v="11"/>
    <x v="5"/>
    <s v="IdeaPad S540-13API"/>
    <x v="3"/>
    <x v="0"/>
    <x v="0"/>
    <x v="7"/>
    <s v="Int"/>
    <x v="4"/>
    <s v="1920x1080"/>
    <x v="0"/>
    <x v="0"/>
    <n v="63761"/>
    <s v="12_60-65"/>
    <s v="6_60-70"/>
    <x v="6"/>
    <x v="6"/>
    <s v="Q2`20"/>
    <n v="701371"/>
    <n v="9414"/>
  </r>
  <r>
    <n v="31"/>
    <x v="5"/>
    <s v="IdeaPad S540-13IML"/>
    <x v="3"/>
    <x v="0"/>
    <x v="1"/>
    <x v="16"/>
    <s v="Int"/>
    <x v="4"/>
    <s v="1920x1080"/>
    <x v="0"/>
    <x v="0"/>
    <n v="62491"/>
    <s v="12_60-65"/>
    <s v="6_60-70"/>
    <x v="6"/>
    <x v="6"/>
    <s v="Q2`20"/>
    <n v="1937221"/>
    <n v="26003"/>
  </r>
  <r>
    <n v="114"/>
    <x v="5"/>
    <s v="IdeaPad S540-15IML"/>
    <x v="1"/>
    <x v="0"/>
    <x v="1"/>
    <x v="16"/>
    <s v="Int"/>
    <x v="0"/>
    <s v="1920x1080"/>
    <x v="0"/>
    <x v="0"/>
    <n v="77712"/>
    <s v="15_75-80"/>
    <s v="7_70-80"/>
    <x v="2"/>
    <x v="6"/>
    <s v="Q2`20"/>
    <n v="8859168"/>
    <n v="118915"/>
  </r>
  <r>
    <n v="16"/>
    <x v="5"/>
    <s v="IdeaPad S340-15IML"/>
    <x v="0"/>
    <x v="0"/>
    <x v="1"/>
    <x v="16"/>
    <s v="MX250"/>
    <x v="0"/>
    <s v="1920x1080"/>
    <x v="0"/>
    <x v="0"/>
    <n v="44955"/>
    <s v="8_40-45"/>
    <s v="4_40-50"/>
    <x v="5"/>
    <x v="6"/>
    <s v="Q2`20"/>
    <n v="719280"/>
    <n v="9655"/>
  </r>
  <r>
    <n v="3"/>
    <x v="5"/>
    <s v="IdeaPad 330s-14AST"/>
    <x v="3"/>
    <x v="0"/>
    <x v="0"/>
    <x v="0"/>
    <s v="Int"/>
    <x v="2"/>
    <s v="1920x1080"/>
    <x v="0"/>
    <x v="0"/>
    <n v="34550"/>
    <s v="6_30-35"/>
    <s v="3_30-40"/>
    <x v="3"/>
    <x v="6"/>
    <s v="Q2`20"/>
    <n v="103650"/>
    <n v="1391"/>
  </r>
  <r>
    <n v="3981"/>
    <x v="5"/>
    <s v="IdeaPad S145-15AST"/>
    <x v="1"/>
    <x v="0"/>
    <x v="0"/>
    <x v="0"/>
    <s v="Int"/>
    <x v="0"/>
    <s v="1920x1080"/>
    <x v="0"/>
    <x v="0"/>
    <n v="30300"/>
    <s v="6_30-35"/>
    <s v="3_30-40"/>
    <x v="3"/>
    <x v="6"/>
    <s v="Q2`20"/>
    <n v="120624300"/>
    <n v="1619118"/>
  </r>
  <r>
    <n v="1806"/>
    <x v="5"/>
    <s v="IdeaPad S145-15IGM"/>
    <x v="1"/>
    <x v="0"/>
    <x v="1"/>
    <x v="4"/>
    <s v="Int"/>
    <x v="0"/>
    <s v="1366x768"/>
    <x v="0"/>
    <x v="1"/>
    <n v="27038"/>
    <s v="5_25-30"/>
    <s v="2_20-30"/>
    <x v="0"/>
    <x v="6"/>
    <s v="Q2`20"/>
    <n v="48830628"/>
    <n v="655445"/>
  </r>
  <r>
    <n v="3"/>
    <x v="5"/>
    <s v="IdeaPad 720s-13"/>
    <x v="3"/>
    <x v="0"/>
    <x v="1"/>
    <x v="1"/>
    <s v="Int"/>
    <x v="4"/>
    <s v="1920x1080"/>
    <x v="0"/>
    <x v="0"/>
    <n v="78840"/>
    <s v="15_75-80"/>
    <s v="7_70-80"/>
    <x v="2"/>
    <x v="6"/>
    <s v="Q2`20"/>
    <n v="236520"/>
    <n v="3175"/>
  </r>
  <r>
    <n v="8"/>
    <x v="5"/>
    <s v="IdeaPad 330-17IKBR"/>
    <x v="0"/>
    <x v="0"/>
    <x v="1"/>
    <x v="10"/>
    <s v="MX150"/>
    <x v="1"/>
    <s v="1920x1080"/>
    <x v="0"/>
    <x v="0"/>
    <n v="54250"/>
    <s v="10_50-55"/>
    <s v="5_50-60"/>
    <x v="4"/>
    <x v="6"/>
    <s v="Q2`20"/>
    <n v="434000"/>
    <n v="5826"/>
  </r>
  <r>
    <n v="13"/>
    <x v="5"/>
    <s v="IdeaPad 530s-15IKB"/>
    <x v="0"/>
    <x v="0"/>
    <x v="1"/>
    <x v="10"/>
    <s v="Int/MX150"/>
    <x v="0"/>
    <s v="1920x1080"/>
    <x v="0"/>
    <x v="0"/>
    <n v="54990"/>
    <s v="10_50-55"/>
    <s v="5_50-60"/>
    <x v="4"/>
    <x v="6"/>
    <s v="Q2`20"/>
    <n v="714870"/>
    <n v="9596"/>
  </r>
  <r>
    <n v="81"/>
    <x v="5"/>
    <s v="IdeaPad S145-15API"/>
    <x v="1"/>
    <x v="0"/>
    <x v="0"/>
    <x v="7"/>
    <s v="Int"/>
    <x v="0"/>
    <s v="1920x1080"/>
    <x v="0"/>
    <x v="0"/>
    <n v="33425"/>
    <s v="6_30-35"/>
    <s v="3_30-40"/>
    <x v="3"/>
    <x v="6"/>
    <s v="Q2`20"/>
    <n v="2707425"/>
    <n v="36341"/>
  </r>
  <r>
    <n v="3"/>
    <x v="5"/>
    <s v="IdeaPad 330-15ICH"/>
    <x v="2"/>
    <x v="0"/>
    <x v="1"/>
    <x v="6"/>
    <s v="GTX1050"/>
    <x v="0"/>
    <s v="1920x1080"/>
    <x v="0"/>
    <x v="0"/>
    <n v="67808"/>
    <s v="13_65-70"/>
    <s v="6_60-70"/>
    <x v="6"/>
    <x v="6"/>
    <s v="Q2`20"/>
    <n v="203424"/>
    <n v="2731"/>
  </r>
  <r>
    <n v="3896"/>
    <x v="5"/>
    <s v="IdeaPad L3 15IML05"/>
    <x v="1"/>
    <x v="0"/>
    <x v="1"/>
    <x v="16"/>
    <s v="Int"/>
    <x v="0"/>
    <s v="1920x1080"/>
    <x v="0"/>
    <x v="0"/>
    <n v="28583"/>
    <s v="5_25-30"/>
    <s v="2_20-30"/>
    <x v="0"/>
    <x v="6"/>
    <s v="Q2`20"/>
    <n v="111359368"/>
    <n v="1494757"/>
  </r>
  <r>
    <n v="277"/>
    <x v="5"/>
    <s v="IdeaPad 3 17IML05"/>
    <x v="1"/>
    <x v="0"/>
    <x v="1"/>
    <x v="16"/>
    <s v="Int"/>
    <x v="1"/>
    <s v="1920x1080"/>
    <x v="0"/>
    <x v="0"/>
    <n v="45990"/>
    <s v="9_45-50"/>
    <s v="4_40-50"/>
    <x v="5"/>
    <x v="6"/>
    <s v="Q2`20"/>
    <n v="12739230"/>
    <n v="170996"/>
  </r>
  <r>
    <n v="3"/>
    <x v="5"/>
    <s v="IdeaPad 330-14AST"/>
    <x v="3"/>
    <x v="0"/>
    <x v="0"/>
    <x v="0"/>
    <s v="Int"/>
    <x v="2"/>
    <s v="1920x1080"/>
    <x v="0"/>
    <x v="0"/>
    <n v="27300"/>
    <s v="5_25-30"/>
    <s v="2_20-30"/>
    <x v="0"/>
    <x v="6"/>
    <s v="Q2`20"/>
    <n v="81900"/>
    <n v="1099"/>
  </r>
  <r>
    <n v="3"/>
    <x v="5"/>
    <s v="IdeaPad 720s-13A"/>
    <x v="3"/>
    <x v="0"/>
    <x v="0"/>
    <x v="2"/>
    <s v="Int"/>
    <x v="4"/>
    <s v="1920x1080/3840x2160"/>
    <x v="0"/>
    <x v="0"/>
    <n v="59592"/>
    <s v="11_55-60"/>
    <s v="5_50-60"/>
    <x v="4"/>
    <x v="6"/>
    <s v="Q2`20"/>
    <n v="178776"/>
    <n v="2400"/>
  </r>
  <r>
    <n v="1"/>
    <x v="5"/>
    <s v="ThinkPad L580"/>
    <x v="1"/>
    <x v="1"/>
    <x v="1"/>
    <x v="10"/>
    <s v="Int"/>
    <x v="0"/>
    <s v="1366x768"/>
    <x v="0"/>
    <x v="0"/>
    <n v="88590"/>
    <s v="17_85-90"/>
    <s v="8_80-90"/>
    <x v="2"/>
    <x v="6"/>
    <s v="Q2`20"/>
    <n v="88590"/>
    <n v="1189"/>
  </r>
  <r>
    <n v="19"/>
    <x v="5"/>
    <s v="ThinkPad L390"/>
    <x v="3"/>
    <x v="1"/>
    <x v="1"/>
    <x v="5"/>
    <s v="Int"/>
    <x v="4"/>
    <s v="1920x1080"/>
    <x v="0"/>
    <x v="0"/>
    <n v="59050"/>
    <s v="11_55-60"/>
    <s v="5_50-60"/>
    <x v="4"/>
    <x v="6"/>
    <s v="Q2`20"/>
    <n v="1121950"/>
    <n v="15060"/>
  </r>
  <r>
    <n v="1"/>
    <x v="5"/>
    <s v="ThinkPad L390 Yoga"/>
    <x v="3"/>
    <x v="1"/>
    <x v="1"/>
    <x v="5"/>
    <s v="Int"/>
    <x v="4"/>
    <s v="1920x1080"/>
    <x v="1"/>
    <x v="0"/>
    <n v="90490"/>
    <s v="18_90-95"/>
    <s v="9_90-100"/>
    <x v="2"/>
    <x v="6"/>
    <s v="Q2`20"/>
    <n v="90490"/>
    <n v="1215"/>
  </r>
  <r>
    <n v="1394"/>
    <x v="5"/>
    <s v="ThinkPad T490"/>
    <x v="3"/>
    <x v="1"/>
    <x v="1"/>
    <x v="5"/>
    <s v="Int"/>
    <x v="2"/>
    <s v="1920x1080/2560x1440"/>
    <x v="0"/>
    <x v="0"/>
    <n v="137470"/>
    <s v="27_135-140"/>
    <s v="13_130-140"/>
    <x v="2"/>
    <x v="6"/>
    <s v="Q2`20"/>
    <n v="191633180"/>
    <n v="2572257"/>
  </r>
  <r>
    <n v="276"/>
    <x v="5"/>
    <s v="ThinkPad T590"/>
    <x v="0"/>
    <x v="1"/>
    <x v="1"/>
    <x v="5"/>
    <s v="Int/MX250"/>
    <x v="0"/>
    <s v="1920x1080"/>
    <x v="0"/>
    <x v="0"/>
    <n v="110276"/>
    <s v="22_110-115"/>
    <s v="11_110-120"/>
    <x v="2"/>
    <x v="6"/>
    <s v="Q2`20"/>
    <n v="30436176"/>
    <n v="408539"/>
  </r>
  <r>
    <n v="928"/>
    <x v="5"/>
    <s v="ThinkPad X390"/>
    <x v="3"/>
    <x v="1"/>
    <x v="1"/>
    <x v="5"/>
    <s v="Int"/>
    <x v="4"/>
    <s v="1920x1080"/>
    <x v="0"/>
    <x v="0"/>
    <n v="101944"/>
    <s v="20_100-105"/>
    <s v="10_100-110"/>
    <x v="2"/>
    <x v="6"/>
    <s v="Q2`20"/>
    <n v="94604032"/>
    <n v="1269853"/>
  </r>
  <r>
    <n v="923"/>
    <x v="5"/>
    <s v="ThinkPad X1 Carbon Gen7"/>
    <x v="3"/>
    <x v="1"/>
    <x v="1"/>
    <x v="5"/>
    <s v="Int"/>
    <x v="2"/>
    <s v="1920x1080/2560x1440"/>
    <x v="0"/>
    <x v="0"/>
    <n v="158517"/>
    <s v="31_155-160"/>
    <s v="15_150-160"/>
    <x v="2"/>
    <x v="6"/>
    <s v="Q2`20"/>
    <n v="146311191"/>
    <n v="1963909"/>
  </r>
  <r>
    <n v="76"/>
    <x v="5"/>
    <s v="ThinkPad X1 Yoga 14 Gen4"/>
    <x v="3"/>
    <x v="1"/>
    <x v="1"/>
    <x v="5"/>
    <s v="Int"/>
    <x v="2"/>
    <s v="3840x2160/2560x1440"/>
    <x v="1"/>
    <x v="0"/>
    <n v="166399"/>
    <s v="33_165-170"/>
    <s v="16_160-170"/>
    <x v="2"/>
    <x v="6"/>
    <s v="Q2`20"/>
    <n v="12646324"/>
    <n v="169749"/>
  </r>
  <r>
    <n v="42"/>
    <x v="5"/>
    <s v="ThinkPad X390 Yoga"/>
    <x v="3"/>
    <x v="1"/>
    <x v="1"/>
    <x v="5"/>
    <s v="Int"/>
    <x v="4"/>
    <s v="1920x1080"/>
    <x v="1"/>
    <x v="0"/>
    <n v="118747"/>
    <s v="23_115-120"/>
    <s v="11_110-120"/>
    <x v="2"/>
    <x v="6"/>
    <s v="Q2`20"/>
    <n v="4987374"/>
    <n v="66945"/>
  </r>
  <r>
    <n v="53"/>
    <x v="5"/>
    <s v="ThinkPad P1 Gen2"/>
    <x v="5"/>
    <x v="1"/>
    <x v="1"/>
    <x v="6"/>
    <s v="Quadro T1000"/>
    <x v="0"/>
    <s v="1920x1080"/>
    <x v="0"/>
    <x v="0"/>
    <n v="191140"/>
    <s v="38_190-195"/>
    <s v="19_190-200"/>
    <x v="2"/>
    <x v="6"/>
    <s v="Q2`20"/>
    <n v="10130420"/>
    <n v="135979"/>
  </r>
  <r>
    <n v="42"/>
    <x v="5"/>
    <s v="ThinkPad P53"/>
    <x v="5"/>
    <x v="1"/>
    <x v="1"/>
    <x v="6"/>
    <s v="Quadro T1000"/>
    <x v="0"/>
    <s v="1920x1080"/>
    <x v="0"/>
    <x v="0"/>
    <n v="114792"/>
    <s v="22_110-115"/>
    <s v="11_110-120"/>
    <x v="2"/>
    <x v="6"/>
    <s v="Q2`20"/>
    <n v="4821264"/>
    <n v="64715"/>
  </r>
  <r>
    <n v="16"/>
    <x v="5"/>
    <s v="ThinkPad P73"/>
    <x v="5"/>
    <x v="1"/>
    <x v="1"/>
    <x v="6"/>
    <s v="Quadro P620/T2000"/>
    <x v="1"/>
    <s v="1920x1080/2560x1440/3840x2160"/>
    <x v="0"/>
    <x v="0"/>
    <n v="155655"/>
    <s v="31_155-160"/>
    <s v="15_150-160"/>
    <x v="2"/>
    <x v="6"/>
    <s v="Q2`20"/>
    <n v="2490480"/>
    <n v="33429"/>
  </r>
  <r>
    <n v="30"/>
    <x v="5"/>
    <s v="ThinkPad P53s"/>
    <x v="5"/>
    <x v="1"/>
    <x v="1"/>
    <x v="5"/>
    <s v="Qoadro P520"/>
    <x v="0"/>
    <s v="1920x1080"/>
    <x v="0"/>
    <x v="0"/>
    <n v="207540"/>
    <s v="41_205-210"/>
    <s v="20_200-210"/>
    <x v="2"/>
    <x v="6"/>
    <s v="Q2`20"/>
    <n v="6226200"/>
    <n v="83573"/>
  </r>
  <r>
    <n v="39"/>
    <x v="5"/>
    <s v="ThinkPad P43s"/>
    <x v="5"/>
    <x v="1"/>
    <x v="1"/>
    <x v="5"/>
    <s v="Quadro P520"/>
    <x v="0"/>
    <s v="1920x1080/2560x1440"/>
    <x v="0"/>
    <x v="0"/>
    <n v="139467"/>
    <s v="27_135-140"/>
    <s v="13_130-140"/>
    <x v="2"/>
    <x v="6"/>
    <s v="Q2`20"/>
    <n v="5439213"/>
    <n v="73010"/>
  </r>
  <r>
    <n v="166"/>
    <x v="5"/>
    <s v="ThinkPad T495"/>
    <x v="3"/>
    <x v="1"/>
    <x v="0"/>
    <x v="7"/>
    <s v="Int"/>
    <x v="2"/>
    <s v="1920x1080"/>
    <x v="0"/>
    <x v="0"/>
    <n v="102600"/>
    <s v="20_100-105"/>
    <s v="10_100-110"/>
    <x v="2"/>
    <x v="6"/>
    <s v="Q2`20"/>
    <n v="17031600"/>
    <n v="228612"/>
  </r>
  <r>
    <n v="88"/>
    <x v="5"/>
    <s v="ThinkPad L13"/>
    <x v="3"/>
    <x v="1"/>
    <x v="1"/>
    <x v="16"/>
    <s v="Int"/>
    <x v="4"/>
    <s v="1920x1080"/>
    <x v="0"/>
    <x v="0"/>
    <n v="74691"/>
    <s v="14_70-75"/>
    <s v="7_70-80"/>
    <x v="2"/>
    <x v="6"/>
    <s v="Q2`20"/>
    <n v="6572808"/>
    <n v="88226"/>
  </r>
  <r>
    <n v="30"/>
    <x v="5"/>
    <s v="ThinkPad L13 Yoga"/>
    <x v="3"/>
    <x v="1"/>
    <x v="1"/>
    <x v="16"/>
    <s v="Int"/>
    <x v="4"/>
    <s v="1920x1080"/>
    <x v="1"/>
    <x v="0"/>
    <n v="97050"/>
    <s v="19_95-100"/>
    <s v="9_90-100"/>
    <x v="2"/>
    <x v="6"/>
    <s v="Q2`20"/>
    <n v="2911500"/>
    <n v="39081"/>
  </r>
  <r>
    <n v="1017"/>
    <x v="5"/>
    <s v="ThinkPad E14-IML"/>
    <x v="1"/>
    <x v="1"/>
    <x v="1"/>
    <x v="16"/>
    <s v="Int"/>
    <x v="0"/>
    <s v="1920x1080"/>
    <x v="0"/>
    <x v="0"/>
    <n v="79760"/>
    <s v="15_75-80"/>
    <s v="7_70-80"/>
    <x v="2"/>
    <x v="6"/>
    <s v="Q2`20"/>
    <n v="81115920"/>
    <n v="1088804"/>
  </r>
  <r>
    <n v="552"/>
    <x v="5"/>
    <s v="ThinkPad E15-IML"/>
    <x v="1"/>
    <x v="1"/>
    <x v="1"/>
    <x v="16"/>
    <s v="Int"/>
    <x v="0"/>
    <s v="1920x1080"/>
    <x v="0"/>
    <x v="0"/>
    <n v="84530"/>
    <s v="16_80-85"/>
    <s v="8_80-90"/>
    <x v="2"/>
    <x v="6"/>
    <s v="Q2`20"/>
    <n v="46660560"/>
    <n v="626316"/>
  </r>
  <r>
    <n v="265"/>
    <x v="5"/>
    <s v="ThinkPad X395"/>
    <x v="3"/>
    <x v="1"/>
    <x v="0"/>
    <x v="7"/>
    <s v="Int"/>
    <x v="4"/>
    <s v="1920x1080"/>
    <x v="0"/>
    <x v="0"/>
    <n v="103721"/>
    <s v="20_100-105"/>
    <s v="10_100-110"/>
    <x v="2"/>
    <x v="6"/>
    <s v="Q2`20"/>
    <n v="27486065"/>
    <n v="368940"/>
  </r>
  <r>
    <n v="5"/>
    <x v="5"/>
    <s v="ThinkPad L590"/>
    <x v="1"/>
    <x v="1"/>
    <x v="1"/>
    <x v="5"/>
    <s v="Int"/>
    <x v="0"/>
    <s v="1920x1080"/>
    <x v="0"/>
    <x v="0"/>
    <n v="75752"/>
    <s v="15_75-80"/>
    <s v="7_70-80"/>
    <x v="2"/>
    <x v="6"/>
    <s v="Q2`20"/>
    <n v="378760"/>
    <n v="5084"/>
  </r>
  <r>
    <n v="66"/>
    <x v="5"/>
    <s v="ThinkPad X280"/>
    <x v="4"/>
    <x v="1"/>
    <x v="1"/>
    <x v="10"/>
    <s v="Int"/>
    <x v="5"/>
    <s v="1920x1080"/>
    <x v="0"/>
    <x v="0"/>
    <n v="104715"/>
    <s v="20_100-105"/>
    <s v="10_100-110"/>
    <x v="2"/>
    <x v="6"/>
    <s v="Q2`20"/>
    <n v="6911190"/>
    <n v="92768"/>
  </r>
  <r>
    <n v="3"/>
    <x v="5"/>
    <s v="ThinkPad T480s"/>
    <x v="3"/>
    <x v="1"/>
    <x v="1"/>
    <x v="10"/>
    <s v="Int"/>
    <x v="2"/>
    <s v="1920x1080/2560x1440"/>
    <x v="0"/>
    <x v="0"/>
    <n v="113940"/>
    <s v="22_110-115"/>
    <s v="11_110-120"/>
    <x v="2"/>
    <x v="6"/>
    <s v="Q2`20"/>
    <n v="341820"/>
    <n v="4588"/>
  </r>
  <r>
    <n v="1"/>
    <x v="5"/>
    <s v="ThinkPad X1 Carbon Gen6"/>
    <x v="3"/>
    <x v="1"/>
    <x v="1"/>
    <x v="10"/>
    <s v="Int"/>
    <x v="2"/>
    <s v="1920x1080/2560x1440"/>
    <x v="0"/>
    <x v="0"/>
    <n v="123766"/>
    <s v="24_120-125"/>
    <s v="12_120-130"/>
    <x v="2"/>
    <x v="6"/>
    <s v="Q2`20"/>
    <n v="123766"/>
    <n v="1661"/>
  </r>
  <r>
    <n v="1"/>
    <x v="5"/>
    <s v="ThinkPad X380 Yoga"/>
    <x v="3"/>
    <x v="1"/>
    <x v="1"/>
    <x v="10"/>
    <s v="Int"/>
    <x v="4"/>
    <s v="1920x1080"/>
    <x v="1"/>
    <x v="0"/>
    <n v="114697"/>
    <s v="22_110-115"/>
    <s v="11_110-120"/>
    <x v="2"/>
    <x v="6"/>
    <s v="Q2`20"/>
    <n v="114697"/>
    <n v="1540"/>
  </r>
  <r>
    <n v="7"/>
    <x v="5"/>
    <s v="ThinkPad X1 Extreme Gen2"/>
    <x v="2"/>
    <x v="1"/>
    <x v="1"/>
    <x v="6"/>
    <s v="GTX1650"/>
    <x v="0"/>
    <s v="1920x1080"/>
    <x v="0"/>
    <x v="0"/>
    <n v="189323"/>
    <s v="37_185-190"/>
    <s v="18_180-190"/>
    <x v="2"/>
    <x v="6"/>
    <s v="Q2`20"/>
    <n v="1325261"/>
    <n v="17789"/>
  </r>
  <r>
    <n v="29"/>
    <x v="5"/>
    <s v="ThinkPad Edge E490"/>
    <x v="3"/>
    <x v="1"/>
    <x v="1"/>
    <x v="5"/>
    <s v="Int/RX550"/>
    <x v="2"/>
    <s v="1920x1080"/>
    <x v="0"/>
    <x v="0"/>
    <n v="83349"/>
    <s v="16_80-85"/>
    <s v="8_80-90"/>
    <x v="2"/>
    <x v="6"/>
    <s v="Q2`20"/>
    <n v="2417121"/>
    <n v="32445"/>
  </r>
  <r>
    <n v="37"/>
    <x v="5"/>
    <s v="ThinkPad Edge E590"/>
    <x v="0"/>
    <x v="1"/>
    <x v="1"/>
    <x v="5"/>
    <s v="Int/RX550"/>
    <x v="0"/>
    <s v="1920x1080"/>
    <x v="0"/>
    <x v="0"/>
    <n v="93260"/>
    <s v="18_90-95"/>
    <s v="9_90-100"/>
    <x v="2"/>
    <x v="6"/>
    <s v="Q2`20"/>
    <n v="3450620"/>
    <n v="46317"/>
  </r>
  <r>
    <n v="16"/>
    <x v="5"/>
    <s v="ThinkPad Edge E495"/>
    <x v="3"/>
    <x v="1"/>
    <x v="0"/>
    <x v="7"/>
    <s v="Int"/>
    <x v="2"/>
    <s v="1920x1080"/>
    <x v="0"/>
    <x v="0"/>
    <n v="69019"/>
    <s v="13_65-70"/>
    <s v="6_60-70"/>
    <x v="6"/>
    <x v="6"/>
    <s v="Q2`20"/>
    <n v="1104304"/>
    <n v="14823"/>
  </r>
  <r>
    <n v="148"/>
    <x v="5"/>
    <s v="ThinkPad Edge E595"/>
    <x v="1"/>
    <x v="1"/>
    <x v="0"/>
    <x v="7"/>
    <s v="Int"/>
    <x v="0"/>
    <s v="1920x1080"/>
    <x v="0"/>
    <x v="0"/>
    <n v="61150"/>
    <s v="12_60-65"/>
    <s v="6_60-70"/>
    <x v="6"/>
    <x v="6"/>
    <s v="Q2`20"/>
    <n v="9050200"/>
    <n v="121479"/>
  </r>
  <r>
    <n v="3"/>
    <x v="5"/>
    <s v="Yoga 530-14IKB"/>
    <x v="3"/>
    <x v="0"/>
    <x v="1"/>
    <x v="10"/>
    <s v="Int"/>
    <x v="2"/>
    <s v="1920x1080"/>
    <x v="1"/>
    <x v="0"/>
    <n v="55505"/>
    <s v="11_55-60"/>
    <s v="5_50-60"/>
    <x v="4"/>
    <x v="6"/>
    <s v="Q2`20"/>
    <n v="166515"/>
    <n v="2235"/>
  </r>
  <r>
    <n v="3"/>
    <x v="5"/>
    <s v="Yoga S730-13IWL"/>
    <x v="3"/>
    <x v="0"/>
    <x v="1"/>
    <x v="5"/>
    <s v="Int"/>
    <x v="4"/>
    <s v="1920x1080"/>
    <x v="1"/>
    <x v="0"/>
    <n v="82919"/>
    <s v="16_80-85"/>
    <s v="8_80-90"/>
    <x v="2"/>
    <x v="6"/>
    <s v="Q2`20"/>
    <n v="248757"/>
    <n v="3339"/>
  </r>
  <r>
    <n v="21"/>
    <x v="5"/>
    <s v="Yoga S940-14IWL"/>
    <x v="3"/>
    <x v="0"/>
    <x v="1"/>
    <x v="5"/>
    <s v="Int"/>
    <x v="2"/>
    <s v="1920x1080"/>
    <x v="1"/>
    <x v="0"/>
    <n v="136054"/>
    <s v="27_135-140"/>
    <s v="13_130-140"/>
    <x v="2"/>
    <x v="6"/>
    <s v="Q2`20"/>
    <n v="2857134"/>
    <n v="38351"/>
  </r>
  <r>
    <n v="66"/>
    <x v="5"/>
    <s v="Yoga C740-14IML"/>
    <x v="3"/>
    <x v="0"/>
    <x v="1"/>
    <x v="16"/>
    <s v="Int"/>
    <x v="2"/>
    <s v="1920x1080"/>
    <x v="1"/>
    <x v="0"/>
    <n v="103528"/>
    <s v="20_100-105"/>
    <s v="10_100-110"/>
    <x v="2"/>
    <x v="6"/>
    <s v="Q2`20"/>
    <n v="6832848"/>
    <n v="91716"/>
  </r>
  <r>
    <n v="3"/>
    <x v="5"/>
    <s v="Yoga C940-14IIL"/>
    <x v="3"/>
    <x v="0"/>
    <x v="1"/>
    <x v="17"/>
    <s v="Int"/>
    <x v="2"/>
    <s v="1920x1080"/>
    <x v="1"/>
    <x v="0"/>
    <n v="139750"/>
    <s v="27_135-140"/>
    <s v="13_130-140"/>
    <x v="2"/>
    <x v="6"/>
    <s v="Q2`20"/>
    <n v="419250"/>
    <n v="5628"/>
  </r>
  <r>
    <n v="53"/>
    <x v="5"/>
    <s v="Yoga S740-14IIL"/>
    <x v="3"/>
    <x v="0"/>
    <x v="1"/>
    <x v="17"/>
    <s v="Int"/>
    <x v="2"/>
    <s v="1920x1080"/>
    <x v="1"/>
    <x v="0"/>
    <n v="93480"/>
    <s v="18_90-95"/>
    <s v="9_90-100"/>
    <x v="2"/>
    <x v="6"/>
    <s v="Q2`20"/>
    <n v="4954440"/>
    <n v="66503"/>
  </r>
  <r>
    <n v="34"/>
    <x v="5"/>
    <s v="Yoga C740-15IML"/>
    <x v="1"/>
    <x v="0"/>
    <x v="1"/>
    <x v="16"/>
    <s v="Int"/>
    <x v="0"/>
    <s v="1920x1080"/>
    <x v="1"/>
    <x v="0"/>
    <n v="91500"/>
    <s v="18_90-95"/>
    <s v="9_90-100"/>
    <x v="2"/>
    <x v="6"/>
    <s v="Q2`20"/>
    <n v="3111000"/>
    <n v="41758"/>
  </r>
  <r>
    <n v="11"/>
    <x v="5"/>
    <s v="Yoga S940-14IIL"/>
    <x v="3"/>
    <x v="0"/>
    <x v="1"/>
    <x v="17"/>
    <s v="Int"/>
    <x v="2"/>
    <s v="1920x1080"/>
    <x v="1"/>
    <x v="0"/>
    <n v="143200"/>
    <s v="28_140-145"/>
    <s v="14_140-150"/>
    <x v="2"/>
    <x v="6"/>
    <s v="Q2`20"/>
    <n v="1575200"/>
    <n v="21144"/>
  </r>
  <r>
    <n v="16"/>
    <x v="5"/>
    <s v="Yoga 530-14ARR"/>
    <x v="3"/>
    <x v="0"/>
    <x v="0"/>
    <x v="2"/>
    <s v="Int"/>
    <x v="2"/>
    <s v="1920x1080"/>
    <x v="1"/>
    <x v="0"/>
    <n v="63928"/>
    <s v="12_60-65"/>
    <s v="6_60-70"/>
    <x v="6"/>
    <x v="6"/>
    <s v="Q2`20"/>
    <n v="1022848"/>
    <n v="13730"/>
  </r>
  <r>
    <n v="1"/>
    <x v="5"/>
    <s v="V330-15IKB"/>
    <x v="0"/>
    <x v="1"/>
    <x v="1"/>
    <x v="1"/>
    <s v="Int/530"/>
    <x v="0"/>
    <s v="1920x1080"/>
    <x v="0"/>
    <x v="0"/>
    <n v="55640"/>
    <s v="11_55-60"/>
    <s v="5_50-60"/>
    <x v="4"/>
    <x v="6"/>
    <s v="Q2`20"/>
    <n v="55640"/>
    <n v="747"/>
  </r>
  <r>
    <n v="1"/>
    <x v="5"/>
    <s v="V330-14IKB"/>
    <x v="3"/>
    <x v="1"/>
    <x v="1"/>
    <x v="10"/>
    <s v="Int"/>
    <x v="2"/>
    <s v="1920x1080"/>
    <x v="0"/>
    <x v="0"/>
    <n v="43210"/>
    <s v="8_40-45"/>
    <s v="4_40-50"/>
    <x v="5"/>
    <x v="6"/>
    <s v="Q2`20"/>
    <n v="43210"/>
    <n v="580"/>
  </r>
  <r>
    <n v="3386"/>
    <x v="5"/>
    <s v="V130-15IKB"/>
    <x v="1"/>
    <x v="1"/>
    <x v="1"/>
    <x v="1"/>
    <s v="Int"/>
    <x v="0"/>
    <s v="1920x1080"/>
    <x v="0"/>
    <x v="0"/>
    <n v="26170"/>
    <s v="5_25-30"/>
    <s v="2_20-30"/>
    <x v="0"/>
    <x v="6"/>
    <s v="Q2`20"/>
    <n v="88611620"/>
    <n v="1189418"/>
  </r>
  <r>
    <n v="1"/>
    <x v="5"/>
    <s v="V330-14ARR"/>
    <x v="3"/>
    <x v="1"/>
    <x v="0"/>
    <x v="2"/>
    <s v="Int"/>
    <x v="2"/>
    <s v="1920x1080"/>
    <x v="0"/>
    <x v="0"/>
    <n v="31200"/>
    <s v="6_30-35"/>
    <s v="3_30-40"/>
    <x v="3"/>
    <x v="6"/>
    <s v="Q2`20"/>
    <n v="31200"/>
    <n v="419"/>
  </r>
  <r>
    <n v="771"/>
    <x v="5"/>
    <s v="V145-15AST"/>
    <x v="1"/>
    <x v="1"/>
    <x v="0"/>
    <x v="0"/>
    <s v="Int"/>
    <x v="0"/>
    <s v="1920x1080"/>
    <x v="0"/>
    <x v="0"/>
    <n v="21590"/>
    <s v="4_20-25"/>
    <s v="2_20-30"/>
    <x v="0"/>
    <x v="6"/>
    <s v="Q2`20"/>
    <n v="16645890"/>
    <n v="223435"/>
  </r>
  <r>
    <n v="112"/>
    <x v="5"/>
    <s v="V130-14IKB"/>
    <x v="3"/>
    <x v="1"/>
    <x v="1"/>
    <x v="1"/>
    <s v="Int"/>
    <x v="2"/>
    <s v="1366x768"/>
    <x v="0"/>
    <x v="0"/>
    <n v="31984"/>
    <s v="6_30-35"/>
    <s v="3_30-40"/>
    <x v="3"/>
    <x v="6"/>
    <s v="Q2`20"/>
    <n v="3582208"/>
    <n v="48083"/>
  </r>
  <r>
    <n v="346"/>
    <x v="5"/>
    <s v="V340-17IWL"/>
    <x v="1"/>
    <x v="1"/>
    <x v="1"/>
    <x v="5"/>
    <s v="Int"/>
    <x v="1"/>
    <s v="1920x1080"/>
    <x v="0"/>
    <x v="0"/>
    <n v="44998"/>
    <s v="8_40-45"/>
    <s v="4_40-50"/>
    <x v="5"/>
    <x v="6"/>
    <s v="Q2`20"/>
    <n v="15569308"/>
    <n v="208984"/>
  </r>
  <r>
    <n v="457"/>
    <x v="5"/>
    <s v="V155-15API"/>
    <x v="1"/>
    <x v="1"/>
    <x v="0"/>
    <x v="7"/>
    <s v="Int"/>
    <x v="0"/>
    <s v="1920x1080"/>
    <x v="0"/>
    <x v="0"/>
    <n v="40333"/>
    <s v="8_40-45"/>
    <s v="4_40-50"/>
    <x v="5"/>
    <x v="6"/>
    <s v="Q2`20"/>
    <n v="18432181"/>
    <n v="247412"/>
  </r>
  <r>
    <n v="84"/>
    <x v="5"/>
    <s v="V14-IWL"/>
    <x v="3"/>
    <x v="1"/>
    <x v="1"/>
    <x v="5"/>
    <s v="Int"/>
    <x v="2"/>
    <s v="1920x1080"/>
    <x v="0"/>
    <x v="0"/>
    <n v="48500"/>
    <s v="9_45-50"/>
    <s v="4_40-50"/>
    <x v="5"/>
    <x v="6"/>
    <s v="Q2`20"/>
    <n v="4074000"/>
    <n v="54685"/>
  </r>
  <r>
    <n v="4"/>
    <x v="5"/>
    <s v="V15-IWL"/>
    <x v="1"/>
    <x v="1"/>
    <x v="1"/>
    <x v="5"/>
    <s v="Int"/>
    <x v="0"/>
    <s v="1920x1080"/>
    <x v="0"/>
    <x v="0"/>
    <n v="52130"/>
    <s v="10_50-55"/>
    <s v="5_50-60"/>
    <x v="4"/>
    <x v="6"/>
    <s v="Q2`20"/>
    <n v="208520"/>
    <n v="2799"/>
  </r>
  <r>
    <n v="2274"/>
    <x v="5"/>
    <s v="V130-15IGM"/>
    <x v="1"/>
    <x v="1"/>
    <x v="1"/>
    <x v="4"/>
    <s v="Int"/>
    <x v="0"/>
    <s v="1366x768"/>
    <x v="0"/>
    <x v="1"/>
    <n v="20980"/>
    <s v="4_20-25"/>
    <s v="2_20-30"/>
    <x v="0"/>
    <x v="6"/>
    <s v="Q2`20"/>
    <n v="47708520"/>
    <n v="640383"/>
  </r>
  <r>
    <n v="252"/>
    <x v="5"/>
    <s v="V130-14IGM"/>
    <x v="3"/>
    <x v="1"/>
    <x v="1"/>
    <x v="4"/>
    <s v="Int"/>
    <x v="2"/>
    <s v="1366x768"/>
    <x v="0"/>
    <x v="1"/>
    <n v="19737"/>
    <s v="3_15-20"/>
    <s v="1_10-20"/>
    <x v="1"/>
    <x v="6"/>
    <s v="Q2`20"/>
    <n v="4973724"/>
    <n v="66761"/>
  </r>
  <r>
    <n v="46"/>
    <x v="5"/>
    <s v="V14-IKB"/>
    <x v="3"/>
    <x v="1"/>
    <x v="1"/>
    <x v="1"/>
    <s v="Int"/>
    <x v="2"/>
    <s v="1920x1080"/>
    <x v="0"/>
    <x v="0"/>
    <n v="56023"/>
    <s v="11_55-60"/>
    <s v="5_50-60"/>
    <x v="4"/>
    <x v="6"/>
    <s v="Q2`20"/>
    <n v="2577058"/>
    <n v="34591"/>
  </r>
  <r>
    <n v="598"/>
    <x v="5"/>
    <s v="V15-IKB"/>
    <x v="1"/>
    <x v="1"/>
    <x v="1"/>
    <x v="10"/>
    <s v="Int"/>
    <x v="0"/>
    <s v="1920x1080"/>
    <x v="0"/>
    <x v="0"/>
    <n v="61230"/>
    <s v="12_60-65"/>
    <s v="6_60-70"/>
    <x v="6"/>
    <x v="6"/>
    <s v="Q2`20"/>
    <n v="36615540"/>
    <n v="491484"/>
  </r>
  <r>
    <n v="37"/>
    <x v="5"/>
    <s v="V320-17"/>
    <x v="1"/>
    <x v="1"/>
    <x v="1"/>
    <x v="1"/>
    <s v="Int"/>
    <x v="1"/>
    <s v="1920x1080"/>
    <x v="0"/>
    <x v="0"/>
    <n v="46780"/>
    <s v="9_45-50"/>
    <s v="4_40-50"/>
    <x v="5"/>
    <x v="6"/>
    <s v="Q2`20"/>
    <n v="1730860"/>
    <n v="23233"/>
  </r>
  <r>
    <n v="13"/>
    <x v="5"/>
    <s v="V320-17IKBR"/>
    <x v="0"/>
    <x v="1"/>
    <x v="1"/>
    <x v="10"/>
    <s v="MX150"/>
    <x v="1"/>
    <s v="1920x1080"/>
    <x v="0"/>
    <x v="0"/>
    <n v="51210"/>
    <s v="10_50-55"/>
    <s v="5_50-60"/>
    <x v="4"/>
    <x v="6"/>
    <s v="Q2`20"/>
    <n v="665730"/>
    <n v="8936"/>
  </r>
  <r>
    <n v="135"/>
    <x v="5"/>
    <s v="V15-IIL"/>
    <x v="1"/>
    <x v="1"/>
    <x v="1"/>
    <x v="17"/>
    <s v="Int"/>
    <x v="0"/>
    <s v="1920x1080"/>
    <x v="0"/>
    <x v="0"/>
    <n v="48220"/>
    <s v="9_45-50"/>
    <s v="4_40-50"/>
    <x v="5"/>
    <x v="6"/>
    <s v="Q2`20"/>
    <n v="6509700"/>
    <n v="87379"/>
  </r>
  <r>
    <n v="7"/>
    <x v="5"/>
    <s v="V14-IIL"/>
    <x v="3"/>
    <x v="1"/>
    <x v="1"/>
    <x v="17"/>
    <s v="Int"/>
    <x v="2"/>
    <s v="1920x1080"/>
    <x v="0"/>
    <x v="0"/>
    <n v="45230"/>
    <s v="9_45-50"/>
    <s v="4_40-50"/>
    <x v="5"/>
    <x v="6"/>
    <s v="Q2`20"/>
    <n v="316610"/>
    <n v="4250"/>
  </r>
  <r>
    <n v="1521"/>
    <x v="5"/>
    <s v="Legion Y540-15IRH"/>
    <x v="2"/>
    <x v="0"/>
    <x v="1"/>
    <x v="6"/>
    <s v="GTX1660"/>
    <x v="0"/>
    <s v="1920x1080"/>
    <x v="0"/>
    <x v="0"/>
    <n v="95990"/>
    <s v="19_95-100"/>
    <s v="9_90-100"/>
    <x v="2"/>
    <x v="6"/>
    <s v="Q2`20"/>
    <n v="146000790"/>
    <n v="1959742"/>
  </r>
  <r>
    <n v="119"/>
    <x v="5"/>
    <s v="Legion Y540-17IRH"/>
    <x v="2"/>
    <x v="0"/>
    <x v="1"/>
    <x v="6"/>
    <s v="GTX1650/GTX1660/RTX2060"/>
    <x v="1"/>
    <s v="1920x1080"/>
    <x v="0"/>
    <x v="0"/>
    <n v="100312"/>
    <s v="20_100-105"/>
    <s v="10_100-110"/>
    <x v="2"/>
    <x v="6"/>
    <s v="Q2`20"/>
    <n v="11937128"/>
    <n v="160230"/>
  </r>
  <r>
    <n v="21"/>
    <x v="5"/>
    <s v="Legion Y530-15ICH"/>
    <x v="2"/>
    <x v="0"/>
    <x v="1"/>
    <x v="6"/>
    <s v="GTX1050/GTX1050 Ti"/>
    <x v="0"/>
    <s v="1920x1080"/>
    <x v="0"/>
    <x v="0"/>
    <n v="84300"/>
    <s v="16_80-85"/>
    <s v="8_80-90"/>
    <x v="2"/>
    <x v="6"/>
    <s v="Q2`20"/>
    <n v="1770300"/>
    <n v="23762"/>
  </r>
  <r>
    <n v="3"/>
    <x v="5"/>
    <s v="Legion Y740-15IRH"/>
    <x v="2"/>
    <x v="0"/>
    <x v="1"/>
    <x v="6"/>
    <s v="GTX1660/RTX2060/RTX2070/RTX2080"/>
    <x v="0"/>
    <s v="1920x1080"/>
    <x v="0"/>
    <x v="0"/>
    <n v="112340"/>
    <s v="22_110-115"/>
    <s v="11_110-120"/>
    <x v="2"/>
    <x v="6"/>
    <s v="Q2`20"/>
    <n v="337020"/>
    <n v="4524"/>
  </r>
  <r>
    <n v="7"/>
    <x v="5"/>
    <s v="Legion Y740-17IRH"/>
    <x v="2"/>
    <x v="0"/>
    <x v="1"/>
    <x v="6"/>
    <s v="GTX1660/RTX2060/RTX2070/RTX2080"/>
    <x v="1"/>
    <s v="1920x1080"/>
    <x v="0"/>
    <x v="0"/>
    <n v="168430"/>
    <s v="33_165-170"/>
    <s v="16_160-170"/>
    <x v="2"/>
    <x v="6"/>
    <s v="Q2`20"/>
    <n v="1179010"/>
    <n v="15826"/>
  </r>
  <r>
    <n v="102"/>
    <x v="5"/>
    <s v="Thinkbook 15-IML"/>
    <x v="1"/>
    <x v="1"/>
    <x v="1"/>
    <x v="16"/>
    <s v="Int"/>
    <x v="0"/>
    <s v="1920x1080"/>
    <x v="0"/>
    <x v="0"/>
    <n v="54688"/>
    <s v="10_50-55"/>
    <s v="5_50-60"/>
    <x v="4"/>
    <x v="6"/>
    <s v="Q2`20"/>
    <n v="5578176"/>
    <n v="74875"/>
  </r>
  <r>
    <n v="26"/>
    <x v="5"/>
    <s v="Thinkbook 13s-IML"/>
    <x v="3"/>
    <x v="1"/>
    <x v="1"/>
    <x v="16"/>
    <s v="Int"/>
    <x v="4"/>
    <s v="1920x1080"/>
    <x v="0"/>
    <x v="0"/>
    <n v="70290"/>
    <s v="14_70-75"/>
    <s v="7_70-80"/>
    <x v="2"/>
    <x v="6"/>
    <s v="Q2`20"/>
    <n v="1827540"/>
    <n v="24531"/>
  </r>
  <r>
    <n v="85"/>
    <x v="5"/>
    <s v="Thinkbook 14-IML"/>
    <x v="3"/>
    <x v="1"/>
    <x v="1"/>
    <x v="16"/>
    <s v="Int"/>
    <x v="2"/>
    <s v="1920x1080"/>
    <x v="0"/>
    <x v="0"/>
    <n v="40343"/>
    <s v="8_40-45"/>
    <s v="4_40-50"/>
    <x v="5"/>
    <x v="6"/>
    <s v="Q2`20"/>
    <n v="3429155"/>
    <n v="46029"/>
  </r>
  <r>
    <n v="844"/>
    <x v="5"/>
    <s v="Thinkbook 15-IIL"/>
    <x v="1"/>
    <x v="1"/>
    <x v="1"/>
    <x v="17"/>
    <s v="Int"/>
    <x v="0"/>
    <s v="1920x1080"/>
    <x v="0"/>
    <x v="0"/>
    <n v="45889"/>
    <s v="9_45-50"/>
    <s v="4_40-50"/>
    <x v="5"/>
    <x v="6"/>
    <s v="Q2`20"/>
    <n v="38730316"/>
    <n v="519870"/>
  </r>
  <r>
    <n v="728"/>
    <x v="5"/>
    <s v="Thinkbook 14-IIL"/>
    <x v="3"/>
    <x v="1"/>
    <x v="1"/>
    <x v="16"/>
    <s v="Int"/>
    <x v="2"/>
    <s v="1920x1080"/>
    <x v="0"/>
    <x v="0"/>
    <n v="82440"/>
    <s v="16_80-85"/>
    <s v="8_80-90"/>
    <x v="2"/>
    <x v="6"/>
    <s v="Q2`20"/>
    <n v="60016320"/>
    <n v="805588"/>
  </r>
  <r>
    <n v="4998"/>
    <x v="5"/>
    <s v="Winbook 300e Gen2"/>
    <x v="4"/>
    <x v="0"/>
    <x v="1"/>
    <x v="8"/>
    <s v="Int"/>
    <x v="3"/>
    <s v="1366x768"/>
    <x v="1"/>
    <x v="1"/>
    <n v="28825"/>
    <s v="5_25-30"/>
    <s v="2_20-30"/>
    <x v="0"/>
    <x v="6"/>
    <s v="Q2`20"/>
    <n v="144067350"/>
    <n v="1933790"/>
  </r>
  <r>
    <n v="2"/>
    <x v="6"/>
    <s v="MSI GE63C"/>
    <x v="2"/>
    <x v="0"/>
    <x v="1"/>
    <x v="6"/>
    <s v="GTX1060/GTX1070"/>
    <x v="0"/>
    <s v="1920x1080/3840x2160"/>
    <x v="0"/>
    <x v="0"/>
    <n v="158414"/>
    <s v="31_155-160"/>
    <s v="15_150-160"/>
    <x v="2"/>
    <x v="6"/>
    <s v="Q2`20"/>
    <n v="316828"/>
    <n v="4253"/>
  </r>
  <r>
    <n v="31"/>
    <x v="6"/>
    <s v="MSI GS65C"/>
    <x v="2"/>
    <x v="0"/>
    <x v="1"/>
    <x v="6"/>
    <s v="GTX1060/GTX1070"/>
    <x v="0"/>
    <s v="1920x1080"/>
    <x v="0"/>
    <x v="0"/>
    <n v="158550"/>
    <s v="31_155-160"/>
    <s v="15_150-160"/>
    <x v="2"/>
    <x v="6"/>
    <s v="Q2`20"/>
    <n v="4915050"/>
    <n v="65974"/>
  </r>
  <r>
    <n v="834"/>
    <x v="6"/>
    <s v="MSI GF63C"/>
    <x v="2"/>
    <x v="0"/>
    <x v="1"/>
    <x v="6"/>
    <s v="GTX1050/GTX1050 Ti"/>
    <x v="0"/>
    <s v="1920x1080"/>
    <x v="0"/>
    <x v="0"/>
    <n v="68315"/>
    <s v="13_65-70"/>
    <s v="6_60-70"/>
    <x v="6"/>
    <x v="6"/>
    <s v="Q2`20"/>
    <n v="56974710"/>
    <n v="764761"/>
  </r>
  <r>
    <n v="5"/>
    <x v="6"/>
    <s v="MSI GL63C"/>
    <x v="2"/>
    <x v="0"/>
    <x v="1"/>
    <x v="6"/>
    <s v="GTX1050/GTX1050 Ti"/>
    <x v="0"/>
    <s v="1920x1080"/>
    <x v="0"/>
    <x v="0"/>
    <n v="117900"/>
    <s v="23_115-120"/>
    <s v="11_110-120"/>
    <x v="2"/>
    <x v="6"/>
    <s v="Q2`20"/>
    <n v="589500"/>
    <n v="7913"/>
  </r>
  <r>
    <n v="3"/>
    <x v="6"/>
    <s v="MSI GL73C"/>
    <x v="2"/>
    <x v="0"/>
    <x v="1"/>
    <x v="6"/>
    <s v="GTX1050/GTX1050 Ti"/>
    <x v="1"/>
    <s v="1920x1080"/>
    <x v="0"/>
    <x v="0"/>
    <n v="91278"/>
    <s v="18_90-95"/>
    <s v="9_90-100"/>
    <x v="2"/>
    <x v="6"/>
    <s v="Q2`20"/>
    <n v="273834"/>
    <n v="3676"/>
  </r>
  <r>
    <n v="21"/>
    <x v="6"/>
    <s v="MSI P65C"/>
    <x v="2"/>
    <x v="0"/>
    <x v="1"/>
    <x v="6"/>
    <s v="GTX1050 Ti"/>
    <x v="0"/>
    <s v="1920x1080"/>
    <x v="0"/>
    <x v="0"/>
    <n v="153603"/>
    <s v="30_150-155"/>
    <s v="15_150-160"/>
    <x v="2"/>
    <x v="6"/>
    <s v="Q2`20"/>
    <n v="3225663"/>
    <n v="43297"/>
  </r>
  <r>
    <n v="18"/>
    <x v="6"/>
    <s v="MSI GE75C"/>
    <x v="2"/>
    <x v="0"/>
    <x v="1"/>
    <x v="6"/>
    <s v="GTX1070"/>
    <x v="1"/>
    <s v="1920x1080"/>
    <x v="0"/>
    <x v="0"/>
    <n v="210126"/>
    <s v="42_210-215"/>
    <s v="21_210-220"/>
    <x v="2"/>
    <x v="6"/>
    <s v="Q2`20"/>
    <n v="3782268"/>
    <n v="50769"/>
  </r>
  <r>
    <n v="2"/>
    <x v="6"/>
    <s v="MSI GS75C"/>
    <x v="2"/>
    <x v="0"/>
    <x v="1"/>
    <x v="6"/>
    <s v="RTX2060/RTX2070/RTX2080"/>
    <x v="1"/>
    <s v="1920x1080"/>
    <x v="0"/>
    <x v="0"/>
    <n v="193001"/>
    <s v="38_190-195"/>
    <s v="19_190-200"/>
    <x v="2"/>
    <x v="6"/>
    <s v="Q2`20"/>
    <n v="386002"/>
    <n v="5181"/>
  </r>
  <r>
    <n v="15"/>
    <x v="6"/>
    <s v="MSI P75C"/>
    <x v="2"/>
    <x v="0"/>
    <x v="1"/>
    <x v="6"/>
    <s v="GTX1660/RTX2060/RTX2070"/>
    <x v="1"/>
    <s v="1920x1080"/>
    <x v="0"/>
    <x v="0"/>
    <n v="206387"/>
    <s v="41_205-210"/>
    <s v="20_200-210"/>
    <x v="2"/>
    <x v="6"/>
    <s v="Q2`20"/>
    <n v="3095805"/>
    <n v="41554"/>
  </r>
  <r>
    <n v="21"/>
    <x v="6"/>
    <s v="MSI GE65C"/>
    <x v="2"/>
    <x v="0"/>
    <x v="1"/>
    <x v="6"/>
    <s v="RTX2060/RTX2070"/>
    <x v="0"/>
    <s v="1920x1080"/>
    <x v="0"/>
    <x v="0"/>
    <n v="143019"/>
    <s v="28_140-145"/>
    <s v="14_140-150"/>
    <x v="2"/>
    <x v="6"/>
    <s v="Q2`20"/>
    <n v="3003399"/>
    <n v="40314"/>
  </r>
  <r>
    <n v="11"/>
    <x v="6"/>
    <s v="MSI GP75C"/>
    <x v="2"/>
    <x v="0"/>
    <x v="1"/>
    <x v="6"/>
    <s v="GTX1660"/>
    <x v="1"/>
    <s v="1920x1080"/>
    <x v="0"/>
    <x v="0"/>
    <n v="118990"/>
    <s v="23_115-120"/>
    <s v="11_110-120"/>
    <x v="2"/>
    <x v="6"/>
    <s v="Q2`20"/>
    <n v="1308890"/>
    <n v="17569"/>
  </r>
  <r>
    <n v="610"/>
    <x v="6"/>
    <s v="MSI GL75C"/>
    <x v="2"/>
    <x v="0"/>
    <x v="1"/>
    <x v="6"/>
    <s v="GTX1650/GTX1660/RTX2060"/>
    <x v="1"/>
    <s v="1920x1080"/>
    <x v="0"/>
    <x v="0"/>
    <n v="85685"/>
    <s v="17_85-90"/>
    <s v="8_80-90"/>
    <x v="2"/>
    <x v="6"/>
    <s v="Q2`20"/>
    <n v="52267850"/>
    <n v="701582"/>
  </r>
  <r>
    <n v="42"/>
    <x v="6"/>
    <s v="MSI GT76C"/>
    <x v="2"/>
    <x v="0"/>
    <x v="1"/>
    <x v="6"/>
    <s v="RTX2080"/>
    <x v="1"/>
    <s v="1920x1080/3840x2160"/>
    <x v="0"/>
    <x v="0"/>
    <n v="338659"/>
    <s v="67_335-340"/>
    <s v="33_330-340"/>
    <x v="2"/>
    <x v="6"/>
    <s v="Q2`20"/>
    <n v="14223678"/>
    <n v="190922"/>
  </r>
  <r>
    <n v="421"/>
    <x v="6"/>
    <s v="MSI GL65C"/>
    <x v="2"/>
    <x v="0"/>
    <x v="1"/>
    <x v="6"/>
    <s v="GTX1650/1660"/>
    <x v="0"/>
    <s v="1920x1080"/>
    <x v="0"/>
    <x v="0"/>
    <n v="79500"/>
    <s v="15_75-80"/>
    <s v="7_70-80"/>
    <x v="2"/>
    <x v="6"/>
    <s v="Q2`20"/>
    <n v="33469500"/>
    <n v="449255"/>
  </r>
  <r>
    <n v="2"/>
    <x v="6"/>
    <s v="MSI GT63C"/>
    <x v="2"/>
    <x v="0"/>
    <x v="1"/>
    <x v="6"/>
    <s v="GTX1070/GTX1080"/>
    <x v="0"/>
    <s v="1920x1080/3840x2160"/>
    <x v="0"/>
    <x v="0"/>
    <n v="174530"/>
    <s v="34_170-175"/>
    <s v="17_170-180"/>
    <x v="2"/>
    <x v="6"/>
    <s v="Q2`20"/>
    <n v="349060"/>
    <n v="4685"/>
  </r>
  <r>
    <n v="2"/>
    <x v="6"/>
    <s v="MSI GP65C"/>
    <x v="2"/>
    <x v="0"/>
    <x v="1"/>
    <x v="6"/>
    <s v="GTX1660"/>
    <x v="0"/>
    <s v="1920x1080"/>
    <x v="0"/>
    <x v="0"/>
    <n v="149671"/>
    <s v="29_145-150"/>
    <s v="14_140-150"/>
    <x v="2"/>
    <x v="6"/>
    <s v="Q2`20"/>
    <n v="299342"/>
    <n v="4018"/>
  </r>
  <r>
    <n v="16"/>
    <x v="6"/>
    <s v="Modern 14 A10M"/>
    <x v="3"/>
    <x v="0"/>
    <x v="1"/>
    <x v="16"/>
    <s v="Int"/>
    <x v="2"/>
    <s v="1920x1080"/>
    <x v="0"/>
    <x v="0"/>
    <n v="68745"/>
    <s v="13_65-70"/>
    <s v="6_60-70"/>
    <x v="6"/>
    <x v="6"/>
    <s v="Q2`20"/>
    <n v="1099920"/>
    <n v="14764"/>
  </r>
  <r>
    <n v="34"/>
    <x v="6"/>
    <s v="Modern 15 A10R"/>
    <x v="0"/>
    <x v="0"/>
    <x v="1"/>
    <x v="16"/>
    <s v="MX250"/>
    <x v="0"/>
    <s v="1920x1080"/>
    <x v="0"/>
    <x v="0"/>
    <n v="78900"/>
    <s v="15_75-80"/>
    <s v="7_70-80"/>
    <x v="2"/>
    <x v="6"/>
    <s v="Q2`20"/>
    <n v="2682600"/>
    <n v="36008"/>
  </r>
  <r>
    <n v="111"/>
    <x v="6"/>
    <s v="Prestige 14 A10SC"/>
    <x v="2"/>
    <x v="0"/>
    <x v="1"/>
    <x v="16"/>
    <s v="GTX1650"/>
    <x v="2"/>
    <s v="1920x1080"/>
    <x v="0"/>
    <x v="0"/>
    <n v="108300"/>
    <s v="21_105-110"/>
    <s v="10_100-110"/>
    <x v="2"/>
    <x v="6"/>
    <s v="Q2`20"/>
    <n v="12021300"/>
    <n v="161360"/>
  </r>
  <r>
    <n v="70"/>
    <x v="6"/>
    <s v="Alpha 15 A3D"/>
    <x v="2"/>
    <x v="0"/>
    <x v="0"/>
    <x v="7"/>
    <s v="RX 5500"/>
    <x v="2"/>
    <s v="1920x1080"/>
    <x v="0"/>
    <x v="0"/>
    <n v="76490"/>
    <s v="15_75-80"/>
    <s v="7_70-80"/>
    <x v="2"/>
    <x v="6"/>
    <s v="Q2`20"/>
    <n v="5354300"/>
    <n v="71870"/>
  </r>
  <r>
    <n v="31"/>
    <x v="6"/>
    <s v="Creator 15M A9S"/>
    <x v="2"/>
    <x v="0"/>
    <x v="1"/>
    <x v="6"/>
    <s v="GTX1660"/>
    <x v="0"/>
    <s v="1920x1080"/>
    <x v="0"/>
    <x v="0"/>
    <n v="109480"/>
    <s v="21_105-110"/>
    <s v="10_100-110"/>
    <x v="2"/>
    <x v="6"/>
    <s v="Q2`20"/>
    <n v="3393880"/>
    <n v="45555"/>
  </r>
  <r>
    <n v="18"/>
    <x v="6"/>
    <s v="Creator 17M A9S"/>
    <x v="2"/>
    <x v="0"/>
    <x v="1"/>
    <x v="6"/>
    <s v="RTX2060"/>
    <x v="1"/>
    <s v="1920x1080"/>
    <x v="0"/>
    <x v="0"/>
    <n v="135070"/>
    <s v="27_135-140"/>
    <s v="13_130-140"/>
    <x v="2"/>
    <x v="6"/>
    <s v="Q2`20"/>
    <n v="2431260"/>
    <n v="32634"/>
  </r>
  <r>
    <n v="55"/>
    <x v="11"/>
    <s v="MateBook 13"/>
    <x v="3"/>
    <x v="0"/>
    <x v="1"/>
    <x v="5"/>
    <s v="MX150"/>
    <x v="4"/>
    <s v="1920x1080"/>
    <x v="0"/>
    <x v="0"/>
    <n v="76326"/>
    <s v="15_75-80"/>
    <s v="7_70-80"/>
    <x v="2"/>
    <x v="6"/>
    <s v="Q2`20"/>
    <n v="4197930"/>
    <n v="56348"/>
  </r>
  <r>
    <n v="1213"/>
    <x v="11"/>
    <s v="Matebook D14 AMD"/>
    <x v="3"/>
    <x v="0"/>
    <x v="0"/>
    <x v="7"/>
    <s v="Int"/>
    <x v="2"/>
    <s v="1920x1080"/>
    <x v="0"/>
    <x v="0"/>
    <n v="47990"/>
    <s v="9_45-50"/>
    <s v="4_40-50"/>
    <x v="5"/>
    <x v="6"/>
    <s v="Q2`20"/>
    <n v="58211870"/>
    <n v="781367"/>
  </r>
  <r>
    <n v="2"/>
    <x v="11"/>
    <s v="Matebook D MRC"/>
    <x v="1"/>
    <x v="0"/>
    <x v="1"/>
    <x v="10"/>
    <s v="Int"/>
    <x v="0"/>
    <s v="1920x1080"/>
    <x v="0"/>
    <x v="0"/>
    <n v="51990"/>
    <s v="10_50-55"/>
    <s v="5_50-60"/>
    <x v="4"/>
    <x v="6"/>
    <s v="Q2`20"/>
    <n v="103980"/>
    <n v="1396"/>
  </r>
  <r>
    <n v="270"/>
    <x v="11"/>
    <s v="Matebook D15 AMD"/>
    <x v="1"/>
    <x v="0"/>
    <x v="0"/>
    <x v="7"/>
    <s v="Int"/>
    <x v="0"/>
    <s v="1920x1080"/>
    <x v="0"/>
    <x v="0"/>
    <n v="47990"/>
    <s v="9_45-50"/>
    <s v="4_40-50"/>
    <x v="5"/>
    <x v="6"/>
    <s v="Q2`20"/>
    <n v="12957300"/>
    <n v="173923"/>
  </r>
  <r>
    <n v="60"/>
    <x v="11"/>
    <s v="Matebook X PRO 2020"/>
    <x v="3"/>
    <x v="0"/>
    <x v="1"/>
    <x v="16"/>
    <s v="MX250"/>
    <x v="2"/>
    <s v="1920x1080"/>
    <x v="0"/>
    <x v="0"/>
    <n v="120617"/>
    <s v="24_120-125"/>
    <s v="12_120-130"/>
    <x v="2"/>
    <x v="6"/>
    <s v="Q2`20"/>
    <n v="7237020"/>
    <n v="97141"/>
  </r>
  <r>
    <n v="190"/>
    <x v="11"/>
    <s v="Honor MagicBook PRO"/>
    <x v="1"/>
    <x v="0"/>
    <x v="0"/>
    <x v="7"/>
    <s v="Int"/>
    <x v="7"/>
    <s v="1920x1080"/>
    <x v="0"/>
    <x v="0"/>
    <n v="62990"/>
    <s v="12_60-65"/>
    <s v="6_60-70"/>
    <x v="6"/>
    <x v="6"/>
    <s v="Q2`20"/>
    <n v="11968100"/>
    <n v="160646"/>
  </r>
  <r>
    <n v="350"/>
    <x v="9"/>
    <s v="Other"/>
    <x v="3"/>
    <x v="0"/>
    <x v="1"/>
    <x v="19"/>
    <s v="Int"/>
    <x v="2"/>
    <s v="1366x768"/>
    <x v="0"/>
    <x v="2"/>
    <n v="17500"/>
    <s v="3_15-20"/>
    <s v="1_10-20"/>
    <x v="1"/>
    <x v="6"/>
    <s v="Q2`20"/>
    <n v="6125000"/>
    <n v="96154"/>
  </r>
  <r>
    <n v="160"/>
    <x v="9"/>
    <s v="Other"/>
    <x v="1"/>
    <x v="0"/>
    <x v="0"/>
    <x v="0"/>
    <s v="Int"/>
    <x v="0"/>
    <m/>
    <x v="0"/>
    <x v="0"/>
    <n v="25600"/>
    <s v="5_25-30"/>
    <s v="2_20-30"/>
    <x v="0"/>
    <x v="6"/>
    <s v="Q2`20"/>
    <n v="4096000"/>
    <n v="64301"/>
  </r>
  <r>
    <n v="550"/>
    <x v="9"/>
    <s v="Other"/>
    <x v="1"/>
    <x v="0"/>
    <x v="1"/>
    <x v="4"/>
    <s v="Int"/>
    <x v="0"/>
    <m/>
    <x v="0"/>
    <x v="1"/>
    <n v="22000"/>
    <s v="4_20-25"/>
    <s v="2_20-30"/>
    <x v="0"/>
    <x v="6"/>
    <s v="Q2`20"/>
    <n v="12100000"/>
    <n v="189953"/>
  </r>
  <r>
    <n v="250"/>
    <x v="9"/>
    <s v="Other"/>
    <x v="1"/>
    <x v="0"/>
    <x v="1"/>
    <x v="5"/>
    <s v="Int"/>
    <x v="0"/>
    <m/>
    <x v="0"/>
    <x v="0"/>
    <n v="28450"/>
    <s v="5_25-30"/>
    <s v="2_20-30"/>
    <x v="0"/>
    <x v="6"/>
    <s v="Q2`20"/>
    <n v="7112500"/>
    <n v="111656"/>
  </r>
  <r>
    <n v="150"/>
    <x v="9"/>
    <s v="Other"/>
    <x v="0"/>
    <x v="0"/>
    <x v="1"/>
    <x v="5"/>
    <s v="Int"/>
    <x v="0"/>
    <m/>
    <x v="0"/>
    <x v="0"/>
    <n v="29500"/>
    <s v="5_25-30"/>
    <s v="2_20-30"/>
    <x v="0"/>
    <x v="6"/>
    <s v="Q2`20"/>
    <n v="4425000"/>
    <n v="69466"/>
  </r>
  <r>
    <n v="410"/>
    <x v="9"/>
    <s v="Other"/>
    <x v="1"/>
    <x v="0"/>
    <x v="1"/>
    <x v="10"/>
    <s v="Int"/>
    <x v="0"/>
    <m/>
    <x v="0"/>
    <x v="0"/>
    <n v="28300"/>
    <s v="5_25-30"/>
    <s v="2_20-30"/>
    <x v="0"/>
    <x v="6"/>
    <s v="Q2`20"/>
    <n v="11603000"/>
    <n v="182151"/>
  </r>
  <r>
    <n v="150"/>
    <x v="9"/>
    <s v="Other"/>
    <x v="0"/>
    <x v="0"/>
    <x v="0"/>
    <x v="7"/>
    <s v="Int"/>
    <x v="0"/>
    <m/>
    <x v="0"/>
    <x v="0"/>
    <n v="25000"/>
    <s v="5_25-30"/>
    <s v="2_20-30"/>
    <x v="0"/>
    <x v="6"/>
    <s v="Q2`20"/>
    <n v="3750000"/>
    <n v="58870"/>
  </r>
  <r>
    <n v="40"/>
    <x v="9"/>
    <s v="Other"/>
    <x v="2"/>
    <x v="0"/>
    <x v="1"/>
    <x v="6"/>
    <s v="Int"/>
    <x v="0"/>
    <m/>
    <x v="0"/>
    <x v="0"/>
    <n v="56000"/>
    <s v="11_55-60"/>
    <s v="5_50-60"/>
    <x v="4"/>
    <x v="6"/>
    <s v="Q2`20"/>
    <n v="2240000"/>
    <n v="35165"/>
  </r>
  <r>
    <n v="860"/>
    <x v="9"/>
    <s v="Other"/>
    <x v="3"/>
    <x v="0"/>
    <x v="1"/>
    <x v="19"/>
    <s v="Int"/>
    <x v="4"/>
    <m/>
    <x v="1"/>
    <x v="2"/>
    <n v="17320"/>
    <s v="3_15-20"/>
    <s v="1_10-20"/>
    <x v="1"/>
    <x v="6"/>
    <s v="Q2`20"/>
    <n v="14895200"/>
    <n v="233834"/>
  </r>
  <r>
    <n v="570"/>
    <x v="9"/>
    <s v="Other"/>
    <x v="3"/>
    <x v="0"/>
    <x v="1"/>
    <x v="4"/>
    <s v="Int"/>
    <x v="4"/>
    <m/>
    <x v="0"/>
    <x v="1"/>
    <n v="17300"/>
    <s v="3_15-20"/>
    <s v="1_10-20"/>
    <x v="1"/>
    <x v="6"/>
    <s v="Q2`20"/>
    <n v="9861000"/>
    <n v="154804"/>
  </r>
  <r>
    <n v="240"/>
    <x v="9"/>
    <s v="Other"/>
    <x v="3"/>
    <x v="0"/>
    <x v="1"/>
    <x v="5"/>
    <s v="Int"/>
    <x v="4"/>
    <m/>
    <x v="0"/>
    <x v="0"/>
    <n v="21000"/>
    <s v="4_20-25"/>
    <s v="2_20-30"/>
    <x v="0"/>
    <x v="6"/>
    <s v="Q2`20"/>
    <n v="5040000"/>
    <n v="79121"/>
  </r>
  <r>
    <n v="150"/>
    <x v="9"/>
    <s v="Other"/>
    <x v="3"/>
    <x v="0"/>
    <x v="1"/>
    <x v="5"/>
    <s v="Int"/>
    <x v="2"/>
    <m/>
    <x v="0"/>
    <x v="0"/>
    <n v="22000"/>
    <s v="4_20-25"/>
    <s v="2_20-30"/>
    <x v="0"/>
    <x v="6"/>
    <s v="Q2`20"/>
    <n v="3300000"/>
    <n v="51805"/>
  </r>
  <r>
    <n v="900"/>
    <x v="9"/>
    <s v="Other"/>
    <x v="3"/>
    <x v="0"/>
    <x v="1"/>
    <x v="4"/>
    <s v="Int"/>
    <x v="2"/>
    <m/>
    <x v="0"/>
    <x v="1"/>
    <n v="19300"/>
    <s v="3_15-20"/>
    <s v="1_10-20"/>
    <x v="1"/>
    <x v="6"/>
    <s v="Q2`20"/>
    <n v="17370000"/>
    <n v="272684"/>
  </r>
  <r>
    <n v="50"/>
    <x v="9"/>
    <s v="Other"/>
    <x v="4"/>
    <x v="0"/>
    <x v="1"/>
    <x v="19"/>
    <s v="Int"/>
    <x v="6"/>
    <m/>
    <x v="0"/>
    <x v="2"/>
    <n v="12100"/>
    <s v="2_10-15"/>
    <s v="1_10-20"/>
    <x v="1"/>
    <x v="6"/>
    <s v="Q2`20"/>
    <n v="605000"/>
    <n v="9498"/>
  </r>
  <r>
    <n v="70"/>
    <x v="9"/>
    <s v="Other"/>
    <x v="4"/>
    <x v="0"/>
    <x v="1"/>
    <x v="20"/>
    <s v="Int"/>
    <x v="6"/>
    <m/>
    <x v="1"/>
    <x v="2"/>
    <n v="10400"/>
    <s v="2_10-15"/>
    <s v="1_10-20"/>
    <x v="1"/>
    <x v="6"/>
    <s v="Q2`20"/>
    <n v="728000"/>
    <n v="11429"/>
  </r>
  <r>
    <n v="160"/>
    <x v="9"/>
    <s v="Other"/>
    <x v="4"/>
    <x v="0"/>
    <x v="1"/>
    <x v="4"/>
    <s v="Int"/>
    <x v="3"/>
    <m/>
    <x v="0"/>
    <x v="1"/>
    <n v="12300"/>
    <s v="2_10-15"/>
    <s v="1_10-20"/>
    <x v="1"/>
    <x v="6"/>
    <s v="Q2`20"/>
    <n v="1968000"/>
    <n v="30895"/>
  </r>
  <r>
    <n v="50"/>
    <x v="9"/>
    <s v="Other"/>
    <x v="4"/>
    <x v="0"/>
    <x v="1"/>
    <x v="19"/>
    <s v="Int"/>
    <x v="3"/>
    <m/>
    <x v="1"/>
    <x v="2"/>
    <n v="10100"/>
    <s v="2_10-15"/>
    <s v="1_10-20"/>
    <x v="1"/>
    <x v="6"/>
    <s v="Q2`20"/>
    <n v="505000"/>
    <n v="7928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5"/>
    <s v="Q1`20"/>
    <n v="1526520"/>
    <n v="20490"/>
  </r>
  <r>
    <n v="24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5"/>
    <s v="Q1`20"/>
    <n v="11277600"/>
    <n v="151377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5"/>
    <s v="Q1`20"/>
    <n v="484500"/>
    <n v="6503"/>
  </r>
  <r>
    <n v="7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5"/>
    <s v="Q1`20"/>
    <n v="3079300"/>
    <n v="41333"/>
  </r>
  <r>
    <n v="3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5"/>
    <s v="Q1`20"/>
    <n v="3373500"/>
    <n v="45282"/>
  </r>
  <r>
    <n v="9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5"/>
    <s v="Q1`20"/>
    <n v="5579100"/>
    <n v="74887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4"/>
    <s v="Q1`20"/>
    <n v="1526520"/>
    <n v="20490"/>
  </r>
  <r>
    <n v="18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4"/>
    <s v="Q1`20"/>
    <n v="8458200"/>
    <n v="113533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4"/>
    <s v="Q1`20"/>
    <n v="484500"/>
    <n v="6503"/>
  </r>
  <r>
    <n v="6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4"/>
    <s v="Q1`20"/>
    <n v="2639400"/>
    <n v="35428"/>
  </r>
  <r>
    <n v="1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4"/>
    <s v="Q1`20"/>
    <n v="1124500"/>
    <n v="15094"/>
  </r>
  <r>
    <n v="3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4"/>
    <s v="Q1`20"/>
    <n v="1859700"/>
    <n v="24962"/>
  </r>
  <r>
    <n v="2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3"/>
    <s v="Q1`20"/>
    <n v="1526520"/>
    <n v="20490"/>
  </r>
  <r>
    <n v="50"/>
    <x v="11"/>
    <s v="Matebook D14 AMD"/>
    <x v="3"/>
    <x v="0"/>
    <x v="0"/>
    <x v="7"/>
    <s v="Int"/>
    <x v="2"/>
    <s v="1920x1080"/>
    <x v="0"/>
    <x v="0"/>
    <n v="46990"/>
    <s v="9_45-50"/>
    <s v="4_40-50"/>
    <x v="5"/>
    <x v="3"/>
    <s v="Q1`20"/>
    <n v="2349500"/>
    <n v="31537"/>
  </r>
  <r>
    <n v="10"/>
    <x v="11"/>
    <s v="Matebook D MRC"/>
    <x v="1"/>
    <x v="0"/>
    <x v="1"/>
    <x v="10"/>
    <s v="Int"/>
    <x v="0"/>
    <s v="1920x1080"/>
    <x v="0"/>
    <x v="0"/>
    <n v="48450"/>
    <s v="9_45-50"/>
    <s v="4_40-50"/>
    <x v="5"/>
    <x v="3"/>
    <s v="Q1`20"/>
    <n v="484500"/>
    <n v="6503"/>
  </r>
  <r>
    <n v="10"/>
    <x v="11"/>
    <s v="Matebook D15 AMD"/>
    <x v="1"/>
    <x v="0"/>
    <x v="0"/>
    <x v="7"/>
    <s v="Int"/>
    <x v="0"/>
    <s v="1920x1080"/>
    <x v="0"/>
    <x v="0"/>
    <n v="43990"/>
    <s v="8_40-45"/>
    <s v="4_40-50"/>
    <x v="5"/>
    <x v="3"/>
    <s v="Q1`20"/>
    <n v="439900"/>
    <n v="5905"/>
  </r>
  <r>
    <n v="40"/>
    <x v="11"/>
    <s v="Matebook X PRO 2020"/>
    <x v="3"/>
    <x v="0"/>
    <x v="1"/>
    <x v="16"/>
    <s v="MX250"/>
    <x v="2"/>
    <s v="1920x1080"/>
    <x v="0"/>
    <x v="0"/>
    <n v="112450"/>
    <s v="22_110-115"/>
    <s v="11_110-120"/>
    <x v="2"/>
    <x v="3"/>
    <s v="Q1`20"/>
    <n v="4498000"/>
    <n v="60376"/>
  </r>
  <r>
    <n v="20"/>
    <x v="11"/>
    <s v="Honor MagicBook PRO"/>
    <x v="1"/>
    <x v="0"/>
    <x v="0"/>
    <x v="7"/>
    <s v="Int"/>
    <x v="7"/>
    <s v="1920x1080"/>
    <x v="0"/>
    <x v="0"/>
    <n v="61990"/>
    <s v="12_60-65"/>
    <s v="6_60-70"/>
    <x v="6"/>
    <x v="3"/>
    <s v="Q1`20"/>
    <n v="1239800"/>
    <n v="16642"/>
  </r>
  <r>
    <n v="50"/>
    <x v="0"/>
    <s v="Aspire A315-21G"/>
    <x v="0"/>
    <x v="0"/>
    <x v="0"/>
    <x v="0"/>
    <n v="520"/>
    <x v="0"/>
    <s v="1366x768"/>
    <x v="0"/>
    <x v="0"/>
    <n v="26060"/>
    <s v="5_25-30"/>
    <s v="2_20-30"/>
    <x v="0"/>
    <x v="7"/>
    <s v="Q2`20"/>
    <n v="1303000"/>
    <n v="20455"/>
  </r>
  <r>
    <n v="402"/>
    <x v="0"/>
    <s v="Aspire A315-21"/>
    <x v="1"/>
    <x v="0"/>
    <x v="0"/>
    <x v="0"/>
    <s v="Int"/>
    <x v="0"/>
    <s v="1366x768"/>
    <x v="0"/>
    <x v="0"/>
    <n v="21980"/>
    <s v="4_20-25"/>
    <s v="2_20-30"/>
    <x v="0"/>
    <x v="7"/>
    <s v="Q2`20"/>
    <n v="8835960"/>
    <n v="138712"/>
  </r>
  <r>
    <n v="12"/>
    <x v="0"/>
    <s v="Aspire A315-41G"/>
    <x v="0"/>
    <x v="0"/>
    <x v="0"/>
    <x v="2"/>
    <n v="535"/>
    <x v="0"/>
    <s v="1920x1080"/>
    <x v="0"/>
    <x v="0"/>
    <n v="40827"/>
    <s v="8_40-45"/>
    <s v="4_40-50"/>
    <x v="5"/>
    <x v="7"/>
    <s v="Q2`20"/>
    <n v="489924"/>
    <n v="7691"/>
  </r>
  <r>
    <n v="44"/>
    <x v="0"/>
    <s v="Aspire A315-51"/>
    <x v="1"/>
    <x v="0"/>
    <x v="1"/>
    <x v="3"/>
    <s v="Int"/>
    <x v="0"/>
    <s v="1366x768"/>
    <x v="0"/>
    <x v="0"/>
    <n v="34283"/>
    <s v="6_30-35"/>
    <s v="3_30-40"/>
    <x v="3"/>
    <x v="7"/>
    <s v="Q2`20"/>
    <n v="1508452"/>
    <n v="23681"/>
  </r>
  <r>
    <n v="19"/>
    <x v="0"/>
    <s v="Aspire A315-41"/>
    <x v="1"/>
    <x v="0"/>
    <x v="0"/>
    <x v="2"/>
    <s v="Int"/>
    <x v="0"/>
    <s v="1366x768"/>
    <x v="0"/>
    <x v="0"/>
    <n v="38296"/>
    <s v="7_35-40"/>
    <s v="3_30-40"/>
    <x v="3"/>
    <x v="7"/>
    <s v="Q2`20"/>
    <n v="727624"/>
    <n v="11423"/>
  </r>
  <r>
    <n v="34"/>
    <x v="0"/>
    <s v="Aspire AN515-52"/>
    <x v="2"/>
    <x v="0"/>
    <x v="1"/>
    <x v="6"/>
    <s v="GTX1050Ti/GTX1060"/>
    <x v="0"/>
    <s v="1920x1080"/>
    <x v="0"/>
    <x v="0"/>
    <n v="83088"/>
    <s v="16_80-85"/>
    <s v="8_80-90"/>
    <x v="2"/>
    <x v="7"/>
    <s v="Q2`20"/>
    <n v="2824992"/>
    <n v="44348"/>
  </r>
  <r>
    <n v="726"/>
    <x v="0"/>
    <s v="Aspire A517-51G"/>
    <x v="2"/>
    <x v="0"/>
    <x v="1"/>
    <x v="3"/>
    <s v="GT940"/>
    <x v="0"/>
    <s v="1366x768"/>
    <x v="0"/>
    <x v="0"/>
    <n v="44710"/>
    <s v="8_40-45"/>
    <s v="4_40-50"/>
    <x v="5"/>
    <x v="7"/>
    <s v="Q2`20"/>
    <n v="32459460"/>
    <n v="509568"/>
  </r>
  <r>
    <n v="9050"/>
    <x v="0"/>
    <s v="Aspire A315-42"/>
    <x v="1"/>
    <x v="0"/>
    <x v="0"/>
    <x v="7"/>
    <s v="Int"/>
    <x v="0"/>
    <s v="1366x768/1920x0180"/>
    <x v="0"/>
    <x v="0"/>
    <n v="33489"/>
    <s v="6_30-35"/>
    <s v="3_30-40"/>
    <x v="3"/>
    <x v="7"/>
    <s v="Q2`20"/>
    <n v="303075450"/>
    <n v="4757856"/>
  </r>
  <r>
    <n v="377"/>
    <x v="0"/>
    <s v="Aspire A315-55G"/>
    <x v="0"/>
    <x v="0"/>
    <x v="1"/>
    <x v="5"/>
    <s v="MX230"/>
    <x v="0"/>
    <s v="1920x1080"/>
    <x v="0"/>
    <x v="0"/>
    <n v="42229"/>
    <s v="8_40-45"/>
    <s v="4_40-50"/>
    <x v="5"/>
    <x v="7"/>
    <s v="Q2`20"/>
    <n v="15920333"/>
    <n v="249927"/>
  </r>
  <r>
    <n v="125"/>
    <x v="0"/>
    <s v="Aspire AN515-54"/>
    <x v="2"/>
    <x v="0"/>
    <x v="1"/>
    <x v="6"/>
    <s v="GTX1050/GTX1650/GTX1660"/>
    <x v="0"/>
    <s v="1920x1080"/>
    <x v="0"/>
    <x v="0"/>
    <n v="81364"/>
    <s v="16_80-85"/>
    <s v="8_80-90"/>
    <x v="2"/>
    <x v="7"/>
    <s v="Q2`20"/>
    <n v="10170500"/>
    <n v="159662"/>
  </r>
  <r>
    <n v="109"/>
    <x v="0"/>
    <s v="Aspire AN517-51"/>
    <x v="2"/>
    <x v="0"/>
    <x v="1"/>
    <x v="6"/>
    <s v="GTX1050"/>
    <x v="0"/>
    <s v="1920x1080"/>
    <x v="0"/>
    <x v="0"/>
    <n v="85547"/>
    <s v="17_85-90"/>
    <s v="8_80-90"/>
    <x v="2"/>
    <x v="7"/>
    <s v="Q2`20"/>
    <n v="9324623"/>
    <n v="146383"/>
  </r>
  <r>
    <n v="1895"/>
    <x v="0"/>
    <s v="Aspire A315-42G"/>
    <x v="0"/>
    <x v="0"/>
    <x v="0"/>
    <x v="7"/>
    <s v="RX540"/>
    <x v="0"/>
    <s v="1920x0180"/>
    <x v="0"/>
    <x v="0"/>
    <n v="40348"/>
    <s v="8_40-45"/>
    <s v="4_40-50"/>
    <x v="5"/>
    <x v="7"/>
    <s v="Q2`20"/>
    <n v="76459460"/>
    <n v="1200305"/>
  </r>
  <r>
    <n v="2070"/>
    <x v="0"/>
    <s v="Aspire A315-54"/>
    <x v="1"/>
    <x v="0"/>
    <x v="1"/>
    <x v="1"/>
    <s v="Int"/>
    <x v="0"/>
    <s v="1920x1080"/>
    <x v="0"/>
    <x v="0"/>
    <n v="34031"/>
    <s v="6_30-35"/>
    <s v="3_30-40"/>
    <x v="3"/>
    <x v="7"/>
    <s v="Q2`20"/>
    <n v="70444170"/>
    <n v="1105874"/>
  </r>
  <r>
    <n v="355"/>
    <x v="0"/>
    <s v="Aspire A317-51G"/>
    <x v="0"/>
    <x v="0"/>
    <x v="1"/>
    <x v="5"/>
    <s v="MX230"/>
    <x v="1"/>
    <s v="1920x1080"/>
    <x v="0"/>
    <x v="0"/>
    <n v="53144"/>
    <s v="10_50-55"/>
    <s v="5_50-60"/>
    <x v="4"/>
    <x v="7"/>
    <s v="Q2`20"/>
    <n v="18866120"/>
    <n v="296171"/>
  </r>
  <r>
    <n v="1119"/>
    <x v="0"/>
    <s v="Aspire A315-22"/>
    <x v="1"/>
    <x v="0"/>
    <x v="0"/>
    <x v="0"/>
    <s v="Int"/>
    <x v="0"/>
    <s v="1366x768"/>
    <x v="0"/>
    <x v="0"/>
    <n v="21651"/>
    <s v="4_20-25"/>
    <s v="2_20-30"/>
    <x v="0"/>
    <x v="7"/>
    <s v="Q2`20"/>
    <n v="24227469"/>
    <n v="380337"/>
  </r>
  <r>
    <n v="334"/>
    <x v="0"/>
    <s v="Aspire A315-34"/>
    <x v="1"/>
    <x v="0"/>
    <x v="1"/>
    <x v="4"/>
    <s v="Int"/>
    <x v="0"/>
    <s v="1366x768"/>
    <x v="0"/>
    <x v="1"/>
    <n v="22774"/>
    <s v="4_20-25"/>
    <s v="2_20-30"/>
    <x v="0"/>
    <x v="7"/>
    <s v="Q2`20"/>
    <n v="7606516"/>
    <n v="119412"/>
  </r>
  <r>
    <n v="19"/>
    <x v="0"/>
    <s v="Aspire A515-54"/>
    <x v="1"/>
    <x v="0"/>
    <x v="1"/>
    <x v="5"/>
    <s v="Int"/>
    <x v="0"/>
    <s v="1920x1080"/>
    <x v="0"/>
    <x v="0"/>
    <n v="41510"/>
    <s v="8_40-45"/>
    <s v="4_40-50"/>
    <x v="5"/>
    <x v="7"/>
    <s v="Q2`20"/>
    <n v="788690"/>
    <n v="12381"/>
  </r>
  <r>
    <n v="19"/>
    <x v="0"/>
    <s v="Aspire A315-22G"/>
    <x v="0"/>
    <x v="0"/>
    <x v="0"/>
    <x v="0"/>
    <n v="530"/>
    <x v="0"/>
    <s v="1920x1080"/>
    <x v="0"/>
    <x v="0"/>
    <n v="26239"/>
    <s v="5_25-30"/>
    <s v="2_20-30"/>
    <x v="0"/>
    <x v="7"/>
    <s v="Q2`20"/>
    <n v="498541"/>
    <n v="7826"/>
  </r>
  <r>
    <n v="3"/>
    <x v="0"/>
    <s v="Aspire A515-52"/>
    <x v="1"/>
    <x v="0"/>
    <x v="1"/>
    <x v="5"/>
    <s v="Int"/>
    <x v="0"/>
    <s v="1366x768/1920x1080"/>
    <x v="0"/>
    <x v="0"/>
    <n v="39590"/>
    <s v="7_35-40"/>
    <s v="3_30-40"/>
    <x v="3"/>
    <x v="7"/>
    <s v="Q2`20"/>
    <n v="118770"/>
    <n v="1865"/>
  </r>
  <r>
    <n v="6"/>
    <x v="0"/>
    <s v="Aspire AN515-42"/>
    <x v="2"/>
    <x v="0"/>
    <x v="0"/>
    <x v="2"/>
    <s v="RX560"/>
    <x v="0"/>
    <s v="1920x1080"/>
    <x v="0"/>
    <x v="0"/>
    <n v="65990"/>
    <s v="13_65-70"/>
    <s v="6_60-70"/>
    <x v="6"/>
    <x v="7"/>
    <s v="Q2`20"/>
    <n v="395940"/>
    <n v="6216"/>
  </r>
  <r>
    <n v="464"/>
    <x v="0"/>
    <s v="Aspire A515-55"/>
    <x v="1"/>
    <x v="0"/>
    <x v="1"/>
    <x v="17"/>
    <s v="Int"/>
    <x v="0"/>
    <s v="1920x1080"/>
    <x v="0"/>
    <x v="0"/>
    <n v="46646"/>
    <s v="9_45-50"/>
    <s v="4_40-50"/>
    <x v="5"/>
    <x v="7"/>
    <s v="Q2`20"/>
    <n v="21643744"/>
    <n v="339776"/>
  </r>
  <r>
    <n v="355"/>
    <x v="0"/>
    <s v="Aspire A515-53"/>
    <x v="1"/>
    <x v="0"/>
    <x v="1"/>
    <x v="5"/>
    <s v="Int"/>
    <x v="0"/>
    <s v="1920x1080"/>
    <x v="0"/>
    <x v="0"/>
    <n v="47043"/>
    <s v="9_45-50"/>
    <s v="4_40-50"/>
    <x v="5"/>
    <x v="7"/>
    <s v="Q2`20"/>
    <n v="16700265"/>
    <n v="262171"/>
  </r>
  <r>
    <n v="411"/>
    <x v="0"/>
    <s v="Aspire A114-32"/>
    <x v="3"/>
    <x v="0"/>
    <x v="1"/>
    <x v="4"/>
    <s v="Int"/>
    <x v="2"/>
    <s v="1366x768"/>
    <x v="0"/>
    <x v="1"/>
    <n v="21639"/>
    <s v="4_20-25"/>
    <s v="2_20-30"/>
    <x v="0"/>
    <x v="7"/>
    <s v="Q2`20"/>
    <n v="8893629"/>
    <n v="139617"/>
  </r>
  <r>
    <n v="1842"/>
    <x v="0"/>
    <s v="Aspire A315-56"/>
    <x v="1"/>
    <x v="0"/>
    <x v="1"/>
    <x v="17"/>
    <s v="Int"/>
    <x v="0"/>
    <s v="1920x1080"/>
    <x v="0"/>
    <x v="0"/>
    <n v="38336"/>
    <s v="7_35-40"/>
    <s v="3_30-40"/>
    <x v="3"/>
    <x v="7"/>
    <s v="Q2`20"/>
    <n v="70614912"/>
    <n v="1108554"/>
  </r>
  <r>
    <n v="415"/>
    <x v="0"/>
    <s v="Aspire A317-32"/>
    <x v="1"/>
    <x v="0"/>
    <x v="1"/>
    <x v="4"/>
    <s v="Int"/>
    <x v="1"/>
    <s v="1600x900"/>
    <x v="0"/>
    <x v="1"/>
    <n v="28717"/>
    <s v="5_25-30"/>
    <s v="2_20-30"/>
    <x v="0"/>
    <x v="7"/>
    <s v="Q2`20"/>
    <n v="11917555"/>
    <n v="187089"/>
  </r>
  <r>
    <n v="327"/>
    <x v="0"/>
    <s v="Aspire A317-51"/>
    <x v="1"/>
    <x v="0"/>
    <x v="1"/>
    <x v="5"/>
    <s v="Int"/>
    <x v="1"/>
    <s v="1920x1080"/>
    <x v="0"/>
    <x v="0"/>
    <n v="43424"/>
    <s v="8_40-45"/>
    <s v="4_40-50"/>
    <x v="5"/>
    <x v="7"/>
    <s v="Q2`20"/>
    <n v="14199648"/>
    <n v="222914"/>
  </r>
  <r>
    <n v="12"/>
    <x v="0"/>
    <s v="Aspire A515-52G"/>
    <x v="0"/>
    <x v="0"/>
    <x v="1"/>
    <x v="5"/>
    <s v="MX130/MX150"/>
    <x v="0"/>
    <s v="1366x768/1920x1080"/>
    <x v="0"/>
    <x v="0"/>
    <n v="45158"/>
    <s v="9_45-50"/>
    <s v="4_40-50"/>
    <x v="5"/>
    <x v="7"/>
    <s v="Q2`20"/>
    <n v="541896"/>
    <n v="8507"/>
  </r>
  <r>
    <n v="561"/>
    <x v="0"/>
    <s v="Aspire A515-54G"/>
    <x v="0"/>
    <x v="0"/>
    <x v="1"/>
    <x v="5"/>
    <s v="MX250"/>
    <x v="0"/>
    <s v="1920x1080"/>
    <x v="0"/>
    <x v="0"/>
    <n v="50496"/>
    <s v="10_50-55"/>
    <s v="5_50-60"/>
    <x v="4"/>
    <x v="7"/>
    <s v="Q2`20"/>
    <n v="28328256"/>
    <n v="444714"/>
  </r>
  <r>
    <n v="374"/>
    <x v="0"/>
    <s v="Aspire A715-75G"/>
    <x v="2"/>
    <x v="0"/>
    <x v="1"/>
    <x v="6"/>
    <s v="GTX1650"/>
    <x v="0"/>
    <s v="1920x1080"/>
    <x v="0"/>
    <x v="0"/>
    <n v="68300"/>
    <s v="13_65-70"/>
    <s v="6_60-70"/>
    <x v="6"/>
    <x v="7"/>
    <s v="Q2`20"/>
    <n v="25544200"/>
    <n v="401008"/>
  </r>
  <r>
    <n v="3"/>
    <x v="0"/>
    <s v="Aspire A514-52"/>
    <x v="3"/>
    <x v="0"/>
    <x v="1"/>
    <x v="17"/>
    <s v="Int"/>
    <x v="2"/>
    <s v="1920x1080"/>
    <x v="0"/>
    <x v="0"/>
    <n v="52495"/>
    <s v="10_50-55"/>
    <s v="5_50-60"/>
    <x v="4"/>
    <x v="7"/>
    <s v="Q2`20"/>
    <n v="157485"/>
    <n v="2472"/>
  </r>
  <r>
    <n v="9"/>
    <x v="0"/>
    <s v="Aspire AN715-51"/>
    <x v="2"/>
    <x v="0"/>
    <x v="1"/>
    <x v="6"/>
    <s v="GTX1650"/>
    <x v="0"/>
    <s v="1920x1080"/>
    <x v="0"/>
    <x v="0"/>
    <n v="94799"/>
    <s v="18_90-95"/>
    <s v="9_90-100"/>
    <x v="2"/>
    <x v="7"/>
    <s v="Q2`20"/>
    <n v="853191"/>
    <n v="13394"/>
  </r>
  <r>
    <n v="2637"/>
    <x v="0"/>
    <s v="Extensa 215-51"/>
    <x v="1"/>
    <x v="0"/>
    <x v="1"/>
    <x v="1"/>
    <s v="Int"/>
    <x v="0"/>
    <s v="1600x900/1366x7688/1920x1080"/>
    <x v="0"/>
    <x v="0"/>
    <n v="37626"/>
    <s v="7_35-40"/>
    <s v="3_30-40"/>
    <x v="3"/>
    <x v="7"/>
    <s v="Q2`20"/>
    <n v="99219762"/>
    <n v="1557610"/>
  </r>
  <r>
    <n v="1450"/>
    <x v="0"/>
    <s v="Extensa 215-51G"/>
    <x v="0"/>
    <x v="0"/>
    <x v="1"/>
    <x v="5"/>
    <s v="MX130/MX230"/>
    <x v="0"/>
    <s v="1920x1080"/>
    <x v="0"/>
    <x v="0"/>
    <n v="40040"/>
    <s v="8_40-45"/>
    <s v="4_40-50"/>
    <x v="5"/>
    <x v="7"/>
    <s v="Q2`20"/>
    <n v="58058000"/>
    <n v="911429"/>
  </r>
  <r>
    <n v="1468"/>
    <x v="0"/>
    <s v="Extensa 215-31"/>
    <x v="1"/>
    <x v="0"/>
    <x v="1"/>
    <x v="4"/>
    <s v="Int"/>
    <x v="0"/>
    <s v="1366x768/1920x1080"/>
    <x v="0"/>
    <x v="1"/>
    <n v="22899"/>
    <s v="4_20-25"/>
    <s v="2_20-30"/>
    <x v="0"/>
    <x v="7"/>
    <s v="Q2`20"/>
    <n v="33615732"/>
    <n v="527719"/>
  </r>
  <r>
    <n v="505"/>
    <x v="0"/>
    <s v="Extensa 215-21"/>
    <x v="1"/>
    <x v="0"/>
    <x v="0"/>
    <x v="0"/>
    <s v="Int"/>
    <x v="0"/>
    <s v="1366x768/1920x1080"/>
    <x v="0"/>
    <x v="0"/>
    <n v="23586"/>
    <s v="4_20-25"/>
    <s v="2_20-30"/>
    <x v="0"/>
    <x v="7"/>
    <s v="Q2`20"/>
    <n v="11910930"/>
    <n v="186985"/>
  </r>
  <r>
    <n v="12"/>
    <x v="0"/>
    <s v="Extensa 215-21G"/>
    <x v="0"/>
    <x v="0"/>
    <x v="0"/>
    <x v="0"/>
    <n v="530"/>
    <x v="0"/>
    <s v="1920x1080"/>
    <x v="0"/>
    <x v="0"/>
    <n v="27562"/>
    <s v="5_25-30"/>
    <s v="2_20-30"/>
    <x v="0"/>
    <x v="7"/>
    <s v="Q2`20"/>
    <n v="330744"/>
    <n v="5192"/>
  </r>
  <r>
    <n v="28"/>
    <x v="0"/>
    <s v="Extensa 2540-5x"/>
    <x v="1"/>
    <x v="0"/>
    <x v="1"/>
    <x v="1"/>
    <s v="Int"/>
    <x v="0"/>
    <s v="1366x768/1920x1080"/>
    <x v="0"/>
    <x v="0"/>
    <n v="32344"/>
    <s v="6_30-35"/>
    <s v="3_30-40"/>
    <x v="3"/>
    <x v="7"/>
    <s v="Q2`20"/>
    <n v="905632"/>
    <n v="14217"/>
  </r>
  <r>
    <n v="16"/>
    <x v="0"/>
    <s v="TravelMate P259-MG"/>
    <x v="2"/>
    <x v="1"/>
    <x v="1"/>
    <x v="3"/>
    <s v="GF940"/>
    <x v="0"/>
    <s v="1366x768/1920x1080"/>
    <x v="0"/>
    <x v="0"/>
    <n v="38977"/>
    <s v="7_35-40"/>
    <s v="3_30-40"/>
    <x v="3"/>
    <x v="7"/>
    <s v="Q2`20"/>
    <n v="623632"/>
    <n v="9790"/>
  </r>
  <r>
    <n v="22"/>
    <x v="0"/>
    <s v="TravelMate P215-51"/>
    <x v="1"/>
    <x v="1"/>
    <x v="1"/>
    <x v="10"/>
    <s v="Int"/>
    <x v="0"/>
    <s v="1920x1080"/>
    <x v="0"/>
    <x v="0"/>
    <n v="72584"/>
    <s v="14_70-75"/>
    <s v="7_70-80"/>
    <x v="2"/>
    <x v="7"/>
    <s v="Q2`20"/>
    <n v="1596848"/>
    <n v="25068"/>
  </r>
  <r>
    <n v="12"/>
    <x v="0"/>
    <s v="TravelMate P215-51G"/>
    <x v="0"/>
    <x v="1"/>
    <x v="1"/>
    <x v="10"/>
    <s v="MX230"/>
    <x v="0"/>
    <s v="1920x1080"/>
    <x v="0"/>
    <x v="0"/>
    <n v="45075"/>
    <s v="9_45-50"/>
    <s v="4_40-50"/>
    <x v="5"/>
    <x v="7"/>
    <s v="Q2`20"/>
    <n v="540900"/>
    <n v="8491"/>
  </r>
  <r>
    <n v="97"/>
    <x v="0"/>
    <s v="TravelMate P259-G2-M"/>
    <x v="1"/>
    <x v="1"/>
    <x v="1"/>
    <x v="1"/>
    <s v="Int"/>
    <x v="0"/>
    <s v="1920x1080"/>
    <x v="0"/>
    <x v="0"/>
    <n v="35833"/>
    <s v="7_35-40"/>
    <s v="3_30-40"/>
    <x v="3"/>
    <x v="7"/>
    <s v="Q2`20"/>
    <n v="3475801"/>
    <n v="54565"/>
  </r>
  <r>
    <n v="10"/>
    <x v="0"/>
    <s v="TravelMate P259-M"/>
    <x v="1"/>
    <x v="1"/>
    <x v="1"/>
    <x v="3"/>
    <s v="Int"/>
    <x v="0"/>
    <s v="1366x768"/>
    <x v="0"/>
    <x v="0"/>
    <n v="29675"/>
    <s v="5_25-30"/>
    <s v="2_20-30"/>
    <x v="0"/>
    <x v="7"/>
    <s v="Q2`20"/>
    <n v="296750"/>
    <n v="4659"/>
  </r>
  <r>
    <n v="19"/>
    <x v="0"/>
    <s v="TravelMate P215-52"/>
    <x v="1"/>
    <x v="1"/>
    <x v="1"/>
    <x v="16"/>
    <s v="Int"/>
    <x v="0"/>
    <s v="1920x1080"/>
    <x v="0"/>
    <x v="0"/>
    <n v="55511"/>
    <s v="11_55-60"/>
    <s v="5_50-60"/>
    <x v="4"/>
    <x v="7"/>
    <s v="Q2`20"/>
    <n v="1054709"/>
    <n v="16557"/>
  </r>
  <r>
    <n v="6"/>
    <x v="0"/>
    <s v="TravelMate B118"/>
    <x v="4"/>
    <x v="1"/>
    <x v="1"/>
    <x v="8"/>
    <s v="Int"/>
    <x v="3"/>
    <s v="1920x1080"/>
    <x v="1"/>
    <x v="1"/>
    <n v="24000"/>
    <s v="4_20-25"/>
    <s v="2_20-30"/>
    <x v="0"/>
    <x v="7"/>
    <s v="Q2`20"/>
    <n v="144000"/>
    <n v="2261"/>
  </r>
  <r>
    <n v="277"/>
    <x v="0"/>
    <s v="TravelMate P214-52"/>
    <x v="3"/>
    <x v="1"/>
    <x v="1"/>
    <x v="16"/>
    <s v="Int"/>
    <x v="2"/>
    <s v="1920x1080"/>
    <x v="0"/>
    <x v="0"/>
    <n v="85639"/>
    <s v="17_85-90"/>
    <s v="8_80-90"/>
    <x v="2"/>
    <x v="7"/>
    <s v="Q2`20"/>
    <n v="23722003"/>
    <n v="372402"/>
  </r>
  <r>
    <n v="3"/>
    <x v="0"/>
    <s v="Spin SP111-34"/>
    <x v="4"/>
    <x v="0"/>
    <x v="1"/>
    <x v="4"/>
    <s v="Int"/>
    <x v="3"/>
    <s v="1920x1080"/>
    <x v="1"/>
    <x v="1"/>
    <n v="29242"/>
    <s v="5_25-30"/>
    <s v="2_20-30"/>
    <x v="0"/>
    <x v="7"/>
    <s v="Q2`20"/>
    <n v="87726"/>
    <n v="1377"/>
  </r>
  <r>
    <n v="3"/>
    <x v="0"/>
    <s v="Spin SP513-53"/>
    <x v="3"/>
    <x v="0"/>
    <x v="1"/>
    <x v="5"/>
    <s v="Int"/>
    <x v="4"/>
    <s v="1920x1080"/>
    <x v="1"/>
    <x v="0"/>
    <n v="56990"/>
    <s v="11_55-60"/>
    <s v="5_50-60"/>
    <x v="4"/>
    <x v="7"/>
    <s v="Q2`20"/>
    <n v="170970"/>
    <n v="2684"/>
  </r>
  <r>
    <n v="3"/>
    <x v="0"/>
    <s v="Spin SP314-52"/>
    <x v="3"/>
    <x v="0"/>
    <x v="1"/>
    <x v="5"/>
    <s v="Int"/>
    <x v="2"/>
    <s v="1920x1080"/>
    <x v="1"/>
    <x v="0"/>
    <n v="47170"/>
    <s v="9_45-50"/>
    <s v="4_40-50"/>
    <x v="5"/>
    <x v="7"/>
    <s v="Q2`20"/>
    <n v="141510"/>
    <n v="2222"/>
  </r>
  <r>
    <n v="22"/>
    <x v="0"/>
    <s v="Swift SF714-52T"/>
    <x v="3"/>
    <x v="0"/>
    <x v="1"/>
    <x v="12"/>
    <s v="Int"/>
    <x v="2"/>
    <s v="1920x1080"/>
    <x v="1"/>
    <x v="2"/>
    <n v="154255"/>
    <s v="30_150-155"/>
    <s v="15_150-160"/>
    <x v="2"/>
    <x v="7"/>
    <s v="Q2`20"/>
    <n v="3393610"/>
    <n v="53275"/>
  </r>
  <r>
    <n v="3"/>
    <x v="0"/>
    <s v="Swift SF514-54T"/>
    <x v="3"/>
    <x v="0"/>
    <x v="1"/>
    <x v="17"/>
    <s v="Int"/>
    <x v="2"/>
    <s v="1920x1080"/>
    <x v="0"/>
    <x v="0"/>
    <n v="101104"/>
    <s v="20_100-105"/>
    <s v="10_100-110"/>
    <x v="2"/>
    <x v="7"/>
    <s v="Q2`20"/>
    <n v="303312"/>
    <n v="4762"/>
  </r>
  <r>
    <n v="75"/>
    <x v="0"/>
    <s v="Swift SF314-42"/>
    <x v="3"/>
    <x v="0"/>
    <x v="0"/>
    <x v="21"/>
    <s v="Int"/>
    <x v="2"/>
    <s v="1920x1080"/>
    <x v="0"/>
    <x v="0"/>
    <n v="63365"/>
    <s v="12_60-65"/>
    <s v="6_60-70"/>
    <x v="6"/>
    <x v="7"/>
    <s v="Q2`20"/>
    <n v="4752375"/>
    <n v="74606"/>
  </r>
  <r>
    <n v="6"/>
    <x v="0"/>
    <s v="Swift SF315-52G"/>
    <x v="0"/>
    <x v="0"/>
    <x v="1"/>
    <x v="10"/>
    <s v="MX150"/>
    <x v="0"/>
    <s v="1920x1080"/>
    <x v="0"/>
    <x v="0"/>
    <n v="53000"/>
    <s v="10_50-55"/>
    <s v="5_50-60"/>
    <x v="4"/>
    <x v="7"/>
    <s v="Q2`20"/>
    <n v="318000"/>
    <n v="4992"/>
  </r>
  <r>
    <n v="78"/>
    <x v="0"/>
    <s v="Swift SF314-58"/>
    <x v="3"/>
    <x v="0"/>
    <x v="1"/>
    <x v="16"/>
    <s v="Int"/>
    <x v="2"/>
    <s v="1920x1080"/>
    <x v="0"/>
    <x v="0"/>
    <n v="61127"/>
    <s v="12_60-65"/>
    <s v="6_60-70"/>
    <x v="6"/>
    <x v="7"/>
    <s v="Q2`20"/>
    <n v="4767906"/>
    <n v="74849"/>
  </r>
  <r>
    <n v="41"/>
    <x v="0"/>
    <s v="Swift SF314-54GT"/>
    <x v="3"/>
    <x v="0"/>
    <x v="1"/>
    <x v="17"/>
    <s v="MX350"/>
    <x v="2"/>
    <s v="1920x1080"/>
    <x v="0"/>
    <x v="0"/>
    <n v="65000"/>
    <s v="13_65-70"/>
    <s v="6_60-70"/>
    <x v="6"/>
    <x v="7"/>
    <s v="Q2`20"/>
    <n v="2665000"/>
    <n v="41837"/>
  </r>
  <r>
    <n v="97"/>
    <x v="0"/>
    <s v="Swift SF314-57G"/>
    <x v="3"/>
    <x v="0"/>
    <x v="1"/>
    <x v="17"/>
    <s v="MX250"/>
    <x v="2"/>
    <s v="1920x1080"/>
    <x v="0"/>
    <x v="0"/>
    <n v="71499"/>
    <s v="14_70-75"/>
    <s v="7_70-80"/>
    <x v="2"/>
    <x v="7"/>
    <s v="Q2`20"/>
    <n v="6935403"/>
    <n v="108876"/>
  </r>
  <r>
    <n v="37"/>
    <x v="0"/>
    <s v="Predator Helios 300 PH317-52"/>
    <x v="2"/>
    <x v="0"/>
    <x v="1"/>
    <x v="6"/>
    <s v="GTX1050/1060"/>
    <x v="1"/>
    <s v="1920x1080"/>
    <x v="0"/>
    <x v="0"/>
    <n v="104530"/>
    <s v="20_100-105"/>
    <s v="10_100-110"/>
    <x v="2"/>
    <x v="7"/>
    <s v="Q2`20"/>
    <n v="3867610"/>
    <n v="60716"/>
  </r>
  <r>
    <n v="37"/>
    <x v="0"/>
    <s v="Predator Helios 300 PH317-53"/>
    <x v="2"/>
    <x v="0"/>
    <x v="1"/>
    <x v="6"/>
    <s v="RTX2070"/>
    <x v="1"/>
    <s v="1920x1080"/>
    <x v="0"/>
    <x v="0"/>
    <n v="123972"/>
    <s v="24_120-125"/>
    <s v="12_120-130"/>
    <x v="2"/>
    <x v="7"/>
    <s v="Q2`20"/>
    <n v="4586964"/>
    <n v="72009"/>
  </r>
  <r>
    <n v="72"/>
    <x v="0"/>
    <s v="Predator Helios 300 PH315-52"/>
    <x v="2"/>
    <x v="0"/>
    <x v="1"/>
    <x v="6"/>
    <s v="GTX1660/RTX2060"/>
    <x v="0"/>
    <s v="1920x1080"/>
    <x v="0"/>
    <x v="0"/>
    <n v="123380"/>
    <s v="24_120-125"/>
    <s v="12_120-130"/>
    <x v="2"/>
    <x v="7"/>
    <s v="Q2`20"/>
    <n v="8883360"/>
    <n v="139456"/>
  </r>
  <r>
    <n v="3"/>
    <x v="0"/>
    <s v="Predator Triton 900 PT917-71"/>
    <x v="2"/>
    <x v="0"/>
    <x v="1"/>
    <x v="6"/>
    <s v="RTX2080"/>
    <x v="1"/>
    <s v="3840x2160"/>
    <x v="0"/>
    <x v="0"/>
    <n v="351630"/>
    <s v="70_350-355"/>
    <s v="35_350-360"/>
    <x v="2"/>
    <x v="7"/>
    <s v="Q2`20"/>
    <n v="1054890"/>
    <n v="16560"/>
  </r>
  <r>
    <n v="1999"/>
    <x v="1"/>
    <s v="Macbook Air 13 (IL)"/>
    <x v="3"/>
    <x v="0"/>
    <x v="1"/>
    <x v="17"/>
    <s v="Int"/>
    <x v="4"/>
    <s v="2304x1440/2560x1600"/>
    <x v="0"/>
    <x v="0"/>
    <n v="99850"/>
    <s v="19_95-100"/>
    <s v="9_90-100"/>
    <x v="2"/>
    <x v="7"/>
    <s v="Q2`20"/>
    <n v="199600150"/>
    <n v="3133440"/>
  </r>
  <r>
    <n v="577"/>
    <x v="1"/>
    <s v="Macbook Pro 13 (CL)"/>
    <x v="3"/>
    <x v="0"/>
    <x v="1"/>
    <x v="6"/>
    <s v="Int"/>
    <x v="4"/>
    <s v="2560x1600"/>
    <x v="0"/>
    <x v="0"/>
    <n v="179626"/>
    <s v="35_175-180"/>
    <s v="17_170-180"/>
    <x v="2"/>
    <x v="7"/>
    <s v="Q2`20"/>
    <n v="103644202"/>
    <n v="1627068"/>
  </r>
  <r>
    <n v="728"/>
    <x v="1"/>
    <s v="Macbook Pro 16"/>
    <x v="2"/>
    <x v="0"/>
    <x v="1"/>
    <x v="6"/>
    <s v="Pro 5500M"/>
    <x v="7"/>
    <s v="3072x1920"/>
    <x v="0"/>
    <x v="0"/>
    <n v="346044"/>
    <s v="69_345-350"/>
    <s v="34_340-350"/>
    <x v="2"/>
    <x v="7"/>
    <s v="Q2`20"/>
    <n v="251920032"/>
    <n v="3954789"/>
  </r>
  <r>
    <n v="414"/>
    <x v="1"/>
    <s v="Macbook Pro 13 (IL)"/>
    <x v="3"/>
    <x v="0"/>
    <x v="1"/>
    <x v="17"/>
    <s v="Int"/>
    <x v="4"/>
    <s v="2560x1600"/>
    <x v="0"/>
    <x v="0"/>
    <n v="142800"/>
    <s v="28_140-145"/>
    <s v="14_140-150"/>
    <x v="2"/>
    <x v="7"/>
    <s v="Q2`20"/>
    <n v="59119200"/>
    <n v="928088"/>
  </r>
  <r>
    <n v="2"/>
    <x v="1"/>
    <s v="Macbook Pro 15 (CL)"/>
    <x v="2"/>
    <x v="0"/>
    <x v="1"/>
    <x v="6"/>
    <s v="Pro 555/560"/>
    <x v="0"/>
    <s v="2880x1800"/>
    <x v="0"/>
    <x v="0"/>
    <n v="215976"/>
    <s v="43_215-220"/>
    <s v="21_210-220"/>
    <x v="2"/>
    <x v="7"/>
    <s v="Q2`20"/>
    <n v="431952"/>
    <n v="6781"/>
  </r>
  <r>
    <n v="6"/>
    <x v="2"/>
    <s v="Asus X570U"/>
    <x v="2"/>
    <x v="0"/>
    <x v="1"/>
    <x v="10"/>
    <s v="GTX1050"/>
    <x v="0"/>
    <s v="1920x1080"/>
    <x v="0"/>
    <x v="0"/>
    <n v="79813"/>
    <s v="15_75-80"/>
    <s v="7_70-80"/>
    <x v="2"/>
    <x v="7"/>
    <s v="Q2`20"/>
    <n v="478878"/>
    <n v="7518"/>
  </r>
  <r>
    <n v="14"/>
    <x v="2"/>
    <s v="Asus G703G"/>
    <x v="2"/>
    <x v="0"/>
    <x v="1"/>
    <x v="6"/>
    <s v="GTX1070/GTX1080"/>
    <x v="1"/>
    <s v="1920x1080"/>
    <x v="0"/>
    <x v="0"/>
    <n v="248165"/>
    <s v="49_245-250"/>
    <s v="24_240-250"/>
    <x v="2"/>
    <x v="7"/>
    <s v="Q2`20"/>
    <n v="3474310"/>
    <n v="54542"/>
  </r>
  <r>
    <n v="1"/>
    <x v="2"/>
    <s v="Asus GM501G"/>
    <x v="2"/>
    <x v="0"/>
    <x v="1"/>
    <x v="6"/>
    <s v="GTX1060/GTX1080"/>
    <x v="0"/>
    <s v="1920x1080"/>
    <x v="0"/>
    <x v="0"/>
    <n v="115290"/>
    <s v="23_115-120"/>
    <s v="11_110-120"/>
    <x v="2"/>
    <x v="7"/>
    <s v="Q2`20"/>
    <n v="115290"/>
    <n v="1810"/>
  </r>
  <r>
    <n v="179"/>
    <x v="2"/>
    <s v="Asus X705M"/>
    <x v="0"/>
    <x v="0"/>
    <x v="1"/>
    <x v="4"/>
    <s v="MX110"/>
    <x v="1"/>
    <s v="1600x900"/>
    <x v="0"/>
    <x v="1"/>
    <n v="32955"/>
    <s v="6_30-35"/>
    <s v="3_30-40"/>
    <x v="3"/>
    <x v="7"/>
    <s v="Q2`20"/>
    <n v="5898945"/>
    <n v="92605"/>
  </r>
  <r>
    <n v="30"/>
    <x v="2"/>
    <s v="Asus GL504G"/>
    <x v="2"/>
    <x v="0"/>
    <x v="1"/>
    <x v="6"/>
    <s v="GTX1060"/>
    <x v="0"/>
    <s v="1920x1080"/>
    <x v="0"/>
    <x v="0"/>
    <n v="124785"/>
    <s v="24_120-125"/>
    <s v="12_120-130"/>
    <x v="2"/>
    <x v="7"/>
    <s v="Q2`20"/>
    <n v="3743550"/>
    <n v="58768"/>
  </r>
  <r>
    <n v="4"/>
    <x v="2"/>
    <s v="Asus FX705G"/>
    <x v="2"/>
    <x v="0"/>
    <x v="1"/>
    <x v="10"/>
    <s v="GTX1050Ti/GTX1060"/>
    <x v="0"/>
    <s v="1920x1080"/>
    <x v="0"/>
    <x v="0"/>
    <n v="85657"/>
    <s v="17_85-90"/>
    <s v="8_80-90"/>
    <x v="2"/>
    <x v="7"/>
    <s v="Q2`20"/>
    <n v="342628"/>
    <n v="5379"/>
  </r>
  <r>
    <n v="26"/>
    <x v="2"/>
    <s v="Asus GL704G"/>
    <x v="2"/>
    <x v="0"/>
    <x v="1"/>
    <x v="6"/>
    <s v="GTX1060"/>
    <x v="1"/>
    <s v="1920x1080"/>
    <x v="0"/>
    <x v="0"/>
    <n v="159990"/>
    <s v="31_155-160"/>
    <s v="15_150-160"/>
    <x v="2"/>
    <x v="7"/>
    <s v="Q2`20"/>
    <n v="4159740"/>
    <n v="65302"/>
  </r>
  <r>
    <n v="17"/>
    <x v="2"/>
    <s v="Asus GX531G"/>
    <x v="2"/>
    <x v="0"/>
    <x v="1"/>
    <x v="6"/>
    <s v="GTX1060"/>
    <x v="0"/>
    <s v="1920x1080"/>
    <x v="0"/>
    <x v="0"/>
    <n v="153838"/>
    <s v="30_150-155"/>
    <s v="15_150-160"/>
    <x v="2"/>
    <x v="7"/>
    <s v="Q2`20"/>
    <n v="2615246"/>
    <n v="41056"/>
  </r>
  <r>
    <n v="3441"/>
    <x v="2"/>
    <s v="Asus FX505D"/>
    <x v="2"/>
    <x v="0"/>
    <x v="0"/>
    <x v="7"/>
    <s v="RX560"/>
    <x v="0"/>
    <s v="1920x1080"/>
    <x v="0"/>
    <x v="0"/>
    <n v="75764"/>
    <s v="15_75-80"/>
    <s v="7_70-80"/>
    <x v="2"/>
    <x v="7"/>
    <s v="Q2`20"/>
    <n v="260703924"/>
    <n v="4092683"/>
  </r>
  <r>
    <n v="439"/>
    <x v="2"/>
    <s v="Asus FX705D"/>
    <x v="2"/>
    <x v="0"/>
    <x v="0"/>
    <x v="7"/>
    <s v="RX560"/>
    <x v="0"/>
    <s v="1920x1080"/>
    <x v="0"/>
    <x v="0"/>
    <n v="81658"/>
    <s v="16_80-85"/>
    <s v="8_80-90"/>
    <x v="2"/>
    <x v="7"/>
    <s v="Q2`20"/>
    <n v="35847862"/>
    <n v="562761"/>
  </r>
  <r>
    <n v="14"/>
    <x v="2"/>
    <s v="Asus GX701G"/>
    <x v="2"/>
    <x v="0"/>
    <x v="1"/>
    <x v="6"/>
    <s v="RTX2060/RTX2070/RTX2080"/>
    <x v="1"/>
    <s v="1920x1080"/>
    <x v="0"/>
    <x v="0"/>
    <n v="220007"/>
    <s v="44_220-225"/>
    <s v="22_220-230"/>
    <x v="2"/>
    <x v="7"/>
    <s v="Q2`20"/>
    <n v="3080098"/>
    <n v="48353"/>
  </r>
  <r>
    <n v="41"/>
    <x v="2"/>
    <s v="Asus X543U"/>
    <x v="0"/>
    <x v="0"/>
    <x v="1"/>
    <x v="1"/>
    <s v="Int/MX110"/>
    <x v="0"/>
    <s v="1920x1080"/>
    <x v="0"/>
    <x v="0"/>
    <n v="29026"/>
    <s v="5_25-30"/>
    <s v="2_20-30"/>
    <x v="0"/>
    <x v="7"/>
    <s v="Q2`20"/>
    <n v="1190066"/>
    <n v="18682"/>
  </r>
  <r>
    <n v="9"/>
    <x v="2"/>
    <s v="Asus G531G"/>
    <x v="2"/>
    <x v="0"/>
    <x v="1"/>
    <x v="6"/>
    <s v="GTX1660/RTX2060/RTX2070"/>
    <x v="0"/>
    <s v="1920x1080"/>
    <x v="0"/>
    <x v="0"/>
    <n v="138642"/>
    <s v="27_135-140"/>
    <s v="13_130-140"/>
    <x v="2"/>
    <x v="7"/>
    <s v="Q2`20"/>
    <n v="1247778"/>
    <n v="19588"/>
  </r>
  <r>
    <n v="26"/>
    <x v="2"/>
    <s v="Asus X510U"/>
    <x v="2"/>
    <x v="0"/>
    <x v="1"/>
    <x v="1"/>
    <s v="GT940"/>
    <x v="0"/>
    <s v="1920x1080"/>
    <x v="0"/>
    <x v="0"/>
    <n v="41496"/>
    <s v="8_40-45"/>
    <s v="4_40-50"/>
    <x v="5"/>
    <x v="7"/>
    <s v="Q2`20"/>
    <n v="1078896"/>
    <n v="16937"/>
  </r>
  <r>
    <n v="48"/>
    <x v="2"/>
    <s v="Asus GL731G"/>
    <x v="2"/>
    <x v="0"/>
    <x v="1"/>
    <x v="6"/>
    <s v="GTX1650"/>
    <x v="1"/>
    <s v="1920x1080"/>
    <x v="0"/>
    <x v="0"/>
    <n v="102545"/>
    <s v="20_100-105"/>
    <s v="10_100-110"/>
    <x v="2"/>
    <x v="7"/>
    <s v="Q2`20"/>
    <n v="4922160"/>
    <n v="77271"/>
  </r>
  <r>
    <n v="21"/>
    <x v="2"/>
    <s v="Asus GA502D"/>
    <x v="2"/>
    <x v="0"/>
    <x v="0"/>
    <x v="7"/>
    <s v="GTX1660"/>
    <x v="0"/>
    <s v="1920x1080"/>
    <x v="0"/>
    <x v="0"/>
    <n v="93047"/>
    <s v="18_90-95"/>
    <s v="9_90-100"/>
    <x v="2"/>
    <x v="7"/>
    <s v="Q2`20"/>
    <n v="1953987"/>
    <n v="30675"/>
  </r>
  <r>
    <n v="3"/>
    <x v="2"/>
    <s v="Asus GU502G"/>
    <x v="2"/>
    <x v="0"/>
    <x v="1"/>
    <x v="6"/>
    <s v="GTX1660/RTX2060"/>
    <x v="0"/>
    <s v="1920x1080"/>
    <x v="0"/>
    <x v="0"/>
    <n v="135395"/>
    <s v="27_135-140"/>
    <s v="13_130-140"/>
    <x v="2"/>
    <x v="7"/>
    <s v="Q2`20"/>
    <n v="406185"/>
    <n v="6377"/>
  </r>
  <r>
    <n v="234"/>
    <x v="2"/>
    <s v="Asus X570D"/>
    <x v="2"/>
    <x v="0"/>
    <x v="0"/>
    <x v="7"/>
    <s v="GTX1050"/>
    <x v="0"/>
    <s v="1920x1080"/>
    <x v="0"/>
    <x v="0"/>
    <n v="52415"/>
    <s v="10_50-55"/>
    <s v="5_50-60"/>
    <x v="4"/>
    <x v="7"/>
    <s v="Q2`20"/>
    <n v="12265110"/>
    <n v="192545"/>
  </r>
  <r>
    <n v="386"/>
    <x v="2"/>
    <s v="Asus X543B"/>
    <x v="1"/>
    <x v="0"/>
    <x v="0"/>
    <x v="0"/>
    <s v="Int"/>
    <x v="0"/>
    <s v="1920x1080"/>
    <x v="0"/>
    <x v="0"/>
    <n v="21840"/>
    <s v="4_20-25"/>
    <s v="2_20-30"/>
    <x v="0"/>
    <x v="7"/>
    <s v="Q2`20"/>
    <n v="8430240"/>
    <n v="132343"/>
  </r>
  <r>
    <n v="802"/>
    <x v="2"/>
    <s v="Asus X509D"/>
    <x v="0"/>
    <x v="0"/>
    <x v="0"/>
    <x v="7"/>
    <s v="Int/MX230"/>
    <x v="0"/>
    <s v="1920x1080"/>
    <x v="0"/>
    <x v="0"/>
    <n v="35493"/>
    <s v="7_35-40"/>
    <s v="3_30-40"/>
    <x v="3"/>
    <x v="7"/>
    <s v="Q2`20"/>
    <n v="28465386"/>
    <n v="446866"/>
  </r>
  <r>
    <n v="589"/>
    <x v="2"/>
    <s v="Asus X509F"/>
    <x v="0"/>
    <x v="0"/>
    <x v="1"/>
    <x v="5"/>
    <s v="Int/MX250"/>
    <x v="0"/>
    <s v="1920x1080"/>
    <x v="0"/>
    <x v="0"/>
    <n v="38783"/>
    <s v="7_35-40"/>
    <s v="3_30-40"/>
    <x v="3"/>
    <x v="7"/>
    <s v="Q2`20"/>
    <n v="22843187"/>
    <n v="358606"/>
  </r>
  <r>
    <n v="1"/>
    <x v="2"/>
    <s v="Asus X751N"/>
    <x v="1"/>
    <x v="0"/>
    <x v="1"/>
    <x v="8"/>
    <s v="Int"/>
    <x v="1"/>
    <s v="1600x900"/>
    <x v="0"/>
    <x v="1"/>
    <n v="37371"/>
    <s v="7_35-40"/>
    <s v="3_30-40"/>
    <x v="3"/>
    <x v="7"/>
    <s v="Q2`20"/>
    <n v="37371"/>
    <n v="587"/>
  </r>
  <r>
    <n v="7"/>
    <x v="2"/>
    <s v="Asus GX535G"/>
    <x v="2"/>
    <x v="0"/>
    <x v="1"/>
    <x v="6"/>
    <s v="RTX2060"/>
    <x v="0"/>
    <s v="1920x1080"/>
    <x v="0"/>
    <x v="0"/>
    <n v="174011"/>
    <s v="34_170-175"/>
    <s v="17_170-180"/>
    <x v="2"/>
    <x v="7"/>
    <s v="Q2`20"/>
    <n v="1218077"/>
    <n v="19122"/>
  </r>
  <r>
    <n v="142"/>
    <x v="2"/>
    <s v="Asus FX570U"/>
    <x v="2"/>
    <x v="0"/>
    <x v="1"/>
    <x v="10"/>
    <s v="GTX1050"/>
    <x v="0"/>
    <s v="1920x1080"/>
    <x v="0"/>
    <x v="0"/>
    <n v="64095"/>
    <s v="12_60-65"/>
    <s v="6_60-70"/>
    <x v="6"/>
    <x v="7"/>
    <s v="Q2`20"/>
    <n v="9101490"/>
    <n v="142881"/>
  </r>
  <r>
    <n v="2555"/>
    <x v="2"/>
    <s v="Asus E203M"/>
    <x v="4"/>
    <x v="0"/>
    <x v="1"/>
    <x v="4"/>
    <s v="Int"/>
    <x v="3"/>
    <s v="1366x768"/>
    <x v="0"/>
    <x v="1"/>
    <n v="23641"/>
    <s v="4_20-25"/>
    <s v="2_20-30"/>
    <x v="0"/>
    <x v="7"/>
    <s v="Q2`20"/>
    <n v="60402755"/>
    <n v="948238"/>
  </r>
  <r>
    <n v="31"/>
    <x v="2"/>
    <s v="Asus GL564G"/>
    <x v="2"/>
    <x v="0"/>
    <x v="1"/>
    <x v="6"/>
    <s v="RTX2060"/>
    <x v="0"/>
    <s v="1920x1080"/>
    <x v="0"/>
    <x v="0"/>
    <n v="134790"/>
    <s v="26_130-135"/>
    <s v="13_130-140"/>
    <x v="2"/>
    <x v="7"/>
    <s v="Q2`20"/>
    <n v="4178490"/>
    <n v="65596"/>
  </r>
  <r>
    <n v="400"/>
    <x v="2"/>
    <s v="Asus E406M"/>
    <x v="3"/>
    <x v="0"/>
    <x v="1"/>
    <x v="4"/>
    <s v="Int"/>
    <x v="2"/>
    <s v="1366x768"/>
    <x v="0"/>
    <x v="1"/>
    <n v="28499"/>
    <s v="5_25-30"/>
    <s v="2_20-30"/>
    <x v="0"/>
    <x v="7"/>
    <s v="Q2`20"/>
    <n v="11399600"/>
    <n v="178958"/>
  </r>
  <r>
    <n v="77"/>
    <x v="2"/>
    <s v="Asus GA401I"/>
    <x v="3"/>
    <x v="0"/>
    <x v="0"/>
    <x v="21"/>
    <s v="GTX1650/GTX1660"/>
    <x v="2"/>
    <s v="1920x1080/2560x1440"/>
    <x v="0"/>
    <x v="0"/>
    <n v="115990"/>
    <s v="23_115-120"/>
    <s v="11_110-120"/>
    <x v="2"/>
    <x v="7"/>
    <s v="Q2`20"/>
    <n v="8931230"/>
    <n v="140208"/>
  </r>
  <r>
    <n v="162"/>
    <x v="2"/>
    <s v="Asus GA502I"/>
    <x v="2"/>
    <x v="0"/>
    <x v="0"/>
    <x v="21"/>
    <s v="GTX1660/RTX2060"/>
    <x v="0"/>
    <s v="1920x1080/2560x1440"/>
    <x v="0"/>
    <x v="0"/>
    <n v="95600"/>
    <s v="19_95-100"/>
    <s v="9_90-100"/>
    <x v="2"/>
    <x v="7"/>
    <s v="Q2`20"/>
    <n v="15487200"/>
    <n v="243127"/>
  </r>
  <r>
    <n v="566"/>
    <x v="2"/>
    <s v="Asus FX506I"/>
    <x v="2"/>
    <x v="0"/>
    <x v="0"/>
    <x v="21"/>
    <s v="GTX1650/GTX1660/RTX2060"/>
    <x v="0"/>
    <s v="1920x1080"/>
    <x v="0"/>
    <x v="0"/>
    <n v="81300"/>
    <s v="16_80-85"/>
    <s v="8_80-90"/>
    <x v="2"/>
    <x v="7"/>
    <s v="Q2`20"/>
    <n v="46015800"/>
    <n v="722383"/>
  </r>
  <r>
    <n v="187"/>
    <x v="2"/>
    <s v="Asus FX706I"/>
    <x v="2"/>
    <x v="0"/>
    <x v="0"/>
    <x v="21"/>
    <s v="GTX1650/GTX1660"/>
    <x v="0"/>
    <s v="1920x1080"/>
    <x v="0"/>
    <x v="0"/>
    <n v="83990"/>
    <s v="16_80-85"/>
    <s v="8_80-90"/>
    <x v="2"/>
    <x v="7"/>
    <s v="Q2`20"/>
    <n v="15706130"/>
    <n v="246564"/>
  </r>
  <r>
    <n v="355"/>
    <x v="2"/>
    <s v="Asus X521F"/>
    <x v="0"/>
    <x v="0"/>
    <x v="1"/>
    <x v="5"/>
    <s v="MX250"/>
    <x v="0"/>
    <s v="1920x1080"/>
    <x v="0"/>
    <x v="0"/>
    <n v="45990"/>
    <s v="9_45-50"/>
    <s v="4_40-50"/>
    <x v="5"/>
    <x v="7"/>
    <s v="Q2`20"/>
    <n v="16326450"/>
    <n v="256302"/>
  </r>
  <r>
    <n v="836"/>
    <x v="2"/>
    <s v="Zenbook UX433F"/>
    <x v="3"/>
    <x v="0"/>
    <x v="1"/>
    <x v="5"/>
    <s v="MX150"/>
    <x v="2"/>
    <s v="1920x1080"/>
    <x v="0"/>
    <x v="0"/>
    <n v="86420"/>
    <s v="17_85-90"/>
    <s v="8_80-90"/>
    <x v="2"/>
    <x v="7"/>
    <s v="Q2`20"/>
    <n v="72247120"/>
    <n v="1134178"/>
  </r>
  <r>
    <n v="386"/>
    <x v="2"/>
    <s v="Zenbook UX333F"/>
    <x v="3"/>
    <x v="0"/>
    <x v="1"/>
    <x v="5"/>
    <s v="Int"/>
    <x v="4"/>
    <s v="1920x1080"/>
    <x v="0"/>
    <x v="0"/>
    <n v="73684"/>
    <s v="14_70-75"/>
    <s v="7_70-80"/>
    <x v="2"/>
    <x v="7"/>
    <s v="Q2`20"/>
    <n v="28442024"/>
    <n v="446500"/>
  </r>
  <r>
    <n v="395"/>
    <x v="2"/>
    <s v="Zenbook UX533F"/>
    <x v="2"/>
    <x v="0"/>
    <x v="1"/>
    <x v="5"/>
    <s v="GTX1050"/>
    <x v="0"/>
    <s v="1920x1080"/>
    <x v="0"/>
    <x v="0"/>
    <n v="96876"/>
    <s v="19_95-100"/>
    <s v="9_90-100"/>
    <x v="2"/>
    <x v="7"/>
    <s v="Q2`20"/>
    <n v="38266020"/>
    <n v="600722"/>
  </r>
  <r>
    <n v="155"/>
    <x v="2"/>
    <s v="Zenbook UX431F"/>
    <x v="3"/>
    <x v="0"/>
    <x v="1"/>
    <x v="5"/>
    <s v="Int"/>
    <x v="2"/>
    <s v="1920x1080"/>
    <x v="0"/>
    <x v="0"/>
    <n v="71411"/>
    <s v="14_70-75"/>
    <s v="7_70-80"/>
    <x v="2"/>
    <x v="7"/>
    <s v="Q2`20"/>
    <n v="11068705"/>
    <n v="173763"/>
  </r>
  <r>
    <n v="23"/>
    <x v="2"/>
    <s v="Zenbook UX392F"/>
    <x v="3"/>
    <x v="0"/>
    <x v="1"/>
    <x v="5"/>
    <s v="Int"/>
    <x v="2"/>
    <s v="1920x1080"/>
    <x v="0"/>
    <x v="0"/>
    <n v="112009"/>
    <s v="22_110-115"/>
    <s v="11_110-120"/>
    <x v="2"/>
    <x v="7"/>
    <s v="Q2`20"/>
    <n v="2576207"/>
    <n v="40443"/>
  </r>
  <r>
    <n v="207"/>
    <x v="2"/>
    <s v="Zenbook UX334F"/>
    <x v="3"/>
    <x v="0"/>
    <x v="1"/>
    <x v="5"/>
    <s v="MX250"/>
    <x v="4"/>
    <s v="1920x1080"/>
    <x v="0"/>
    <x v="0"/>
    <n v="90809"/>
    <s v="18_90-95"/>
    <s v="9_90-100"/>
    <x v="2"/>
    <x v="7"/>
    <s v="Q2`20"/>
    <n v="18797463"/>
    <n v="295094"/>
  </r>
  <r>
    <n v="542"/>
    <x v="2"/>
    <s v="Zenbook UX534F"/>
    <x v="2"/>
    <x v="0"/>
    <x v="1"/>
    <x v="5"/>
    <s v="GTX1650"/>
    <x v="0"/>
    <s v="1920x1080"/>
    <x v="0"/>
    <x v="0"/>
    <n v="114726"/>
    <s v="22_110-115"/>
    <s v="11_110-120"/>
    <x v="2"/>
    <x v="7"/>
    <s v="Q2`20"/>
    <n v="62181492"/>
    <n v="976162"/>
  </r>
  <r>
    <n v="175"/>
    <x v="2"/>
    <s v="Zenbook UX434F"/>
    <x v="3"/>
    <x v="0"/>
    <x v="1"/>
    <x v="16"/>
    <s v="MX250"/>
    <x v="2"/>
    <s v="1920x1080"/>
    <x v="0"/>
    <x v="0"/>
    <n v="83185"/>
    <s v="16_80-85"/>
    <s v="8_80-90"/>
    <x v="2"/>
    <x v="7"/>
    <s v="Q2`20"/>
    <n v="14557375"/>
    <n v="228530"/>
  </r>
  <r>
    <n v="4"/>
    <x v="2"/>
    <s v="Zenbook UX410U"/>
    <x v="2"/>
    <x v="0"/>
    <x v="1"/>
    <x v="1"/>
    <s v="GT940"/>
    <x v="2"/>
    <s v="1920x1080"/>
    <x v="0"/>
    <x v="0"/>
    <n v="61896"/>
    <s v="12_60-65"/>
    <s v="6_60-70"/>
    <x v="6"/>
    <x v="7"/>
    <s v="Q2`20"/>
    <n v="247584"/>
    <n v="3887"/>
  </r>
  <r>
    <n v="1"/>
    <x v="2"/>
    <s v="Zenbook UX391F"/>
    <x v="3"/>
    <x v="0"/>
    <x v="1"/>
    <x v="5"/>
    <s v="Int"/>
    <x v="4"/>
    <s v="1920x1080"/>
    <x v="0"/>
    <x v="0"/>
    <n v="102936"/>
    <s v="20_100-105"/>
    <s v="10_100-110"/>
    <x v="2"/>
    <x v="7"/>
    <s v="Q2`20"/>
    <n v="102936"/>
    <n v="1616"/>
  </r>
  <r>
    <n v="43"/>
    <x v="2"/>
    <s v="Zenbook UM433D"/>
    <x v="3"/>
    <x v="0"/>
    <x v="0"/>
    <x v="7"/>
    <s v="Int"/>
    <x v="2"/>
    <s v="1920x1080"/>
    <x v="0"/>
    <x v="0"/>
    <n v="63630"/>
    <s v="12_60-65"/>
    <s v="6_60-70"/>
    <x v="6"/>
    <x v="7"/>
    <s v="Q2`20"/>
    <n v="2736090"/>
    <n v="42953"/>
  </r>
  <r>
    <n v="4"/>
    <x v="2"/>
    <s v="VivoBook X540N"/>
    <x v="0"/>
    <x v="0"/>
    <x v="1"/>
    <x v="8"/>
    <s v="GT920"/>
    <x v="0"/>
    <s v="1920x1080"/>
    <x v="0"/>
    <x v="1"/>
    <n v="19940"/>
    <s v="3_15-20"/>
    <s v="1_10-20"/>
    <x v="1"/>
    <x v="7"/>
    <s v="Q2`20"/>
    <n v="79760"/>
    <n v="1252"/>
  </r>
  <r>
    <n v="182"/>
    <x v="2"/>
    <s v="VivoBook X705M"/>
    <x v="0"/>
    <x v="0"/>
    <x v="1"/>
    <x v="4"/>
    <s v="MX110"/>
    <x v="1"/>
    <s v="1920x1080"/>
    <x v="0"/>
    <x v="1"/>
    <n v="34325"/>
    <s v="6_30-35"/>
    <s v="3_30-40"/>
    <x v="3"/>
    <x v="7"/>
    <s v="Q2`20"/>
    <n v="6247150"/>
    <n v="98071"/>
  </r>
  <r>
    <n v="6"/>
    <x v="2"/>
    <s v="VivoBook X540U"/>
    <x v="0"/>
    <x v="0"/>
    <x v="1"/>
    <x v="3"/>
    <s v="MX110"/>
    <x v="0"/>
    <s v="1920x1080"/>
    <x v="0"/>
    <x v="0"/>
    <n v="32165"/>
    <s v="6_30-35"/>
    <s v="3_30-40"/>
    <x v="3"/>
    <x v="7"/>
    <s v="Q2`20"/>
    <n v="192990"/>
    <n v="3030"/>
  </r>
  <r>
    <n v="1359"/>
    <x v="2"/>
    <s v="VivoBook X540M"/>
    <x v="0"/>
    <x v="0"/>
    <x v="1"/>
    <x v="4"/>
    <s v="MX110"/>
    <x v="0"/>
    <s v="1366x768"/>
    <x v="0"/>
    <x v="1"/>
    <n v="24100"/>
    <s v="4_20-25"/>
    <s v="2_20-30"/>
    <x v="0"/>
    <x v="7"/>
    <s v="Q2`20"/>
    <n v="32751900"/>
    <n v="514159"/>
  </r>
  <r>
    <n v="730"/>
    <x v="2"/>
    <s v="VivoBook X505Z"/>
    <x v="1"/>
    <x v="0"/>
    <x v="0"/>
    <x v="2"/>
    <s v="Int"/>
    <x v="0"/>
    <s v="1920x1080"/>
    <x v="0"/>
    <x v="0"/>
    <n v="33118"/>
    <s v="6_30-35"/>
    <s v="3_30-40"/>
    <x v="3"/>
    <x v="7"/>
    <s v="Q2`20"/>
    <n v="24176140"/>
    <n v="379531"/>
  </r>
  <r>
    <n v="3366"/>
    <x v="2"/>
    <s v="VivoBook X540B"/>
    <x v="1"/>
    <x v="0"/>
    <x v="0"/>
    <x v="0"/>
    <s v="Int"/>
    <x v="0"/>
    <s v="1366x768"/>
    <x v="0"/>
    <x v="0"/>
    <n v="22281"/>
    <s v="4_20-25"/>
    <s v="2_20-30"/>
    <x v="0"/>
    <x v="7"/>
    <s v="Q2`20"/>
    <n v="74997846"/>
    <n v="1177360"/>
  </r>
  <r>
    <n v="126"/>
    <x v="2"/>
    <s v="VivoBook X512U"/>
    <x v="0"/>
    <x v="0"/>
    <x v="1"/>
    <x v="10"/>
    <s v="Int/MX130"/>
    <x v="0"/>
    <s v="1920x1080"/>
    <x v="0"/>
    <x v="0"/>
    <n v="43735"/>
    <s v="8_40-45"/>
    <s v="4_40-50"/>
    <x v="5"/>
    <x v="7"/>
    <s v="Q2`20"/>
    <n v="5510610"/>
    <n v="86509"/>
  </r>
  <r>
    <n v="51"/>
    <x v="2"/>
    <s v="VivoBook X507U"/>
    <x v="0"/>
    <x v="0"/>
    <x v="1"/>
    <x v="10"/>
    <s v="MX110"/>
    <x v="0"/>
    <s v="1920x1080"/>
    <x v="0"/>
    <x v="0"/>
    <n v="25160"/>
    <s v="5_25-30"/>
    <s v="2_20-30"/>
    <x v="0"/>
    <x v="7"/>
    <s v="Q2`20"/>
    <n v="1283160"/>
    <n v="20144"/>
  </r>
  <r>
    <n v="28"/>
    <x v="2"/>
    <s v="VivoBook X543U"/>
    <x v="0"/>
    <x v="0"/>
    <x v="1"/>
    <x v="1"/>
    <s v="MX110"/>
    <x v="0"/>
    <s v="1920x1080"/>
    <x v="0"/>
    <x v="0"/>
    <n v="28203"/>
    <s v="5_25-30"/>
    <s v="2_20-30"/>
    <x v="0"/>
    <x v="7"/>
    <s v="Q2`20"/>
    <n v="789684"/>
    <n v="12397"/>
  </r>
  <r>
    <n v="172"/>
    <x v="2"/>
    <s v="VivoBook X712F"/>
    <x v="0"/>
    <x v="0"/>
    <x v="1"/>
    <x v="5"/>
    <s v="Int/MX150"/>
    <x v="1"/>
    <s v="1600x900"/>
    <x v="0"/>
    <x v="0"/>
    <n v="40166"/>
    <s v="8_40-45"/>
    <s v="4_40-50"/>
    <x v="5"/>
    <x v="7"/>
    <s v="Q2`20"/>
    <n v="6908552"/>
    <n v="108455"/>
  </r>
  <r>
    <n v="2851"/>
    <x v="2"/>
    <s v="VivoBook X512D"/>
    <x v="0"/>
    <x v="0"/>
    <x v="0"/>
    <x v="7"/>
    <s v="RX540"/>
    <x v="0"/>
    <s v="1366x768"/>
    <x v="0"/>
    <x v="0"/>
    <n v="38559"/>
    <s v="7_35-40"/>
    <s v="3_30-40"/>
    <x v="3"/>
    <x v="7"/>
    <s v="Q2`20"/>
    <n v="109931709"/>
    <n v="1725773"/>
  </r>
  <r>
    <n v="204"/>
    <x v="2"/>
    <s v="VivoBook X512F"/>
    <x v="0"/>
    <x v="0"/>
    <x v="1"/>
    <x v="5"/>
    <s v="MX250"/>
    <x v="0"/>
    <s v="1920x1080"/>
    <x v="0"/>
    <x v="0"/>
    <n v="55388"/>
    <s v="11_55-60"/>
    <s v="5_50-60"/>
    <x v="4"/>
    <x v="7"/>
    <s v="Q2`20"/>
    <n v="11299152"/>
    <n v="177381"/>
  </r>
  <r>
    <n v="7"/>
    <x v="2"/>
    <s v="VivoBook S431F"/>
    <x v="3"/>
    <x v="0"/>
    <x v="1"/>
    <x v="5"/>
    <s v="Int"/>
    <x v="2"/>
    <s v="1920x1080"/>
    <x v="0"/>
    <x v="0"/>
    <n v="62390"/>
    <s v="12_60-65"/>
    <s v="6_60-70"/>
    <x v="6"/>
    <x v="7"/>
    <s v="Q2`20"/>
    <n v="436730"/>
    <n v="6856"/>
  </r>
  <r>
    <n v="87"/>
    <x v="2"/>
    <s v="VivoBook S432F"/>
    <x v="3"/>
    <x v="0"/>
    <x v="1"/>
    <x v="5"/>
    <s v="Int"/>
    <x v="2"/>
    <s v="1920x1080"/>
    <x v="0"/>
    <x v="0"/>
    <n v="75136"/>
    <s v="15_75-80"/>
    <s v="7_70-80"/>
    <x v="2"/>
    <x v="7"/>
    <s v="Q2`20"/>
    <n v="6536832"/>
    <n v="102619"/>
  </r>
  <r>
    <n v="72"/>
    <x v="2"/>
    <s v="VivoBook X509U"/>
    <x v="1"/>
    <x v="0"/>
    <x v="1"/>
    <x v="10"/>
    <s v="Int"/>
    <x v="0"/>
    <s v="1920x1080"/>
    <x v="0"/>
    <x v="0"/>
    <n v="36452"/>
    <s v="7_35-40"/>
    <s v="3_30-40"/>
    <x v="3"/>
    <x v="7"/>
    <s v="Q2`20"/>
    <n v="2624544"/>
    <n v="41202"/>
  </r>
  <r>
    <n v="119"/>
    <x v="2"/>
    <s v="VivoBook X571G"/>
    <x v="2"/>
    <x v="0"/>
    <x v="1"/>
    <x v="6"/>
    <s v="GTX1050"/>
    <x v="0"/>
    <s v="1920x1080"/>
    <x v="0"/>
    <x v="0"/>
    <n v="75982"/>
    <s v="15_75-80"/>
    <s v="7_70-80"/>
    <x v="2"/>
    <x v="7"/>
    <s v="Q2`20"/>
    <n v="9041858"/>
    <n v="141944"/>
  </r>
  <r>
    <n v="121"/>
    <x v="2"/>
    <s v="VivoBook X403F"/>
    <x v="3"/>
    <x v="0"/>
    <x v="1"/>
    <x v="5"/>
    <s v="Int"/>
    <x v="2"/>
    <s v="1920x1080"/>
    <x v="0"/>
    <x v="0"/>
    <n v="52997"/>
    <s v="10_50-55"/>
    <s v="5_50-60"/>
    <x v="4"/>
    <x v="7"/>
    <s v="Q2`20"/>
    <n v="6412637"/>
    <n v="100669"/>
  </r>
  <r>
    <n v="538"/>
    <x v="2"/>
    <s v="VivoBook X510Q"/>
    <x v="2"/>
    <x v="0"/>
    <x v="0"/>
    <x v="15"/>
    <s v="R7"/>
    <x v="0"/>
    <s v="1920x1080"/>
    <x v="0"/>
    <x v="0"/>
    <n v="26190"/>
    <s v="5_25-30"/>
    <s v="2_20-30"/>
    <x v="0"/>
    <x v="7"/>
    <s v="Q2`20"/>
    <n v="14090220"/>
    <n v="221197"/>
  </r>
  <r>
    <n v="177"/>
    <x v="2"/>
    <s v="VivoBook X545F"/>
    <x v="0"/>
    <x v="0"/>
    <x v="1"/>
    <x v="16"/>
    <s v="MX230"/>
    <x v="0"/>
    <s v="1920x1080"/>
    <x v="0"/>
    <x v="0"/>
    <n v="51974"/>
    <s v="10_50-55"/>
    <s v="5_50-60"/>
    <x v="4"/>
    <x v="7"/>
    <s v="Q2`20"/>
    <n v="9199398"/>
    <n v="144418"/>
  </r>
  <r>
    <n v="355"/>
    <x v="2"/>
    <s v="VivoBook X412F"/>
    <x v="3"/>
    <x v="0"/>
    <x v="1"/>
    <x v="5"/>
    <s v="Int"/>
    <x v="2"/>
    <s v="1920x1080"/>
    <x v="0"/>
    <x v="0"/>
    <n v="50432"/>
    <s v="10_50-55"/>
    <s v="5_50-60"/>
    <x v="4"/>
    <x v="7"/>
    <s v="Q2`20"/>
    <n v="17903360"/>
    <n v="281057"/>
  </r>
  <r>
    <n v="236"/>
    <x v="2"/>
    <s v="VivoBook X705Q"/>
    <x v="0"/>
    <x v="0"/>
    <x v="0"/>
    <x v="15"/>
    <s v="Int/R7"/>
    <x v="0"/>
    <s v="1600x900"/>
    <x v="0"/>
    <x v="0"/>
    <n v="41990"/>
    <s v="8_40-45"/>
    <s v="4_40-50"/>
    <x v="5"/>
    <x v="7"/>
    <s v="Q2`20"/>
    <n v="9909640"/>
    <n v="155567"/>
  </r>
  <r>
    <n v="710"/>
    <x v="2"/>
    <s v="VivoBook X402F"/>
    <x v="3"/>
    <x v="0"/>
    <x v="1"/>
    <x v="5"/>
    <s v="Int"/>
    <x v="2"/>
    <s v="1920x1080"/>
    <x v="0"/>
    <x v="0"/>
    <n v="52900"/>
    <s v="10_50-55"/>
    <s v="5_50-60"/>
    <x v="4"/>
    <x v="7"/>
    <s v="Q2`20"/>
    <n v="37559000"/>
    <n v="589623"/>
  </r>
  <r>
    <n v="1032"/>
    <x v="2"/>
    <s v="VivoBook X509J"/>
    <x v="0"/>
    <x v="0"/>
    <x v="1"/>
    <x v="17"/>
    <s v="Int/MX110"/>
    <x v="0"/>
    <s v="1920x1080"/>
    <x v="0"/>
    <x v="0"/>
    <n v="47490"/>
    <s v="9_45-50"/>
    <s v="4_40-50"/>
    <x v="5"/>
    <x v="7"/>
    <s v="Q2`20"/>
    <n v="49009680"/>
    <n v="769383"/>
  </r>
  <r>
    <n v="379"/>
    <x v="2"/>
    <s v="VivoBook S533F"/>
    <x v="0"/>
    <x v="0"/>
    <x v="1"/>
    <x v="16"/>
    <s v="MX250"/>
    <x v="0"/>
    <s v="1920x1080"/>
    <x v="0"/>
    <x v="0"/>
    <n v="52990"/>
    <s v="10_50-55"/>
    <s v="5_50-60"/>
    <x v="4"/>
    <x v="7"/>
    <s v="Q2`20"/>
    <n v="20083210"/>
    <n v="315278"/>
  </r>
  <r>
    <n v="95"/>
    <x v="2"/>
    <s v="VivoBook X413F"/>
    <x v="3"/>
    <x v="0"/>
    <x v="1"/>
    <x v="16"/>
    <s v="MX130"/>
    <x v="2"/>
    <s v="1920x1080"/>
    <x v="0"/>
    <x v="0"/>
    <n v="53299"/>
    <s v="10_50-55"/>
    <s v="5_50-60"/>
    <x v="4"/>
    <x v="7"/>
    <s v="Q2`20"/>
    <n v="5063405"/>
    <n v="79488"/>
  </r>
  <r>
    <n v="158"/>
    <x v="2"/>
    <s v="VivoBook X512J"/>
    <x v="0"/>
    <x v="0"/>
    <x v="1"/>
    <x v="17"/>
    <s v="MX330"/>
    <x v="0"/>
    <s v="1920x1080"/>
    <x v="0"/>
    <x v="0"/>
    <n v="46789"/>
    <s v="9_45-50"/>
    <s v="4_40-50"/>
    <x v="5"/>
    <x v="7"/>
    <s v="Q2`20"/>
    <n v="7392662"/>
    <n v="116054"/>
  </r>
  <r>
    <n v="254"/>
    <x v="2"/>
    <s v="VivoBook X705B"/>
    <x v="1"/>
    <x v="0"/>
    <x v="0"/>
    <x v="0"/>
    <s v="Int"/>
    <x v="1"/>
    <s v="1920x1080"/>
    <x v="0"/>
    <x v="0"/>
    <n v="30999"/>
    <s v="6_30-35"/>
    <s v="3_30-40"/>
    <x v="3"/>
    <x v="7"/>
    <s v="Q2`20"/>
    <n v="7873746"/>
    <n v="123607"/>
  </r>
  <r>
    <n v="9"/>
    <x v="2"/>
    <s v="VivoBook X712D"/>
    <x v="0"/>
    <x v="0"/>
    <x v="0"/>
    <x v="7"/>
    <s v="Int/R540X"/>
    <x v="1"/>
    <s v="1600x900/1920x1080"/>
    <x v="0"/>
    <x v="0"/>
    <n v="55990"/>
    <s v="11_55-60"/>
    <s v="5_50-60"/>
    <x v="4"/>
    <x v="7"/>
    <s v="Q2`20"/>
    <n v="503910"/>
    <n v="7911"/>
  </r>
  <r>
    <n v="35"/>
    <x v="2"/>
    <s v="Zenbook Flip UX463F"/>
    <x v="3"/>
    <x v="0"/>
    <x v="1"/>
    <x v="5"/>
    <s v="Int"/>
    <x v="2"/>
    <s v="1920x1080"/>
    <x v="1"/>
    <x v="0"/>
    <n v="80933"/>
    <s v="16_80-85"/>
    <s v="8_80-90"/>
    <x v="2"/>
    <x v="7"/>
    <s v="Q2`20"/>
    <n v="2832655"/>
    <n v="44469"/>
  </r>
  <r>
    <n v="77"/>
    <x v="2"/>
    <s v="Zenbook Flip UX563F"/>
    <x v="2"/>
    <x v="0"/>
    <x v="1"/>
    <x v="5"/>
    <s v="GTX1050/GTX1060"/>
    <x v="0"/>
    <s v="1920x1080/3840x2160"/>
    <x v="1"/>
    <x v="0"/>
    <n v="92495"/>
    <s v="18_90-95"/>
    <s v="9_90-100"/>
    <x v="2"/>
    <x v="7"/>
    <s v="Q2`20"/>
    <n v="7122115"/>
    <n v="111807"/>
  </r>
  <r>
    <n v="31"/>
    <x v="2"/>
    <s v="Zenbook Flip UX562F"/>
    <x v="2"/>
    <x v="0"/>
    <x v="1"/>
    <x v="5"/>
    <s v="GTX1050/GTX1060"/>
    <x v="0"/>
    <s v="1920x1080/3840x2160"/>
    <x v="1"/>
    <x v="0"/>
    <n v="99990"/>
    <s v="19_95-100"/>
    <s v="9_90-100"/>
    <x v="2"/>
    <x v="7"/>
    <s v="Q2`20"/>
    <n v="3099690"/>
    <n v="48661"/>
  </r>
  <r>
    <n v="9"/>
    <x v="2"/>
    <s v="Asus Pro P1440F"/>
    <x v="3"/>
    <x v="1"/>
    <x v="1"/>
    <x v="5"/>
    <s v="Int"/>
    <x v="2"/>
    <s v="1920x1080"/>
    <x v="0"/>
    <x v="0"/>
    <n v="39853"/>
    <s v="7_35-40"/>
    <s v="3_30-40"/>
    <x v="3"/>
    <x v="7"/>
    <s v="Q2`20"/>
    <n v="358677"/>
    <n v="5631"/>
  </r>
  <r>
    <n v="91"/>
    <x v="2"/>
    <s v="Asus Pro P3540F"/>
    <x v="1"/>
    <x v="1"/>
    <x v="1"/>
    <x v="5"/>
    <s v="Int"/>
    <x v="0"/>
    <s v="1920x1080"/>
    <x v="0"/>
    <x v="0"/>
    <n v="49316"/>
    <s v="9_45-50"/>
    <s v="4_40-50"/>
    <x v="5"/>
    <x v="7"/>
    <s v="Q2`20"/>
    <n v="4487756"/>
    <n v="70451"/>
  </r>
  <r>
    <n v="1"/>
    <x v="2"/>
    <s v="VivoBook Flip TP401C"/>
    <x v="3"/>
    <x v="0"/>
    <x v="1"/>
    <x v="11"/>
    <s v="Int"/>
    <x v="2"/>
    <s v="1920x1080"/>
    <x v="1"/>
    <x v="2"/>
    <n v="41423"/>
    <s v="8_40-45"/>
    <s v="4_40-50"/>
    <x v="5"/>
    <x v="7"/>
    <s v="Q2`20"/>
    <n v="41423"/>
    <n v="650"/>
  </r>
  <r>
    <n v="54"/>
    <x v="2"/>
    <s v="VivoBook Flip TP412F"/>
    <x v="3"/>
    <x v="0"/>
    <x v="1"/>
    <x v="5"/>
    <s v="Int"/>
    <x v="2"/>
    <s v="1920x1080"/>
    <x v="1"/>
    <x v="0"/>
    <n v="54975"/>
    <s v="10_50-55"/>
    <s v="5_50-60"/>
    <x v="4"/>
    <x v="7"/>
    <s v="Q2`20"/>
    <n v="2968650"/>
    <n v="46604"/>
  </r>
  <r>
    <n v="108"/>
    <x v="2"/>
    <s v="VivoBook Pro N752V"/>
    <x v="2"/>
    <x v="0"/>
    <x v="1"/>
    <x v="3"/>
    <s v="GT950"/>
    <x v="1"/>
    <s v="1920x1080"/>
    <x v="0"/>
    <x v="0"/>
    <n v="62400"/>
    <s v="12_60-65"/>
    <s v="6_60-70"/>
    <x v="6"/>
    <x v="7"/>
    <s v="Q2`20"/>
    <n v="6739200"/>
    <n v="105796"/>
  </r>
  <r>
    <n v="68"/>
    <x v="2"/>
    <s v="VivoBook Max X541U"/>
    <x v="0"/>
    <x v="0"/>
    <x v="1"/>
    <x v="3"/>
    <s v="G920"/>
    <x v="0"/>
    <s v="1366x768"/>
    <x v="0"/>
    <x v="0"/>
    <n v="30796"/>
    <s v="6_30-35"/>
    <s v="3_30-40"/>
    <x v="3"/>
    <x v="7"/>
    <s v="Q2`20"/>
    <n v="2094128"/>
    <n v="32875"/>
  </r>
  <r>
    <n v="9"/>
    <x v="2"/>
    <s v="Zenbook Duo UX481F"/>
    <x v="3"/>
    <x v="0"/>
    <x v="1"/>
    <x v="16"/>
    <s v="MX250"/>
    <x v="2"/>
    <s v="1920x1080+ScreenPad"/>
    <x v="1"/>
    <x v="0"/>
    <n v="115128"/>
    <s v="23_115-120"/>
    <s v="11_110-120"/>
    <x v="2"/>
    <x v="7"/>
    <s v="Q2`20"/>
    <n v="1036152"/>
    <n v="16266"/>
  </r>
  <r>
    <n v="88"/>
    <x v="2"/>
    <s v="ExpertBook B9450F"/>
    <x v="3"/>
    <x v="0"/>
    <x v="1"/>
    <x v="16"/>
    <s v="Int"/>
    <x v="2"/>
    <s v="1920x1080"/>
    <x v="0"/>
    <x v="0"/>
    <n v="104900"/>
    <s v="20_100-105"/>
    <s v="10_100-110"/>
    <x v="2"/>
    <x v="7"/>
    <s v="Q2`20"/>
    <n v="9231200"/>
    <n v="144917"/>
  </r>
  <r>
    <n v="1"/>
    <x v="2"/>
    <s v="ProArt StudioBook W730G5"/>
    <x v="5"/>
    <x v="1"/>
    <x v="1"/>
    <x v="6"/>
    <s v="Quadro RTX5000"/>
    <x v="1"/>
    <s v="1920x1200"/>
    <x v="0"/>
    <x v="0"/>
    <n v="378870"/>
    <s v="75_375-380"/>
    <s v="37_370-380"/>
    <x v="2"/>
    <x v="7"/>
    <s v="Q2`20"/>
    <n v="378870"/>
    <n v="5948"/>
  </r>
  <r>
    <n v="12"/>
    <x v="3"/>
    <s v="Alienware 15 R4 (CL)"/>
    <x v="2"/>
    <x v="0"/>
    <x v="1"/>
    <x v="6"/>
    <s v="GTX1050/GTX1050 Ti"/>
    <x v="0"/>
    <s v="1920x1080/3840x2160"/>
    <x v="0"/>
    <x v="0"/>
    <n v="150767"/>
    <s v="30_150-155"/>
    <s v="15_150-160"/>
    <x v="2"/>
    <x v="7"/>
    <s v="Q2`20"/>
    <n v="1809204"/>
    <n v="28402"/>
  </r>
  <r>
    <n v="42"/>
    <x v="3"/>
    <s v="Alienware 17 R5"/>
    <x v="2"/>
    <x v="0"/>
    <x v="1"/>
    <x v="6"/>
    <s v="GTX1070/GTX1080"/>
    <x v="1"/>
    <s v="1920x1080/2560x1440/3840x2160"/>
    <x v="0"/>
    <x v="0"/>
    <n v="125649"/>
    <s v="25_125-130"/>
    <s v="12_120-130"/>
    <x v="2"/>
    <x v="7"/>
    <s v="Q2`20"/>
    <n v="5277258"/>
    <n v="82845"/>
  </r>
  <r>
    <n v="7"/>
    <x v="3"/>
    <s v="Alienware 15 R3/R4 (K)"/>
    <x v="2"/>
    <x v="0"/>
    <x v="1"/>
    <x v="1"/>
    <s v="GTX1060/1070"/>
    <x v="0"/>
    <s v="1920x1080/3840x2160"/>
    <x v="0"/>
    <x v="0"/>
    <n v="80000"/>
    <s v="16_80-85"/>
    <s v="8_80-90"/>
    <x v="2"/>
    <x v="7"/>
    <s v="Q2`20"/>
    <n v="560000"/>
    <n v="8791"/>
  </r>
  <r>
    <n v="16"/>
    <x v="3"/>
    <s v="Inspiron 3567"/>
    <x v="1"/>
    <x v="0"/>
    <x v="1"/>
    <x v="3"/>
    <s v="Int"/>
    <x v="0"/>
    <s v="1366x768"/>
    <x v="0"/>
    <x v="0"/>
    <n v="34578"/>
    <s v="6_30-35"/>
    <s v="3_30-40"/>
    <x v="3"/>
    <x v="7"/>
    <s v="Q2`20"/>
    <n v="553248"/>
    <n v="8685"/>
  </r>
  <r>
    <n v="160"/>
    <x v="3"/>
    <s v="Inspiron 5490"/>
    <x v="3"/>
    <x v="0"/>
    <x v="1"/>
    <x v="16"/>
    <s v="Int/MX230"/>
    <x v="2"/>
    <s v="1920x1080"/>
    <x v="0"/>
    <x v="0"/>
    <n v="50977"/>
    <s v="10_50-55"/>
    <s v="5_50-60"/>
    <x v="4"/>
    <x v="7"/>
    <s v="Q2`20"/>
    <n v="8156320"/>
    <n v="128043"/>
  </r>
  <r>
    <n v="34"/>
    <x v="3"/>
    <s v="Inspiron 7490"/>
    <x v="3"/>
    <x v="0"/>
    <x v="1"/>
    <x v="16"/>
    <s v="Int/MX250"/>
    <x v="2"/>
    <s v="1920x1080"/>
    <x v="0"/>
    <x v="0"/>
    <n v="94606"/>
    <s v="18_90-95"/>
    <s v="9_90-100"/>
    <x v="2"/>
    <x v="7"/>
    <s v="Q2`20"/>
    <n v="3216604"/>
    <n v="50496"/>
  </r>
  <r>
    <n v="40"/>
    <x v="3"/>
    <s v="Inspiron 5491"/>
    <x v="3"/>
    <x v="0"/>
    <x v="1"/>
    <x v="16"/>
    <s v="Int/MX230"/>
    <x v="2"/>
    <s v="1920x1080"/>
    <x v="0"/>
    <x v="0"/>
    <n v="56046"/>
    <s v="11_55-60"/>
    <s v="5_50-60"/>
    <x v="4"/>
    <x v="7"/>
    <s v="Q2`20"/>
    <n v="2241840"/>
    <n v="35194"/>
  </r>
  <r>
    <n v="214"/>
    <x v="3"/>
    <s v="Inspiron 3580"/>
    <x v="0"/>
    <x v="0"/>
    <x v="1"/>
    <x v="5"/>
    <n v="250"/>
    <x v="0"/>
    <s v="1920x1080"/>
    <x v="0"/>
    <x v="0"/>
    <n v="36179"/>
    <s v="7_35-40"/>
    <s v="3_30-40"/>
    <x v="3"/>
    <x v="7"/>
    <s v="Q2`20"/>
    <n v="7742306"/>
    <n v="121543"/>
  </r>
  <r>
    <n v="147"/>
    <x v="3"/>
    <s v="Inspiron 3583"/>
    <x v="0"/>
    <x v="0"/>
    <x v="1"/>
    <x v="5"/>
    <s v="Int/520"/>
    <x v="0"/>
    <s v="1920x1080"/>
    <x v="0"/>
    <x v="0"/>
    <n v="30032"/>
    <s v="6_30-35"/>
    <s v="3_30-40"/>
    <x v="3"/>
    <x v="7"/>
    <s v="Q2`20"/>
    <n v="4414704"/>
    <n v="69305"/>
  </r>
  <r>
    <n v="7"/>
    <x v="3"/>
    <s v="Inspiron 3584"/>
    <x v="0"/>
    <x v="0"/>
    <x v="1"/>
    <x v="1"/>
    <s v="Int/520"/>
    <x v="0"/>
    <s v="1920x1080"/>
    <x v="0"/>
    <x v="0"/>
    <n v="32849"/>
    <s v="6_30-35"/>
    <s v="3_30-40"/>
    <x v="3"/>
    <x v="7"/>
    <s v="Q2`20"/>
    <n v="229943"/>
    <n v="3610"/>
  </r>
  <r>
    <n v="113"/>
    <x v="3"/>
    <s v="Inspiron 3582"/>
    <x v="1"/>
    <x v="0"/>
    <x v="1"/>
    <x v="4"/>
    <s v="Int"/>
    <x v="0"/>
    <s v="1920x1080"/>
    <x v="0"/>
    <x v="1"/>
    <n v="24270"/>
    <s v="4_20-25"/>
    <s v="2_20-30"/>
    <x v="0"/>
    <x v="7"/>
    <s v="Q2`20"/>
    <n v="2742510"/>
    <n v="43054"/>
  </r>
  <r>
    <n v="64"/>
    <x v="3"/>
    <s v="Inspiron 3585"/>
    <x v="1"/>
    <x v="0"/>
    <x v="0"/>
    <x v="2"/>
    <s v="Int"/>
    <x v="0"/>
    <s v="1920x1080"/>
    <x v="0"/>
    <x v="0"/>
    <n v="33221"/>
    <s v="6_30-35"/>
    <s v="3_30-40"/>
    <x v="3"/>
    <x v="7"/>
    <s v="Q2`20"/>
    <n v="2126144"/>
    <n v="33377"/>
  </r>
  <r>
    <n v="53"/>
    <x v="3"/>
    <s v="Inspiron 5490"/>
    <x v="3"/>
    <x v="0"/>
    <x v="1"/>
    <x v="16"/>
    <s v="Int/MX230"/>
    <x v="2"/>
    <s v="1920x1080"/>
    <x v="0"/>
    <x v="0"/>
    <n v="50977"/>
    <s v="10_50-55"/>
    <s v="5_50-60"/>
    <x v="4"/>
    <x v="7"/>
    <s v="Q2`20"/>
    <n v="2701781"/>
    <n v="42414"/>
  </r>
  <r>
    <n v="172"/>
    <x v="3"/>
    <s v="Inspiron G7 17-7790"/>
    <x v="2"/>
    <x v="0"/>
    <x v="1"/>
    <x v="6"/>
    <s v="GTX1660/RTX2070/RTX2080"/>
    <x v="1"/>
    <s v="1920x1080"/>
    <x v="0"/>
    <x v="0"/>
    <n v="144687"/>
    <s v="28_140-145"/>
    <s v="14_140-150"/>
    <x v="2"/>
    <x v="7"/>
    <s v="Q2`20"/>
    <n v="24886164"/>
    <n v="390678"/>
  </r>
  <r>
    <n v="512"/>
    <x v="3"/>
    <s v="Inspiron G3 15-3590"/>
    <x v="2"/>
    <x v="0"/>
    <x v="1"/>
    <x v="6"/>
    <s v="GTX1650/GTX1660"/>
    <x v="0"/>
    <s v="1920x1080"/>
    <x v="0"/>
    <x v="0"/>
    <n v="87486"/>
    <s v="17_85-90"/>
    <s v="8_80-90"/>
    <x v="2"/>
    <x v="7"/>
    <s v="Q2`20"/>
    <n v="44792832"/>
    <n v="703184"/>
  </r>
  <r>
    <n v="423"/>
    <x v="3"/>
    <s v="Inspiron G5 15-5590"/>
    <x v="2"/>
    <x v="0"/>
    <x v="1"/>
    <x v="6"/>
    <s v="GTX1660/RTX2060/RTX2070"/>
    <x v="0"/>
    <s v="1920x1080"/>
    <x v="0"/>
    <x v="0"/>
    <n v="104723"/>
    <s v="20_100-105"/>
    <s v="10_100-110"/>
    <x v="2"/>
    <x v="7"/>
    <s v="Q2`20"/>
    <n v="44297829"/>
    <n v="695413"/>
  </r>
  <r>
    <n v="115"/>
    <x v="3"/>
    <s v="Inspiron 3580"/>
    <x v="0"/>
    <x v="0"/>
    <x v="1"/>
    <x v="5"/>
    <n v="250"/>
    <x v="0"/>
    <s v="1920x1080"/>
    <x v="0"/>
    <x v="0"/>
    <n v="36179"/>
    <s v="7_35-40"/>
    <s v="3_30-40"/>
    <x v="3"/>
    <x v="7"/>
    <s v="Q2`20"/>
    <n v="4160585"/>
    <n v="65315"/>
  </r>
  <r>
    <n v="60"/>
    <x v="3"/>
    <s v="Inspiron 3582"/>
    <x v="1"/>
    <x v="0"/>
    <x v="1"/>
    <x v="4"/>
    <s v="Int"/>
    <x v="0"/>
    <s v="1920x1080"/>
    <x v="0"/>
    <x v="1"/>
    <n v="24270"/>
    <s v="4_20-25"/>
    <s v="2_20-30"/>
    <x v="0"/>
    <x v="7"/>
    <s v="Q2`20"/>
    <n v="1456200"/>
    <n v="22860"/>
  </r>
  <r>
    <n v="30"/>
    <x v="3"/>
    <s v="Inspiron 3584"/>
    <x v="0"/>
    <x v="0"/>
    <x v="1"/>
    <x v="1"/>
    <s v="Int/520"/>
    <x v="0"/>
    <s v="1920x1080"/>
    <x v="0"/>
    <x v="0"/>
    <n v="32849"/>
    <s v="6_30-35"/>
    <s v="3_30-40"/>
    <x v="3"/>
    <x v="7"/>
    <s v="Q2`20"/>
    <n v="985470"/>
    <n v="15470"/>
  </r>
  <r>
    <n v="127"/>
    <x v="3"/>
    <s v="Inspiron 3593"/>
    <x v="0"/>
    <x v="0"/>
    <x v="1"/>
    <x v="17"/>
    <s v="MX230"/>
    <x v="0"/>
    <s v="1920x1080"/>
    <x v="0"/>
    <x v="0"/>
    <n v="47169"/>
    <s v="9_45-50"/>
    <s v="4_40-50"/>
    <x v="5"/>
    <x v="7"/>
    <s v="Q2`20"/>
    <n v="5990463"/>
    <n v="94042"/>
  </r>
  <r>
    <n v="130"/>
    <x v="3"/>
    <s v="Inspiron 3595"/>
    <x v="1"/>
    <x v="0"/>
    <x v="0"/>
    <x v="0"/>
    <s v="Int"/>
    <x v="0"/>
    <s v="1920x1080"/>
    <x v="0"/>
    <x v="0"/>
    <n v="24141"/>
    <s v="4_20-25"/>
    <s v="2_20-30"/>
    <x v="0"/>
    <x v="7"/>
    <s v="Q2`20"/>
    <n v="3138330"/>
    <n v="49267"/>
  </r>
  <r>
    <n v="755"/>
    <x v="3"/>
    <s v="Inspiron 3793"/>
    <x v="0"/>
    <x v="0"/>
    <x v="1"/>
    <x v="17"/>
    <s v="Int/MX230/MX250"/>
    <x v="1"/>
    <s v="1920x1080"/>
    <x v="0"/>
    <x v="0"/>
    <n v="58736"/>
    <s v="11_55-60"/>
    <s v="5_50-60"/>
    <x v="4"/>
    <x v="7"/>
    <s v="Q2`20"/>
    <n v="44345680"/>
    <n v="696165"/>
  </r>
  <r>
    <n v="16"/>
    <x v="3"/>
    <s v="Inspiron 5391"/>
    <x v="3"/>
    <x v="0"/>
    <x v="1"/>
    <x v="16"/>
    <s v="Int"/>
    <x v="4"/>
    <s v="1920x1080"/>
    <x v="0"/>
    <x v="0"/>
    <n v="50253"/>
    <s v="10_50-55"/>
    <s v="5_50-60"/>
    <x v="4"/>
    <x v="7"/>
    <s v="Q2`20"/>
    <n v="804048"/>
    <n v="12622"/>
  </r>
  <r>
    <n v="192"/>
    <x v="3"/>
    <s v="Inspiron 5593"/>
    <x v="0"/>
    <x v="0"/>
    <x v="1"/>
    <x v="17"/>
    <s v="MX230"/>
    <x v="0"/>
    <s v="1920x1080"/>
    <x v="0"/>
    <x v="0"/>
    <n v="58033"/>
    <s v="11_55-60"/>
    <s v="5_50-60"/>
    <x v="4"/>
    <x v="7"/>
    <s v="Q2`20"/>
    <n v="11142336"/>
    <n v="174919"/>
  </r>
  <r>
    <n v="407"/>
    <x v="3"/>
    <s v="Inspiron 3593"/>
    <x v="0"/>
    <x v="0"/>
    <x v="1"/>
    <x v="17"/>
    <s v="MX230"/>
    <x v="0"/>
    <s v="1920x1080"/>
    <x v="0"/>
    <x v="0"/>
    <n v="47169"/>
    <s v="9_45-50"/>
    <s v="4_40-50"/>
    <x v="5"/>
    <x v="7"/>
    <s v="Q2`20"/>
    <n v="19197783"/>
    <n v="301378"/>
  </r>
  <r>
    <n v="182"/>
    <x v="3"/>
    <s v="Inspiron 3595"/>
    <x v="1"/>
    <x v="0"/>
    <x v="0"/>
    <x v="0"/>
    <s v="Int"/>
    <x v="0"/>
    <s v="1920x1080"/>
    <x v="0"/>
    <x v="0"/>
    <n v="24141"/>
    <s v="4_20-25"/>
    <s v="2_20-30"/>
    <x v="0"/>
    <x v="7"/>
    <s v="Q2`20"/>
    <n v="4393662"/>
    <n v="68974"/>
  </r>
  <r>
    <n v="659"/>
    <x v="3"/>
    <s v="Inspiron 3793"/>
    <x v="0"/>
    <x v="0"/>
    <x v="1"/>
    <x v="17"/>
    <s v="Int/MX230/MX250"/>
    <x v="1"/>
    <s v="1920x1080"/>
    <x v="0"/>
    <x v="0"/>
    <n v="58736"/>
    <s v="11_55-60"/>
    <s v="5_50-60"/>
    <x v="4"/>
    <x v="7"/>
    <s v="Q2`20"/>
    <n v="38707024"/>
    <n v="607646"/>
  </r>
  <r>
    <n v="46"/>
    <x v="3"/>
    <s v="Inspiron 5391"/>
    <x v="3"/>
    <x v="0"/>
    <x v="1"/>
    <x v="16"/>
    <s v="Int"/>
    <x v="4"/>
    <s v="1920x1080"/>
    <x v="0"/>
    <x v="0"/>
    <n v="50253"/>
    <s v="10_50-55"/>
    <s v="5_50-60"/>
    <x v="4"/>
    <x v="7"/>
    <s v="Q2`20"/>
    <n v="2311638"/>
    <n v="36289"/>
  </r>
  <r>
    <n v="474"/>
    <x v="3"/>
    <s v="Inspiron 5593"/>
    <x v="0"/>
    <x v="0"/>
    <x v="1"/>
    <x v="17"/>
    <s v="MX230"/>
    <x v="0"/>
    <s v="1920x1080"/>
    <x v="0"/>
    <x v="0"/>
    <n v="58033"/>
    <s v="11_55-60"/>
    <s v="5_50-60"/>
    <x v="4"/>
    <x v="7"/>
    <s v="Q2`20"/>
    <n v="27507642"/>
    <n v="431831"/>
  </r>
  <r>
    <n v="81"/>
    <x v="3"/>
    <s v="Inspiron 3585"/>
    <x v="1"/>
    <x v="0"/>
    <x v="0"/>
    <x v="2"/>
    <s v="Int"/>
    <x v="0"/>
    <s v="1920x1080"/>
    <x v="0"/>
    <x v="0"/>
    <n v="33221"/>
    <s v="6_30-35"/>
    <s v="3_30-40"/>
    <x v="3"/>
    <x v="7"/>
    <s v="Q2`20"/>
    <n v="2690901"/>
    <n v="42243"/>
  </r>
  <r>
    <n v="111"/>
    <x v="3"/>
    <s v="Inspiron 5491"/>
    <x v="3"/>
    <x v="0"/>
    <x v="1"/>
    <x v="16"/>
    <s v="Int/MX230"/>
    <x v="2"/>
    <s v="1920x1080"/>
    <x v="0"/>
    <x v="0"/>
    <n v="56046"/>
    <s v="11_55-60"/>
    <s v="5_50-60"/>
    <x v="4"/>
    <x v="7"/>
    <s v="Q2`20"/>
    <n v="6221106"/>
    <n v="97663"/>
  </r>
  <r>
    <n v="3"/>
    <x v="3"/>
    <s v="Inspiron 5570"/>
    <x v="0"/>
    <x v="0"/>
    <x v="1"/>
    <x v="10"/>
    <n v="530"/>
    <x v="0"/>
    <s v="1920x1080"/>
    <x v="0"/>
    <x v="0"/>
    <n v="41365"/>
    <s v="8_40-45"/>
    <s v="4_40-50"/>
    <x v="5"/>
    <x v="7"/>
    <s v="Q2`20"/>
    <n v="124095"/>
    <n v="1948"/>
  </r>
  <r>
    <n v="3"/>
    <x v="3"/>
    <s v="Inspiron G3 15-6480"/>
    <x v="2"/>
    <x v="0"/>
    <x v="1"/>
    <x v="6"/>
    <s v="GTX1660"/>
    <x v="0"/>
    <s v="1920x1080"/>
    <x v="0"/>
    <x v="0"/>
    <n v="79995"/>
    <s v="15_75-80"/>
    <s v="7_70-80"/>
    <x v="2"/>
    <x v="7"/>
    <s v="Q2`20"/>
    <n v="239985"/>
    <n v="3767"/>
  </r>
  <r>
    <n v="20"/>
    <x v="3"/>
    <s v="Inspiron G3 15-6691"/>
    <x v="2"/>
    <x v="0"/>
    <x v="1"/>
    <x v="6"/>
    <s v="GTX1050"/>
    <x v="0"/>
    <s v="1920x1080"/>
    <x v="0"/>
    <x v="0"/>
    <n v="80000"/>
    <s v="16_80-85"/>
    <s v="8_80-90"/>
    <x v="2"/>
    <x v="7"/>
    <s v="Q2`20"/>
    <n v="1600000"/>
    <n v="25118"/>
  </r>
  <r>
    <n v="10"/>
    <x v="3"/>
    <s v="Inspiron G3 15-6707"/>
    <x v="2"/>
    <x v="0"/>
    <x v="1"/>
    <x v="6"/>
    <s v="GTX1050"/>
    <x v="0"/>
    <s v="1920x1080"/>
    <x v="0"/>
    <x v="0"/>
    <n v="80000"/>
    <s v="16_80-85"/>
    <s v="8_80-90"/>
    <x v="2"/>
    <x v="7"/>
    <s v="Q2`20"/>
    <n v="800000"/>
    <n v="12559"/>
  </r>
  <r>
    <n v="20"/>
    <x v="3"/>
    <s v="Inspiron G3 15-6714"/>
    <x v="2"/>
    <x v="0"/>
    <x v="1"/>
    <x v="6"/>
    <s v="GTX1650"/>
    <x v="0"/>
    <s v="1920x1080"/>
    <x v="0"/>
    <x v="0"/>
    <n v="83000"/>
    <s v="16_80-85"/>
    <s v="8_80-90"/>
    <x v="2"/>
    <x v="7"/>
    <s v="Q2`20"/>
    <n v="1660000"/>
    <n v="26060"/>
  </r>
  <r>
    <n v="44"/>
    <x v="3"/>
    <s v="Inspiron G3 15-6721"/>
    <x v="2"/>
    <x v="0"/>
    <x v="1"/>
    <x v="6"/>
    <s v="GTX1650"/>
    <x v="0"/>
    <s v="1920x1080"/>
    <x v="0"/>
    <x v="0"/>
    <n v="83000"/>
    <s v="16_80-85"/>
    <s v="8_80-90"/>
    <x v="2"/>
    <x v="7"/>
    <s v="Q2`20"/>
    <n v="3652000"/>
    <n v="57331"/>
  </r>
  <r>
    <n v="34"/>
    <x v="3"/>
    <s v="Inspiron G5 15-8030"/>
    <x v="2"/>
    <x v="0"/>
    <x v="1"/>
    <x v="6"/>
    <s v="RTX2060"/>
    <x v="0"/>
    <s v="1920x1080"/>
    <x v="0"/>
    <x v="0"/>
    <n v="99500"/>
    <s v="19_95-100"/>
    <s v="9_90-100"/>
    <x v="2"/>
    <x v="7"/>
    <s v="Q2`20"/>
    <n v="3383000"/>
    <n v="53108"/>
  </r>
  <r>
    <n v="51"/>
    <x v="3"/>
    <s v="Inspiron G5 15-8047"/>
    <x v="2"/>
    <x v="0"/>
    <x v="1"/>
    <x v="6"/>
    <s v="RTX2060"/>
    <x v="0"/>
    <s v="1920x1080"/>
    <x v="0"/>
    <x v="0"/>
    <n v="99500"/>
    <s v="19_95-100"/>
    <s v="9_90-100"/>
    <x v="2"/>
    <x v="7"/>
    <s v="Q2`20"/>
    <n v="5074500"/>
    <n v="79662"/>
  </r>
  <r>
    <n v="14"/>
    <x v="3"/>
    <s v="Inspiron G5 15-8054"/>
    <x v="2"/>
    <x v="0"/>
    <x v="1"/>
    <x v="6"/>
    <s v="RTX2060"/>
    <x v="0"/>
    <s v="1920x1080"/>
    <x v="0"/>
    <x v="0"/>
    <n v="115140"/>
    <s v="23_115-120"/>
    <s v="11_110-120"/>
    <x v="2"/>
    <x v="7"/>
    <s v="Q2`20"/>
    <n v="1611960"/>
    <n v="25305"/>
  </r>
  <r>
    <n v="7"/>
    <x v="3"/>
    <s v="Inspiron G5 15-8061"/>
    <x v="2"/>
    <x v="0"/>
    <x v="1"/>
    <x v="6"/>
    <s v="RTX2060"/>
    <x v="0"/>
    <s v="1920x1080"/>
    <x v="0"/>
    <x v="0"/>
    <n v="115140"/>
    <s v="23_115-120"/>
    <s v="11_110-120"/>
    <x v="2"/>
    <x v="7"/>
    <s v="Q2`20"/>
    <n v="805980"/>
    <n v="12653"/>
  </r>
  <r>
    <n v="10"/>
    <x v="3"/>
    <s v="Inspiron G5 15-8078"/>
    <x v="2"/>
    <x v="0"/>
    <x v="1"/>
    <x v="6"/>
    <s v="RTX2060"/>
    <x v="0"/>
    <s v="1920x1080"/>
    <x v="0"/>
    <x v="0"/>
    <n v="104323"/>
    <s v="20_100-105"/>
    <s v="10_100-110"/>
    <x v="2"/>
    <x v="7"/>
    <s v="Q2`20"/>
    <n v="1043230"/>
    <n v="16377"/>
  </r>
  <r>
    <n v="34"/>
    <x v="3"/>
    <s v="Inspiron G5 15-8110"/>
    <x v="2"/>
    <x v="0"/>
    <x v="1"/>
    <x v="6"/>
    <s v="RXT2060"/>
    <x v="0"/>
    <s v="1920x1080"/>
    <x v="0"/>
    <x v="0"/>
    <n v="102000"/>
    <s v="20_100-105"/>
    <s v="10_100-110"/>
    <x v="2"/>
    <x v="7"/>
    <s v="Q2`20"/>
    <n v="3468000"/>
    <n v="54443"/>
  </r>
  <r>
    <n v="53"/>
    <x v="3"/>
    <s v="Inspiron G5 15-8158"/>
    <x v="2"/>
    <x v="0"/>
    <x v="1"/>
    <x v="6"/>
    <s v="RXT2070"/>
    <x v="0"/>
    <s v="1920x1080"/>
    <x v="0"/>
    <x v="0"/>
    <n v="141890"/>
    <s v="28_140-145"/>
    <s v="14_140-150"/>
    <x v="2"/>
    <x v="7"/>
    <s v="Q2`20"/>
    <n v="7520170"/>
    <n v="118056"/>
  </r>
  <r>
    <n v="10"/>
    <x v="3"/>
    <s v="Inspiron G5 15-8165"/>
    <x v="2"/>
    <x v="0"/>
    <x v="1"/>
    <x v="6"/>
    <s v="RXT2070"/>
    <x v="0"/>
    <s v="1920x1080"/>
    <x v="0"/>
    <x v="0"/>
    <n v="138990"/>
    <s v="27_135-140"/>
    <s v="13_130-140"/>
    <x v="2"/>
    <x v="7"/>
    <s v="Q2`20"/>
    <n v="1389900"/>
    <n v="21819"/>
  </r>
  <r>
    <n v="3"/>
    <x v="3"/>
    <s v="Inspiron G7 17-8219"/>
    <x v="2"/>
    <x v="0"/>
    <x v="1"/>
    <x v="6"/>
    <s v="RTX2060"/>
    <x v="1"/>
    <s v="1920x1080"/>
    <x v="0"/>
    <x v="0"/>
    <n v="131490"/>
    <s v="26_130-135"/>
    <s v="13_130-140"/>
    <x v="2"/>
    <x v="7"/>
    <s v="Q2`20"/>
    <n v="394470"/>
    <n v="6193"/>
  </r>
  <r>
    <n v="3"/>
    <x v="3"/>
    <s v="Inspiron G7 17-8245"/>
    <x v="2"/>
    <x v="0"/>
    <x v="1"/>
    <x v="6"/>
    <s v="RTX2060"/>
    <x v="1"/>
    <s v="1920x1080"/>
    <x v="0"/>
    <x v="0"/>
    <n v="131490"/>
    <s v="26_130-135"/>
    <s v="13_130-140"/>
    <x v="2"/>
    <x v="7"/>
    <s v="Q2`20"/>
    <n v="394470"/>
    <n v="6193"/>
  </r>
  <r>
    <n v="1840"/>
    <x v="3"/>
    <s v="Latitude 3400"/>
    <x v="3"/>
    <x v="1"/>
    <x v="1"/>
    <x v="5"/>
    <s v="Int"/>
    <x v="2"/>
    <s v="1920x1080"/>
    <x v="0"/>
    <x v="0"/>
    <n v="50319"/>
    <s v="10_50-55"/>
    <s v="5_50-60"/>
    <x v="4"/>
    <x v="7"/>
    <s v="Q2`20"/>
    <n v="92586960"/>
    <n v="1453484"/>
  </r>
  <r>
    <n v="20"/>
    <x v="3"/>
    <s v="Latitude 3500"/>
    <x v="1"/>
    <x v="1"/>
    <x v="1"/>
    <x v="5"/>
    <s v="Int"/>
    <x v="0"/>
    <s v="1920x1080"/>
    <x v="0"/>
    <x v="0"/>
    <n v="49589"/>
    <s v="9_45-50"/>
    <s v="4_40-50"/>
    <x v="5"/>
    <x v="7"/>
    <s v="Q2`20"/>
    <n v="991780"/>
    <n v="15570"/>
  </r>
  <r>
    <n v="12"/>
    <x v="3"/>
    <s v="Latitude 7400"/>
    <x v="3"/>
    <x v="1"/>
    <x v="1"/>
    <x v="5"/>
    <s v="Int"/>
    <x v="2"/>
    <s v="1920x1080"/>
    <x v="0"/>
    <x v="0"/>
    <n v="86874"/>
    <s v="17_85-90"/>
    <s v="8_80-90"/>
    <x v="2"/>
    <x v="7"/>
    <s v="Q2`20"/>
    <n v="1042488"/>
    <n v="16366"/>
  </r>
  <r>
    <n v="3"/>
    <x v="3"/>
    <s v="Latitude 5300"/>
    <x v="3"/>
    <x v="1"/>
    <x v="1"/>
    <x v="5"/>
    <s v="Int"/>
    <x v="4"/>
    <s v="1366x768"/>
    <x v="0"/>
    <x v="0"/>
    <n v="90068"/>
    <s v="18_90-95"/>
    <s v="9_90-100"/>
    <x v="2"/>
    <x v="7"/>
    <s v="Q2`20"/>
    <n v="270204"/>
    <n v="4242"/>
  </r>
  <r>
    <n v="90"/>
    <x v="3"/>
    <s v="Latitude 5401"/>
    <x v="3"/>
    <x v="1"/>
    <x v="1"/>
    <x v="6"/>
    <s v="Int/MX150"/>
    <x v="2"/>
    <s v="1920x1080"/>
    <x v="0"/>
    <x v="0"/>
    <n v="94735"/>
    <s v="18_90-95"/>
    <s v="9_90-100"/>
    <x v="2"/>
    <x v="7"/>
    <s v="Q2`20"/>
    <n v="8526150"/>
    <n v="133849"/>
  </r>
  <r>
    <n v="5"/>
    <x v="3"/>
    <s v="Latitude 7300"/>
    <x v="3"/>
    <x v="1"/>
    <x v="1"/>
    <x v="5"/>
    <s v="Int"/>
    <x v="4"/>
    <s v="1920x1080"/>
    <x v="0"/>
    <x v="0"/>
    <n v="97366"/>
    <s v="19_95-100"/>
    <s v="9_90-100"/>
    <x v="2"/>
    <x v="7"/>
    <s v="Q2`20"/>
    <n v="486830"/>
    <n v="7643"/>
  </r>
  <r>
    <n v="433"/>
    <x v="3"/>
    <s v="Latitude 5400"/>
    <x v="3"/>
    <x v="1"/>
    <x v="1"/>
    <x v="5"/>
    <s v="Int"/>
    <x v="2"/>
    <s v="1920x1080"/>
    <x v="0"/>
    <x v="0"/>
    <n v="83247"/>
    <s v="16_80-85"/>
    <s v="8_80-90"/>
    <x v="2"/>
    <x v="7"/>
    <s v="Q2`20"/>
    <n v="36045951"/>
    <n v="565871"/>
  </r>
  <r>
    <n v="16"/>
    <x v="3"/>
    <s v="Latitude 5500"/>
    <x v="1"/>
    <x v="1"/>
    <x v="1"/>
    <x v="5"/>
    <s v="Int"/>
    <x v="0"/>
    <s v="1920x1080"/>
    <x v="0"/>
    <x v="0"/>
    <n v="96929"/>
    <s v="19_95-100"/>
    <s v="9_90-100"/>
    <x v="2"/>
    <x v="7"/>
    <s v="Q2`20"/>
    <n v="1550864"/>
    <n v="24346"/>
  </r>
  <r>
    <n v="14"/>
    <x v="3"/>
    <s v="Latitude 5501"/>
    <x v="1"/>
    <x v="1"/>
    <x v="1"/>
    <x v="6"/>
    <s v="Int"/>
    <x v="0"/>
    <s v="1920x1080"/>
    <x v="0"/>
    <x v="0"/>
    <n v="96481"/>
    <s v="19_95-100"/>
    <s v="9_90-100"/>
    <x v="2"/>
    <x v="7"/>
    <s v="Q2`20"/>
    <n v="1350734"/>
    <n v="21205"/>
  </r>
  <r>
    <n v="3"/>
    <x v="3"/>
    <s v="Latitude 3301"/>
    <x v="3"/>
    <x v="1"/>
    <x v="1"/>
    <x v="5"/>
    <s v="Int"/>
    <x v="4"/>
    <s v="1920x1080"/>
    <x v="0"/>
    <x v="0"/>
    <n v="67110"/>
    <s v="13_65-70"/>
    <s v="6_60-70"/>
    <x v="6"/>
    <x v="7"/>
    <s v="Q2`20"/>
    <n v="201330"/>
    <n v="3161"/>
  </r>
  <r>
    <n v="10"/>
    <x v="3"/>
    <s v="Latitude 7300"/>
    <x v="3"/>
    <x v="1"/>
    <x v="1"/>
    <x v="5"/>
    <s v="Int"/>
    <x v="4"/>
    <s v="1920x1080"/>
    <x v="0"/>
    <x v="0"/>
    <n v="97366"/>
    <s v="19_95-100"/>
    <s v="9_90-100"/>
    <x v="2"/>
    <x v="7"/>
    <s v="Q2`20"/>
    <n v="973660"/>
    <n v="15285"/>
  </r>
  <r>
    <n v="31"/>
    <x v="3"/>
    <s v="Latitude 7400"/>
    <x v="3"/>
    <x v="1"/>
    <x v="1"/>
    <x v="5"/>
    <s v="Int"/>
    <x v="2"/>
    <s v="1920x1080"/>
    <x v="0"/>
    <x v="0"/>
    <n v="86874"/>
    <s v="17_85-90"/>
    <s v="8_80-90"/>
    <x v="2"/>
    <x v="7"/>
    <s v="Q2`20"/>
    <n v="2693094"/>
    <n v="42278"/>
  </r>
  <r>
    <n v="3"/>
    <x v="3"/>
    <s v="Latitude 5400"/>
    <x v="3"/>
    <x v="1"/>
    <x v="1"/>
    <x v="5"/>
    <s v="Int"/>
    <x v="2"/>
    <s v="1920x1080"/>
    <x v="0"/>
    <x v="0"/>
    <n v="83247"/>
    <s v="16_80-85"/>
    <s v="8_80-90"/>
    <x v="2"/>
    <x v="7"/>
    <s v="Q2`20"/>
    <n v="249741"/>
    <n v="3921"/>
  </r>
  <r>
    <n v="38"/>
    <x v="3"/>
    <s v="Latitude 5500"/>
    <x v="1"/>
    <x v="1"/>
    <x v="1"/>
    <x v="5"/>
    <s v="Int"/>
    <x v="0"/>
    <s v="1920x1080"/>
    <x v="0"/>
    <x v="0"/>
    <n v="96929"/>
    <s v="19_95-100"/>
    <s v="9_90-100"/>
    <x v="2"/>
    <x v="7"/>
    <s v="Q2`20"/>
    <n v="3683302"/>
    <n v="57823"/>
  </r>
  <r>
    <n v="10"/>
    <x v="3"/>
    <s v="Latitude 3301"/>
    <x v="3"/>
    <x v="1"/>
    <x v="1"/>
    <x v="5"/>
    <s v="Int"/>
    <x v="4"/>
    <s v="1920x1080"/>
    <x v="0"/>
    <x v="0"/>
    <n v="67110"/>
    <s v="13_65-70"/>
    <s v="6_60-70"/>
    <x v="6"/>
    <x v="7"/>
    <s v="Q2`20"/>
    <n v="671100"/>
    <n v="10535"/>
  </r>
  <r>
    <n v="2060"/>
    <x v="3"/>
    <s v="Latitude 5300"/>
    <x v="3"/>
    <x v="1"/>
    <x v="1"/>
    <x v="5"/>
    <s v="Int"/>
    <x v="4"/>
    <s v="1366x768"/>
    <x v="0"/>
    <x v="0"/>
    <n v="90068"/>
    <s v="18_90-95"/>
    <s v="9_90-100"/>
    <x v="2"/>
    <x v="7"/>
    <s v="Q2`20"/>
    <n v="185540080"/>
    <n v="2912717"/>
  </r>
  <r>
    <n v="1"/>
    <x v="3"/>
    <s v="Latitude E7424"/>
    <x v="3"/>
    <x v="1"/>
    <x v="1"/>
    <x v="10"/>
    <s v="Int"/>
    <x v="2"/>
    <s v="1920x1080"/>
    <x v="1"/>
    <x v="0"/>
    <n v="351089"/>
    <s v="70_350-355"/>
    <s v="35_350-360"/>
    <x v="2"/>
    <x v="7"/>
    <s v="Q2`20"/>
    <n v="351089"/>
    <n v="5512"/>
  </r>
  <r>
    <n v="12"/>
    <x v="3"/>
    <s v="Latitude 7400 2-in-1"/>
    <x v="3"/>
    <x v="1"/>
    <x v="1"/>
    <x v="5"/>
    <s v="Int"/>
    <x v="2"/>
    <s v="1920x1080"/>
    <x v="1"/>
    <x v="0"/>
    <n v="130720"/>
    <s v="26_130-135"/>
    <s v="13_130-140"/>
    <x v="2"/>
    <x v="7"/>
    <s v="Q2`20"/>
    <n v="1568640"/>
    <n v="24625"/>
  </r>
  <r>
    <n v="5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7"/>
    <s v="Q2`20"/>
    <n v="567860"/>
    <n v="8915"/>
  </r>
  <r>
    <n v="3"/>
    <x v="3"/>
    <s v="Precision 5540"/>
    <x v="5"/>
    <x v="1"/>
    <x v="1"/>
    <x v="6"/>
    <s v="T1000/T2000"/>
    <x v="0"/>
    <s v="1920x1080/3840x2160"/>
    <x v="0"/>
    <x v="0"/>
    <n v="199000"/>
    <s v="39_195-200"/>
    <s v="19_190-200"/>
    <x v="2"/>
    <x v="7"/>
    <s v="Q2`20"/>
    <n v="597000"/>
    <n v="9372"/>
  </r>
  <r>
    <n v="10"/>
    <x v="3"/>
    <s v="Precision 7740"/>
    <x v="5"/>
    <x v="1"/>
    <x v="1"/>
    <x v="6"/>
    <s v="RTX3000/RTX4000"/>
    <x v="1"/>
    <s v="1920x1080"/>
    <x v="0"/>
    <x v="0"/>
    <n v="239939"/>
    <s v="47_235-240"/>
    <s v="23_230-240"/>
    <x v="2"/>
    <x v="7"/>
    <s v="Q2`20"/>
    <n v="2399390"/>
    <n v="37667"/>
  </r>
  <r>
    <n v="22"/>
    <x v="3"/>
    <s v="Precision 7540"/>
    <x v="5"/>
    <x v="1"/>
    <x v="1"/>
    <x v="6"/>
    <s v="T2000/RTX3000"/>
    <x v="0"/>
    <s v="1920x1080/3840x2160"/>
    <x v="0"/>
    <x v="0"/>
    <n v="203116"/>
    <s v="40_200-205"/>
    <s v="20_200-210"/>
    <x v="2"/>
    <x v="7"/>
    <s v="Q2`20"/>
    <n v="4468552"/>
    <n v="70150"/>
  </r>
  <r>
    <n v="7"/>
    <x v="3"/>
    <s v="Precision 3541"/>
    <x v="5"/>
    <x v="1"/>
    <x v="1"/>
    <x v="6"/>
    <s v="Quadro M620"/>
    <x v="0"/>
    <s v="1920x1080"/>
    <x v="0"/>
    <x v="0"/>
    <n v="113572"/>
    <s v="22_110-115"/>
    <s v="11_110-120"/>
    <x v="2"/>
    <x v="7"/>
    <s v="Q2`20"/>
    <n v="795004"/>
    <n v="12480"/>
  </r>
  <r>
    <n v="10"/>
    <x v="3"/>
    <s v="Precision 5540"/>
    <x v="5"/>
    <x v="1"/>
    <x v="1"/>
    <x v="6"/>
    <s v="T1000/T2000"/>
    <x v="0"/>
    <s v="1920x1080/3840x2160"/>
    <x v="0"/>
    <x v="0"/>
    <n v="199000"/>
    <s v="39_195-200"/>
    <s v="19_190-200"/>
    <x v="2"/>
    <x v="7"/>
    <s v="Q2`20"/>
    <n v="1990000"/>
    <n v="31240"/>
  </r>
  <r>
    <n v="70"/>
    <x v="3"/>
    <s v="Vostro 5590"/>
    <x v="0"/>
    <x v="1"/>
    <x v="1"/>
    <x v="16"/>
    <s v="Int/MX230/MX250"/>
    <x v="0"/>
    <s v="1920x1080"/>
    <x v="0"/>
    <x v="0"/>
    <n v="62991"/>
    <s v="12_60-65"/>
    <s v="6_60-70"/>
    <x v="6"/>
    <x v="7"/>
    <s v="Q2`20"/>
    <n v="4409370"/>
    <n v="69221"/>
  </r>
  <r>
    <n v="104"/>
    <x v="3"/>
    <s v="Vostro 3490"/>
    <x v="3"/>
    <x v="1"/>
    <x v="1"/>
    <x v="16"/>
    <s v="Int"/>
    <x v="2"/>
    <s v="1366x768/1920x1080"/>
    <x v="0"/>
    <x v="0"/>
    <n v="43679"/>
    <s v="8_40-45"/>
    <s v="4_40-50"/>
    <x v="5"/>
    <x v="7"/>
    <s v="Q2`20"/>
    <n v="4542616"/>
    <n v="71313"/>
  </r>
  <r>
    <n v="86"/>
    <x v="3"/>
    <s v="Vostro 3590"/>
    <x v="1"/>
    <x v="1"/>
    <x v="1"/>
    <x v="16"/>
    <s v="Int"/>
    <x v="0"/>
    <s v="1920x1080"/>
    <x v="0"/>
    <x v="0"/>
    <n v="44240"/>
    <s v="8_40-45"/>
    <s v="4_40-50"/>
    <x v="5"/>
    <x v="7"/>
    <s v="Q2`20"/>
    <n v="3804640"/>
    <n v="59727"/>
  </r>
  <r>
    <n v="12"/>
    <x v="3"/>
    <s v="Vostro 5490"/>
    <x v="3"/>
    <x v="1"/>
    <x v="1"/>
    <x v="16"/>
    <s v="Int/MX230"/>
    <x v="2"/>
    <s v="1920x1080"/>
    <x v="0"/>
    <x v="0"/>
    <n v="60304"/>
    <s v="12_60-65"/>
    <s v="6_60-70"/>
    <x v="6"/>
    <x v="7"/>
    <s v="Q2`20"/>
    <n v="723648"/>
    <n v="11360"/>
  </r>
  <r>
    <n v="14"/>
    <x v="3"/>
    <s v="Vostro 3480"/>
    <x v="3"/>
    <x v="1"/>
    <x v="1"/>
    <x v="5"/>
    <s v="Int"/>
    <x v="2"/>
    <s v="1920x1080"/>
    <x v="0"/>
    <x v="0"/>
    <n v="43343"/>
    <s v="8_40-45"/>
    <s v="4_40-50"/>
    <x v="5"/>
    <x v="7"/>
    <s v="Q2`20"/>
    <n v="606802"/>
    <n v="9526"/>
  </r>
  <r>
    <n v="4"/>
    <x v="3"/>
    <s v="Vostro 3481"/>
    <x v="3"/>
    <x v="1"/>
    <x v="1"/>
    <x v="1"/>
    <s v="Int"/>
    <x v="2"/>
    <s v="1920x1080"/>
    <x v="0"/>
    <x v="0"/>
    <n v="30020"/>
    <s v="6_30-35"/>
    <s v="3_30-40"/>
    <x v="3"/>
    <x v="7"/>
    <s v="Q2`20"/>
    <n v="120080"/>
    <n v="1885"/>
  </r>
  <r>
    <n v="30"/>
    <x v="3"/>
    <s v="Vostro 7590"/>
    <x v="2"/>
    <x v="1"/>
    <x v="1"/>
    <x v="6"/>
    <s v="GTX1650"/>
    <x v="0"/>
    <s v="1920x1080"/>
    <x v="0"/>
    <x v="0"/>
    <n v="102965"/>
    <s v="20_100-105"/>
    <s v="10_100-110"/>
    <x v="2"/>
    <x v="7"/>
    <s v="Q2`20"/>
    <n v="3088950"/>
    <n v="48492"/>
  </r>
  <r>
    <n v="5"/>
    <x v="3"/>
    <s v="Vostro 5390"/>
    <x v="3"/>
    <x v="1"/>
    <x v="1"/>
    <x v="5"/>
    <s v="MX250"/>
    <x v="4"/>
    <s v="1920x1080"/>
    <x v="0"/>
    <x v="0"/>
    <n v="49400"/>
    <s v="9_45-50"/>
    <s v="4_40-50"/>
    <x v="5"/>
    <x v="7"/>
    <s v="Q2`20"/>
    <n v="247000"/>
    <n v="3878"/>
  </r>
  <r>
    <n v="26"/>
    <x v="3"/>
    <s v="Vostro 5490"/>
    <x v="3"/>
    <x v="1"/>
    <x v="1"/>
    <x v="16"/>
    <s v="Int/MX230"/>
    <x v="2"/>
    <s v="1920x1080"/>
    <x v="0"/>
    <x v="0"/>
    <n v="60304"/>
    <s v="12_60-65"/>
    <s v="6_60-70"/>
    <x v="6"/>
    <x v="7"/>
    <s v="Q2`20"/>
    <n v="1567904"/>
    <n v="24614"/>
  </r>
  <r>
    <n v="68"/>
    <x v="3"/>
    <s v="Vostro 5391"/>
    <x v="3"/>
    <x v="1"/>
    <x v="1"/>
    <x v="16"/>
    <s v="Int/MX230"/>
    <x v="4"/>
    <s v="1920x1080"/>
    <x v="0"/>
    <x v="0"/>
    <n v="65567"/>
    <s v="13_65-70"/>
    <s v="6_60-70"/>
    <x v="6"/>
    <x v="7"/>
    <s v="Q2`20"/>
    <n v="4458556"/>
    <n v="69993"/>
  </r>
  <r>
    <n v="116"/>
    <x v="3"/>
    <s v="Vostro 3590"/>
    <x v="1"/>
    <x v="1"/>
    <x v="1"/>
    <x v="16"/>
    <s v="Int"/>
    <x v="0"/>
    <s v="1920x1080"/>
    <x v="0"/>
    <x v="0"/>
    <n v="44240"/>
    <s v="8_40-45"/>
    <s v="4_40-50"/>
    <x v="5"/>
    <x v="7"/>
    <s v="Q2`20"/>
    <n v="5131840"/>
    <n v="80563"/>
  </r>
  <r>
    <n v="25"/>
    <x v="3"/>
    <s v="Vostro 7590"/>
    <x v="2"/>
    <x v="1"/>
    <x v="1"/>
    <x v="6"/>
    <s v="GTX1650"/>
    <x v="0"/>
    <s v="1920x1080"/>
    <x v="0"/>
    <x v="0"/>
    <n v="102965"/>
    <s v="20_100-105"/>
    <s v="10_100-110"/>
    <x v="2"/>
    <x v="7"/>
    <s v="Q2`20"/>
    <n v="2574125"/>
    <n v="40410"/>
  </r>
  <r>
    <n v="135"/>
    <x v="3"/>
    <s v="XPS 13 7390"/>
    <x v="3"/>
    <x v="0"/>
    <x v="1"/>
    <x v="16"/>
    <s v="Int"/>
    <x v="4"/>
    <s v="1920x1080/3840x2160"/>
    <x v="1"/>
    <x v="0"/>
    <n v="126179"/>
    <s v="25_125-130"/>
    <s v="12_120-130"/>
    <x v="2"/>
    <x v="7"/>
    <s v="Q2`20"/>
    <n v="17034165"/>
    <n v="267412"/>
  </r>
  <r>
    <n v="128"/>
    <x v="3"/>
    <s v="XPS 15 7590"/>
    <x v="2"/>
    <x v="0"/>
    <x v="1"/>
    <x v="6"/>
    <s v="GTX1050"/>
    <x v="0"/>
    <s v="1920x1080/3840x2160"/>
    <x v="0"/>
    <x v="0"/>
    <n v="166180"/>
    <s v="33_165-170"/>
    <s v="16_160-170"/>
    <x v="2"/>
    <x v="7"/>
    <s v="Q2`20"/>
    <n v="21271040"/>
    <n v="333925"/>
  </r>
  <r>
    <n v="14"/>
    <x v="3"/>
    <s v="XPS 13 7390 2-in-1"/>
    <x v="3"/>
    <x v="0"/>
    <x v="1"/>
    <x v="17"/>
    <s v="Int"/>
    <x v="4"/>
    <s v="1920x1080/3840x2160"/>
    <x v="1"/>
    <x v="0"/>
    <n v="124000"/>
    <s v="24_120-125"/>
    <s v="12_120-130"/>
    <x v="2"/>
    <x v="7"/>
    <s v="Q2`20"/>
    <n v="1736000"/>
    <n v="27253"/>
  </r>
  <r>
    <n v="25"/>
    <x v="3"/>
    <s v="XPS 13 9300"/>
    <x v="3"/>
    <x v="0"/>
    <x v="1"/>
    <x v="17"/>
    <s v="Int"/>
    <x v="4"/>
    <s v="1920x1080/3840x2160"/>
    <x v="0"/>
    <x v="0"/>
    <n v="180493"/>
    <s v="36_180-185"/>
    <s v="18_180-190"/>
    <x v="2"/>
    <x v="7"/>
    <s v="Q2`20"/>
    <n v="4512325"/>
    <n v="70837"/>
  </r>
  <r>
    <n v="50"/>
    <x v="4"/>
    <s v="EliteBook 820 G3"/>
    <x v="4"/>
    <x v="1"/>
    <x v="1"/>
    <x v="3"/>
    <s v="Int"/>
    <x v="5"/>
    <s v="1366x768/1920x1080"/>
    <x v="0"/>
    <x v="0"/>
    <n v="55930"/>
    <s v="11_55-60"/>
    <s v="5_50-60"/>
    <x v="4"/>
    <x v="7"/>
    <s v="Q2`20"/>
    <n v="2796500"/>
    <n v="43901"/>
  </r>
  <r>
    <n v="2009"/>
    <x v="4"/>
    <s v="EliteBook 840 G6"/>
    <x v="3"/>
    <x v="1"/>
    <x v="1"/>
    <x v="5"/>
    <s v="Int"/>
    <x v="2"/>
    <s v="1920x1080"/>
    <x v="0"/>
    <x v="0"/>
    <n v="106475"/>
    <s v="21_105-110"/>
    <s v="10_100-110"/>
    <x v="2"/>
    <x v="7"/>
    <s v="Q2`20"/>
    <n v="213908275"/>
    <n v="3358058"/>
  </r>
  <r>
    <n v="15"/>
    <x v="4"/>
    <s v="Elitebook 735 G6"/>
    <x v="3"/>
    <x v="1"/>
    <x v="0"/>
    <x v="7"/>
    <s v="Int"/>
    <x v="4"/>
    <s v="1920x1080"/>
    <x v="0"/>
    <x v="0"/>
    <n v="96495"/>
    <s v="19_95-100"/>
    <s v="9_90-100"/>
    <x v="2"/>
    <x v="7"/>
    <s v="Q2`20"/>
    <n v="1447425"/>
    <n v="22723"/>
  </r>
  <r>
    <n v="1972"/>
    <x v="4"/>
    <s v="Elitebook 745 G6"/>
    <x v="3"/>
    <x v="1"/>
    <x v="0"/>
    <x v="7"/>
    <s v="Int"/>
    <x v="2"/>
    <s v="1920x1080"/>
    <x v="0"/>
    <x v="0"/>
    <n v="95900"/>
    <s v="19_95-100"/>
    <s v="9_90-100"/>
    <x v="2"/>
    <x v="7"/>
    <s v="Q2`20"/>
    <n v="189114800"/>
    <n v="2968835"/>
  </r>
  <r>
    <n v="490"/>
    <x v="4"/>
    <s v="EliteBook 830 G6"/>
    <x v="3"/>
    <x v="1"/>
    <x v="1"/>
    <x v="5"/>
    <s v="Int"/>
    <x v="4"/>
    <s v="1920x1080"/>
    <x v="0"/>
    <x v="0"/>
    <n v="104616"/>
    <s v="20_100-105"/>
    <s v="10_100-110"/>
    <x v="2"/>
    <x v="7"/>
    <s v="Q2`20"/>
    <n v="51261840"/>
    <n v="804738"/>
  </r>
  <r>
    <n v="154"/>
    <x v="4"/>
    <s v="EliteBook 850 G6"/>
    <x v="1"/>
    <x v="1"/>
    <x v="1"/>
    <x v="5"/>
    <s v="Int"/>
    <x v="0"/>
    <s v="1920x1080"/>
    <x v="0"/>
    <x v="0"/>
    <n v="105712"/>
    <s v="21_105-110"/>
    <s v="10_100-110"/>
    <x v="2"/>
    <x v="7"/>
    <s v="Q2`20"/>
    <n v="16279648"/>
    <n v="255567"/>
  </r>
  <r>
    <n v="52"/>
    <x v="4"/>
    <s v="EliteBook x360 1030 G4"/>
    <x v="3"/>
    <x v="1"/>
    <x v="1"/>
    <x v="5"/>
    <s v="Int"/>
    <x v="4"/>
    <s v="1920x1080"/>
    <x v="1"/>
    <x v="0"/>
    <n v="152672"/>
    <s v="30_150-155"/>
    <s v="15_150-160"/>
    <x v="2"/>
    <x v="7"/>
    <s v="Q2`20"/>
    <n v="7938944"/>
    <n v="124630"/>
  </r>
  <r>
    <n v="37"/>
    <x v="4"/>
    <s v="Elitebook x360 1040 G6"/>
    <x v="3"/>
    <x v="1"/>
    <x v="1"/>
    <x v="5"/>
    <s v="Int"/>
    <x v="2"/>
    <s v="1920x1080/3840x2160"/>
    <x v="1"/>
    <x v="0"/>
    <n v="144988"/>
    <s v="28_140-145"/>
    <s v="14_140-150"/>
    <x v="2"/>
    <x v="7"/>
    <s v="Q2`20"/>
    <n v="5364556"/>
    <n v="84216"/>
  </r>
  <r>
    <n v="23"/>
    <x v="4"/>
    <s v="EliteBook x360 830 G6"/>
    <x v="3"/>
    <x v="1"/>
    <x v="1"/>
    <x v="5"/>
    <s v="Int"/>
    <x v="4"/>
    <s v="1920x1080"/>
    <x v="1"/>
    <x v="0"/>
    <n v="138422"/>
    <s v="27_135-140"/>
    <s v="13_130-140"/>
    <x v="2"/>
    <x v="7"/>
    <s v="Q2`20"/>
    <n v="3183706"/>
    <n v="49980"/>
  </r>
  <r>
    <n v="2"/>
    <x v="4"/>
    <s v="Elitebook 755 G5"/>
    <x v="1"/>
    <x v="1"/>
    <x v="0"/>
    <x v="2"/>
    <s v="Int"/>
    <x v="0"/>
    <s v="1920x1080"/>
    <x v="0"/>
    <x v="0"/>
    <n v="93000"/>
    <s v="18_90-95"/>
    <s v="9_90-100"/>
    <x v="2"/>
    <x v="7"/>
    <s v="Q2`20"/>
    <n v="186000"/>
    <n v="2920"/>
  </r>
  <r>
    <n v="5"/>
    <x v="4"/>
    <s v="Elitebook Folio 1050 G1"/>
    <x v="2"/>
    <x v="1"/>
    <x v="1"/>
    <x v="10"/>
    <s v="GTX1050"/>
    <x v="0"/>
    <s v="1920x1080/3840x2160"/>
    <x v="0"/>
    <x v="0"/>
    <n v="224830"/>
    <s v="44_220-225"/>
    <s v="22_220-230"/>
    <x v="2"/>
    <x v="7"/>
    <s v="Q2`20"/>
    <n v="1124150"/>
    <n v="17648"/>
  </r>
  <r>
    <n v="67"/>
    <x v="4"/>
    <s v="Envy x360 13-ar0000"/>
    <x v="3"/>
    <x v="0"/>
    <x v="0"/>
    <x v="7"/>
    <s v="Int"/>
    <x v="4"/>
    <s v="1920x1080"/>
    <x v="1"/>
    <x v="0"/>
    <n v="66906"/>
    <s v="13_65-70"/>
    <s v="6_60-70"/>
    <x v="6"/>
    <x v="7"/>
    <s v="Q2`20"/>
    <n v="4482702"/>
    <n v="70372"/>
  </r>
  <r>
    <n v="2"/>
    <x v="4"/>
    <s v="Envy 13-ah1000"/>
    <x v="3"/>
    <x v="0"/>
    <x v="1"/>
    <x v="10"/>
    <s v="MX150"/>
    <x v="4"/>
    <s v="1920x1080/3840x2160"/>
    <x v="0"/>
    <x v="0"/>
    <n v="69900"/>
    <s v="13_65-70"/>
    <s v="6_60-70"/>
    <x v="6"/>
    <x v="7"/>
    <s v="Q2`20"/>
    <n v="139800"/>
    <n v="2195"/>
  </r>
  <r>
    <n v="102"/>
    <x v="4"/>
    <s v="Envy 17-ce1000"/>
    <x v="0"/>
    <x v="0"/>
    <x v="1"/>
    <x v="16"/>
    <s v="MX250"/>
    <x v="1"/>
    <s v="1920x1080"/>
    <x v="0"/>
    <x v="0"/>
    <n v="74100"/>
    <s v="14_70-75"/>
    <s v="7_70-80"/>
    <x v="2"/>
    <x v="7"/>
    <s v="Q2`20"/>
    <n v="7558200"/>
    <n v="118653"/>
  </r>
  <r>
    <n v="2"/>
    <x v="4"/>
    <s v="Envy x360 13-ag0000"/>
    <x v="3"/>
    <x v="0"/>
    <x v="0"/>
    <x v="2"/>
    <s v="Int"/>
    <x v="4"/>
    <s v="1920x1080"/>
    <x v="1"/>
    <x v="0"/>
    <n v="64964"/>
    <s v="12_60-65"/>
    <s v="6_60-70"/>
    <x v="6"/>
    <x v="7"/>
    <s v="Q2`20"/>
    <n v="129928"/>
    <n v="2040"/>
  </r>
  <r>
    <n v="2"/>
    <x v="4"/>
    <s v="Essential 250 G6 Core"/>
    <x v="1"/>
    <x v="1"/>
    <x v="1"/>
    <x v="1"/>
    <s v="Int"/>
    <x v="0"/>
    <s v="1920x1080"/>
    <x v="0"/>
    <x v="0"/>
    <n v="33725"/>
    <s v="6_30-35"/>
    <s v="3_30-40"/>
    <x v="3"/>
    <x v="7"/>
    <s v="Q2`20"/>
    <n v="67450"/>
    <n v="1059"/>
  </r>
  <r>
    <n v="1154"/>
    <x v="4"/>
    <s v="Essential 250 G7 Core"/>
    <x v="1"/>
    <x v="1"/>
    <x v="1"/>
    <x v="5"/>
    <s v="Int"/>
    <x v="0"/>
    <s v="1920x1080"/>
    <x v="0"/>
    <x v="0"/>
    <n v="41218"/>
    <s v="8_40-45"/>
    <s v="4_40-50"/>
    <x v="5"/>
    <x v="7"/>
    <s v="Q2`20"/>
    <n v="47565572"/>
    <n v="746712"/>
  </r>
  <r>
    <n v="416"/>
    <x v="4"/>
    <s v="Essential 255 G7"/>
    <x v="1"/>
    <x v="1"/>
    <x v="0"/>
    <x v="2"/>
    <s v="Int"/>
    <x v="0"/>
    <s v="1920x1080"/>
    <x v="0"/>
    <x v="0"/>
    <n v="35778"/>
    <s v="7_35-40"/>
    <s v="3_30-40"/>
    <x v="3"/>
    <x v="7"/>
    <s v="Q2`20"/>
    <n v="14883648"/>
    <n v="233652"/>
  </r>
  <r>
    <n v="44"/>
    <x v="4"/>
    <s v="Essential 240 G7 Core"/>
    <x v="3"/>
    <x v="1"/>
    <x v="1"/>
    <x v="5"/>
    <s v="Int"/>
    <x v="2"/>
    <s v="1920x1080"/>
    <x v="0"/>
    <x v="0"/>
    <n v="45582"/>
    <s v="9_45-50"/>
    <s v="4_40-50"/>
    <x v="5"/>
    <x v="7"/>
    <s v="Q2`20"/>
    <n v="2005608"/>
    <n v="31485"/>
  </r>
  <r>
    <n v="8"/>
    <x v="4"/>
    <s v="Essential 255 G7 Stoney"/>
    <x v="1"/>
    <x v="1"/>
    <x v="0"/>
    <x v="0"/>
    <s v="Int"/>
    <x v="0"/>
    <s v="1920x1080"/>
    <x v="0"/>
    <x v="0"/>
    <n v="22400"/>
    <s v="4_20-25"/>
    <s v="2_20-30"/>
    <x v="0"/>
    <x v="7"/>
    <s v="Q2`20"/>
    <n v="179200"/>
    <n v="2813"/>
  </r>
  <r>
    <n v="2"/>
    <x v="4"/>
    <s v="HP 15-bw000"/>
    <x v="0"/>
    <x v="0"/>
    <x v="0"/>
    <x v="15"/>
    <s v="Int M520/530"/>
    <x v="0"/>
    <s v="1366x768/1920x1080"/>
    <x v="0"/>
    <x v="0"/>
    <n v="26890"/>
    <s v="5_25-30"/>
    <s v="2_20-30"/>
    <x v="0"/>
    <x v="7"/>
    <s v="Q2`20"/>
    <n v="53780"/>
    <n v="844"/>
  </r>
  <r>
    <n v="834"/>
    <x v="4"/>
    <s v="HP 15-bs100 Core"/>
    <x v="0"/>
    <x v="0"/>
    <x v="1"/>
    <x v="10"/>
    <s v="520/530"/>
    <x v="0"/>
    <s v="1920x1080"/>
    <x v="0"/>
    <x v="0"/>
    <n v="25784"/>
    <s v="5_25-30"/>
    <s v="2_20-30"/>
    <x v="0"/>
    <x v="7"/>
    <s v="Q2`20"/>
    <n v="21503856"/>
    <n v="337580"/>
  </r>
  <r>
    <n v="682"/>
    <x v="4"/>
    <s v="HP 15-ra000"/>
    <x v="1"/>
    <x v="0"/>
    <x v="1"/>
    <x v="9"/>
    <s v="Int"/>
    <x v="0"/>
    <s v="1366x768"/>
    <x v="0"/>
    <x v="1"/>
    <n v="19211"/>
    <s v="3_15-20"/>
    <s v="1_10-20"/>
    <x v="1"/>
    <x v="7"/>
    <s v="Q2`20"/>
    <n v="13101902"/>
    <n v="205681"/>
  </r>
  <r>
    <n v="3400"/>
    <x v="4"/>
    <s v="HP 15-rb000 Stoney"/>
    <x v="1"/>
    <x v="0"/>
    <x v="0"/>
    <x v="0"/>
    <s v="Int"/>
    <x v="0"/>
    <s v="1366x768"/>
    <x v="0"/>
    <x v="0"/>
    <n v="20940"/>
    <s v="4_20-25"/>
    <s v="2_20-30"/>
    <x v="0"/>
    <x v="7"/>
    <s v="Q2`20"/>
    <n v="71196000"/>
    <n v="1117677"/>
  </r>
  <r>
    <n v="85"/>
    <x v="4"/>
    <s v="HP 15-da0000"/>
    <x v="1"/>
    <x v="0"/>
    <x v="1"/>
    <x v="4"/>
    <s v="Int"/>
    <x v="0"/>
    <s v="1366x768/1920x0180"/>
    <x v="0"/>
    <x v="1"/>
    <n v="30490"/>
    <s v="6_30-35"/>
    <s v="3_30-40"/>
    <x v="3"/>
    <x v="7"/>
    <s v="Q2`20"/>
    <n v="2591650"/>
    <n v="40685"/>
  </r>
  <r>
    <n v="300"/>
    <x v="4"/>
    <s v="HP 15-da0000 Core"/>
    <x v="0"/>
    <x v="0"/>
    <x v="1"/>
    <x v="10"/>
    <s v="MX110/MX130"/>
    <x v="0"/>
    <s v="1920x0180"/>
    <x v="0"/>
    <x v="0"/>
    <n v="31626"/>
    <s v="6_30-35"/>
    <s v="3_30-40"/>
    <x v="3"/>
    <x v="7"/>
    <s v="Q2`20"/>
    <n v="9487800"/>
    <n v="148945"/>
  </r>
  <r>
    <n v="862"/>
    <x v="4"/>
    <s v="HP 15-db0000 Stoney"/>
    <x v="1"/>
    <x v="0"/>
    <x v="0"/>
    <x v="0"/>
    <s v="Int"/>
    <x v="0"/>
    <s v="1366x768/1920x1080"/>
    <x v="0"/>
    <x v="0"/>
    <n v="25149"/>
    <s v="5_25-30"/>
    <s v="2_20-30"/>
    <x v="0"/>
    <x v="7"/>
    <s v="Q2`20"/>
    <n v="21678438"/>
    <n v="340321"/>
  </r>
  <r>
    <n v="12"/>
    <x v="4"/>
    <s v="HP 17-by0000 Core"/>
    <x v="0"/>
    <x v="0"/>
    <x v="1"/>
    <x v="1"/>
    <s v="Int/520"/>
    <x v="1"/>
    <s v="1600x900"/>
    <x v="0"/>
    <x v="0"/>
    <n v="29366"/>
    <s v="5_25-30"/>
    <s v="2_20-30"/>
    <x v="0"/>
    <x v="7"/>
    <s v="Q2`20"/>
    <n v="352392"/>
    <n v="5532"/>
  </r>
  <r>
    <n v="5"/>
    <x v="4"/>
    <s v="HP 15-da1000 Core"/>
    <x v="0"/>
    <x v="0"/>
    <x v="1"/>
    <x v="5"/>
    <s v="Int/MX110/MX130"/>
    <x v="0"/>
    <s v="1920x0180"/>
    <x v="0"/>
    <x v="0"/>
    <n v="51175"/>
    <s v="10_50-55"/>
    <s v="5_50-60"/>
    <x v="4"/>
    <x v="7"/>
    <s v="Q2`20"/>
    <n v="255875"/>
    <n v="4017"/>
  </r>
  <r>
    <n v="222"/>
    <x v="4"/>
    <s v="HP 14-cm0000 Stoney"/>
    <x v="3"/>
    <x v="0"/>
    <x v="0"/>
    <x v="0"/>
    <s v="Int"/>
    <x v="2"/>
    <s v="1366x768/1920x1080"/>
    <x v="0"/>
    <x v="0"/>
    <n v="22883"/>
    <s v="4_20-25"/>
    <s v="2_20-30"/>
    <x v="0"/>
    <x v="7"/>
    <s v="Q2`20"/>
    <n v="5080026"/>
    <n v="79749"/>
  </r>
  <r>
    <n v="215"/>
    <x v="4"/>
    <s v="HP 15-dw0000 Core"/>
    <x v="0"/>
    <x v="0"/>
    <x v="1"/>
    <x v="5"/>
    <s v="int/MX130"/>
    <x v="0"/>
    <s v="1366x768/1920x1080"/>
    <x v="0"/>
    <x v="0"/>
    <n v="40528"/>
    <s v="8_40-45"/>
    <s v="4_40-50"/>
    <x v="5"/>
    <x v="7"/>
    <s v="Q2`20"/>
    <n v="8713520"/>
    <n v="136790"/>
  </r>
  <r>
    <n v="5"/>
    <x v="4"/>
    <s v="HP 14-cm1000"/>
    <x v="3"/>
    <x v="0"/>
    <x v="0"/>
    <x v="7"/>
    <s v="Int"/>
    <x v="2"/>
    <s v="1920x1080"/>
    <x v="0"/>
    <x v="0"/>
    <n v="32769"/>
    <s v="6_30-35"/>
    <s v="3_30-40"/>
    <x v="3"/>
    <x v="7"/>
    <s v="Q2`20"/>
    <n v="163845"/>
    <n v="2572"/>
  </r>
  <r>
    <n v="27"/>
    <x v="4"/>
    <s v="HP 14-dk0000"/>
    <x v="3"/>
    <x v="0"/>
    <x v="0"/>
    <x v="7"/>
    <s v="Int"/>
    <x v="2"/>
    <s v="1366x768/1920x1080"/>
    <x v="0"/>
    <x v="0"/>
    <n v="28796"/>
    <s v="5_25-30"/>
    <s v="2_20-30"/>
    <x v="0"/>
    <x v="7"/>
    <s v="Q2`20"/>
    <n v="777492"/>
    <n v="12206"/>
  </r>
  <r>
    <n v="549"/>
    <x v="4"/>
    <s v="HP 15-db1000"/>
    <x v="1"/>
    <x v="0"/>
    <x v="0"/>
    <x v="7"/>
    <s v="Int"/>
    <x v="0"/>
    <s v="1366x768/1920x1080"/>
    <x v="0"/>
    <x v="0"/>
    <n v="32244"/>
    <s v="6_30-35"/>
    <s v="3_30-40"/>
    <x v="3"/>
    <x v="7"/>
    <s v="Q2`20"/>
    <n v="17701956"/>
    <n v="277896"/>
  </r>
  <r>
    <n v="157"/>
    <x v="4"/>
    <s v="HP 17-ca1000"/>
    <x v="1"/>
    <x v="0"/>
    <x v="0"/>
    <x v="7"/>
    <s v="Int"/>
    <x v="1"/>
    <s v="1600x900"/>
    <x v="0"/>
    <x v="0"/>
    <n v="38551"/>
    <s v="7_35-40"/>
    <s v="3_30-40"/>
    <x v="3"/>
    <x v="7"/>
    <s v="Q2`20"/>
    <n v="6052507"/>
    <n v="95016"/>
  </r>
  <r>
    <n v="5"/>
    <x v="4"/>
    <s v="HP 15-bs000 Core"/>
    <x v="0"/>
    <x v="0"/>
    <x v="1"/>
    <x v="3"/>
    <s v="Int M520/530"/>
    <x v="0"/>
    <s v="1366x768"/>
    <x v="0"/>
    <x v="0"/>
    <n v="24612"/>
    <s v="4_20-25"/>
    <s v="2_20-30"/>
    <x v="0"/>
    <x v="7"/>
    <s v="Q2`20"/>
    <n v="123060"/>
    <n v="1932"/>
  </r>
  <r>
    <n v="32"/>
    <x v="4"/>
    <s v="HP 14s-dq0000"/>
    <x v="3"/>
    <x v="0"/>
    <x v="1"/>
    <x v="5"/>
    <s v="Int"/>
    <x v="2"/>
    <s v="1366x768/1920x1080"/>
    <x v="0"/>
    <x v="0"/>
    <n v="29401"/>
    <s v="5_25-30"/>
    <s v="2_20-30"/>
    <x v="0"/>
    <x v="7"/>
    <s v="Q2`20"/>
    <n v="940832"/>
    <n v="14770"/>
  </r>
  <r>
    <n v="107"/>
    <x v="4"/>
    <s v="HP 15s-fq0000"/>
    <x v="1"/>
    <x v="0"/>
    <x v="1"/>
    <x v="4"/>
    <n v="0"/>
    <x v="0"/>
    <s v="1366x768/1920x1080"/>
    <x v="0"/>
    <x v="1"/>
    <n v="21428"/>
    <s v="4_20-25"/>
    <s v="2_20-30"/>
    <x v="0"/>
    <x v="7"/>
    <s v="Q2`20"/>
    <n v="2292796"/>
    <n v="35994"/>
  </r>
  <r>
    <n v="582"/>
    <x v="4"/>
    <s v="HP 15-ra100 Core"/>
    <x v="1"/>
    <x v="0"/>
    <x v="1"/>
    <x v="10"/>
    <s v="Int"/>
    <x v="0"/>
    <s v="1366x768/1920x1080"/>
    <x v="0"/>
    <x v="0"/>
    <n v="25135"/>
    <s v="5_25-30"/>
    <s v="2_20-30"/>
    <x v="0"/>
    <x v="7"/>
    <s v="Q2`20"/>
    <n v="14628570"/>
    <n v="229648"/>
  </r>
  <r>
    <n v="215"/>
    <x v="4"/>
    <s v="HP 14s-dq1000"/>
    <x v="3"/>
    <x v="0"/>
    <x v="1"/>
    <x v="17"/>
    <s v="Int"/>
    <x v="2"/>
    <s v="1366x768/1920x1080"/>
    <x v="0"/>
    <x v="0"/>
    <n v="44909"/>
    <s v="8_40-45"/>
    <s v="4_40-50"/>
    <x v="5"/>
    <x v="7"/>
    <s v="Q2`20"/>
    <n v="9655435"/>
    <n v="151577"/>
  </r>
  <r>
    <n v="37"/>
    <x v="4"/>
    <s v="HP 14-cf0000 Core"/>
    <x v="3"/>
    <x v="0"/>
    <x v="1"/>
    <x v="1"/>
    <n v="530"/>
    <x v="2"/>
    <s v="1366x768/1920x1080"/>
    <x v="0"/>
    <x v="0"/>
    <n v="39422"/>
    <s v="7_35-40"/>
    <s v="3_30-40"/>
    <x v="3"/>
    <x v="7"/>
    <s v="Q2`20"/>
    <n v="1458614"/>
    <n v="22898"/>
  </r>
  <r>
    <n v="255"/>
    <x v="4"/>
    <s v="HP 15s-eq0000"/>
    <x v="1"/>
    <x v="0"/>
    <x v="0"/>
    <x v="7"/>
    <s v="Int"/>
    <x v="0"/>
    <s v="1920x1080"/>
    <x v="0"/>
    <x v="0"/>
    <n v="33462"/>
    <s v="6_30-35"/>
    <s v="3_30-40"/>
    <x v="3"/>
    <x v="7"/>
    <s v="Q2`20"/>
    <n v="8532810"/>
    <n v="133953"/>
  </r>
  <r>
    <n v="60"/>
    <x v="4"/>
    <s v="HP 14-ck0000 Core"/>
    <x v="3"/>
    <x v="0"/>
    <x v="1"/>
    <x v="1"/>
    <s v="Int"/>
    <x v="2"/>
    <s v="1920x1080"/>
    <x v="0"/>
    <x v="0"/>
    <n v="33474"/>
    <s v="6_30-35"/>
    <s v="3_30-40"/>
    <x v="3"/>
    <x v="7"/>
    <s v="Q2`20"/>
    <n v="2008440"/>
    <n v="31530"/>
  </r>
  <r>
    <n v="40"/>
    <x v="4"/>
    <s v="HP 17-ca0000 Stoney"/>
    <x v="1"/>
    <x v="0"/>
    <x v="0"/>
    <x v="0"/>
    <s v="Int"/>
    <x v="1"/>
    <s v="1600x900"/>
    <x v="0"/>
    <x v="0"/>
    <n v="29852"/>
    <s v="5_25-30"/>
    <s v="2_20-30"/>
    <x v="0"/>
    <x v="7"/>
    <s v="Q2`20"/>
    <n v="1194080"/>
    <n v="18745"/>
  </r>
  <r>
    <n v="27"/>
    <x v="4"/>
    <s v="HP 15s-fq0000 Core"/>
    <x v="1"/>
    <x v="0"/>
    <x v="1"/>
    <x v="5"/>
    <n v="0"/>
    <x v="0"/>
    <s v="1366x768/1920x1080"/>
    <x v="0"/>
    <x v="0"/>
    <n v="36439"/>
    <s v="7_35-40"/>
    <s v="3_30-40"/>
    <x v="3"/>
    <x v="7"/>
    <s v="Q2`20"/>
    <n v="983853"/>
    <n v="15445"/>
  </r>
  <r>
    <n v="32"/>
    <x v="4"/>
    <s v="HP 15s-fq1000 Core"/>
    <x v="1"/>
    <x v="0"/>
    <x v="1"/>
    <x v="17"/>
    <n v="0"/>
    <x v="0"/>
    <s v="1366x768/1920x1080"/>
    <x v="0"/>
    <x v="0"/>
    <n v="44613"/>
    <s v="8_40-45"/>
    <s v="4_40-50"/>
    <x v="5"/>
    <x v="7"/>
    <s v="Q2`20"/>
    <n v="1427616"/>
    <n v="22412"/>
  </r>
  <r>
    <n v="5"/>
    <x v="4"/>
    <s v="HP 14-dk0000 Stoney"/>
    <x v="3"/>
    <x v="0"/>
    <x v="0"/>
    <x v="0"/>
    <s v="Int"/>
    <x v="2"/>
    <s v="1366x768/1920x1080"/>
    <x v="0"/>
    <x v="0"/>
    <n v="22569"/>
    <s v="4_20-25"/>
    <s v="2_20-30"/>
    <x v="0"/>
    <x v="7"/>
    <s v="Q2`20"/>
    <n v="112845"/>
    <n v="1772"/>
  </r>
  <r>
    <n v="35"/>
    <x v="4"/>
    <s v="HP 17-by1000 Core"/>
    <x v="0"/>
    <x v="0"/>
    <x v="1"/>
    <x v="5"/>
    <n v="530"/>
    <x v="1"/>
    <s v="1600x900/1920x1080"/>
    <x v="0"/>
    <x v="0"/>
    <n v="68999"/>
    <s v="13_65-70"/>
    <s v="6_60-70"/>
    <x v="6"/>
    <x v="7"/>
    <s v="Q2`20"/>
    <n v="2414965"/>
    <n v="37912"/>
  </r>
  <r>
    <n v="22"/>
    <x v="4"/>
    <s v="HP 15-dw1000"/>
    <x v="1"/>
    <x v="0"/>
    <x v="1"/>
    <x v="4"/>
    <s v="Int"/>
    <x v="0"/>
    <s v="1366x768/1920x1080"/>
    <x v="0"/>
    <x v="1"/>
    <n v="28867"/>
    <s v="5_25-30"/>
    <s v="2_20-30"/>
    <x v="0"/>
    <x v="7"/>
    <s v="Q2`20"/>
    <n v="635074"/>
    <n v="9970"/>
  </r>
  <r>
    <n v="7"/>
    <x v="4"/>
    <s v="HP 15-dw2000 Core"/>
    <x v="1"/>
    <x v="0"/>
    <x v="1"/>
    <x v="17"/>
    <s v="Int"/>
    <x v="0"/>
    <s v="1920x1080"/>
    <x v="0"/>
    <x v="0"/>
    <n v="45750"/>
    <s v="9_45-50"/>
    <s v="4_40-50"/>
    <x v="5"/>
    <x v="7"/>
    <s v="Q2`20"/>
    <n v="320250"/>
    <n v="5027"/>
  </r>
  <r>
    <n v="15"/>
    <x v="4"/>
    <s v="Pavilion 14-ce0000"/>
    <x v="3"/>
    <x v="0"/>
    <x v="1"/>
    <x v="5"/>
    <s v="Int/MX150"/>
    <x v="2"/>
    <s v="1920x1080"/>
    <x v="0"/>
    <x v="0"/>
    <n v="40454"/>
    <s v="8_40-45"/>
    <s v="4_40-50"/>
    <x v="5"/>
    <x v="7"/>
    <s v="Q2`20"/>
    <n v="606810"/>
    <n v="9526"/>
  </r>
  <r>
    <n v="35"/>
    <x v="4"/>
    <s v="Pavilion 15-cs0000"/>
    <x v="0"/>
    <x v="0"/>
    <x v="1"/>
    <x v="10"/>
    <s v="Int/MX150"/>
    <x v="0"/>
    <s v="1920x1080"/>
    <x v="0"/>
    <x v="0"/>
    <n v="33900"/>
    <s v="6_30-35"/>
    <s v="3_30-40"/>
    <x v="3"/>
    <x v="7"/>
    <s v="Q2`20"/>
    <n v="1186500"/>
    <n v="18626"/>
  </r>
  <r>
    <n v="15"/>
    <x v="4"/>
    <s v="Pavilion 13-an0000"/>
    <x v="3"/>
    <x v="0"/>
    <x v="1"/>
    <x v="5"/>
    <s v="Int"/>
    <x v="4"/>
    <s v="1920x1080"/>
    <x v="0"/>
    <x v="0"/>
    <n v="51681"/>
    <s v="10_50-55"/>
    <s v="5_50-60"/>
    <x v="4"/>
    <x v="7"/>
    <s v="Q2`20"/>
    <n v="775215"/>
    <n v="12170"/>
  </r>
  <r>
    <n v="2"/>
    <x v="4"/>
    <s v="Pavilion 15-dp0000"/>
    <x v="2"/>
    <x v="0"/>
    <x v="1"/>
    <x v="6"/>
    <s v="GTX1060"/>
    <x v="0"/>
    <s v="1920x1080"/>
    <x v="0"/>
    <x v="0"/>
    <n v="76585"/>
    <s v="15_75-80"/>
    <s v="7_70-80"/>
    <x v="2"/>
    <x v="7"/>
    <s v="Q2`20"/>
    <n v="153170"/>
    <n v="2405"/>
  </r>
  <r>
    <n v="2"/>
    <x v="4"/>
    <s v="Pavilion 15-cs2000"/>
    <x v="0"/>
    <x v="0"/>
    <x v="1"/>
    <x v="5"/>
    <s v="Int/MX130/MX250/GTX1050"/>
    <x v="0"/>
    <s v="1920x1080"/>
    <x v="0"/>
    <x v="0"/>
    <n v="40761"/>
    <s v="8_40-45"/>
    <s v="4_40-50"/>
    <x v="5"/>
    <x v="7"/>
    <s v="Q2`20"/>
    <n v="81522"/>
    <n v="1280"/>
  </r>
  <r>
    <n v="115"/>
    <x v="4"/>
    <s v="Pavilion 15-cw1000"/>
    <x v="1"/>
    <x v="0"/>
    <x v="0"/>
    <x v="7"/>
    <s v="Int"/>
    <x v="0"/>
    <s v="1920x1080"/>
    <x v="0"/>
    <x v="0"/>
    <n v="57488"/>
    <s v="11_55-60"/>
    <s v="5_50-60"/>
    <x v="4"/>
    <x v="7"/>
    <s v="Q2`20"/>
    <n v="6611120"/>
    <n v="103785"/>
  </r>
  <r>
    <n v="5"/>
    <x v="4"/>
    <s v="Pavilion 14-ce2000"/>
    <x v="3"/>
    <x v="0"/>
    <x v="1"/>
    <x v="5"/>
    <s v="Int/MX130"/>
    <x v="2"/>
    <s v="1920x1080"/>
    <x v="0"/>
    <x v="0"/>
    <n v="42024"/>
    <s v="8_40-45"/>
    <s v="4_40-50"/>
    <x v="5"/>
    <x v="7"/>
    <s v="Q2`20"/>
    <n v="210120"/>
    <n v="3299"/>
  </r>
  <r>
    <n v="60"/>
    <x v="4"/>
    <s v="Pavilion x360 14-dh0000"/>
    <x v="3"/>
    <x v="0"/>
    <x v="1"/>
    <x v="5"/>
    <s v="Int"/>
    <x v="2"/>
    <s v="1920x1080"/>
    <x v="1"/>
    <x v="0"/>
    <n v="45998"/>
    <s v="9_45-50"/>
    <s v="4_40-50"/>
    <x v="5"/>
    <x v="7"/>
    <s v="Q2`20"/>
    <n v="2759880"/>
    <n v="43326"/>
  </r>
  <r>
    <n v="10"/>
    <x v="4"/>
    <s v="Pavilion 15-dk0000"/>
    <x v="2"/>
    <x v="0"/>
    <x v="1"/>
    <x v="6"/>
    <s v="GTX1660"/>
    <x v="0"/>
    <s v="1920x1080"/>
    <x v="0"/>
    <x v="0"/>
    <n v="76389"/>
    <s v="15_75-80"/>
    <s v="7_70-80"/>
    <x v="2"/>
    <x v="7"/>
    <s v="Q2`20"/>
    <n v="763890"/>
    <n v="11992"/>
  </r>
  <r>
    <n v="97"/>
    <x v="4"/>
    <s v="Pavilion 13-an1000"/>
    <x v="3"/>
    <x v="0"/>
    <x v="1"/>
    <x v="17"/>
    <s v="Int"/>
    <x v="4"/>
    <s v="1920x1080"/>
    <x v="0"/>
    <x v="0"/>
    <n v="54802"/>
    <s v="10_50-55"/>
    <s v="5_50-60"/>
    <x v="4"/>
    <x v="7"/>
    <s v="Q2`20"/>
    <n v="5315794"/>
    <n v="83450"/>
  </r>
  <r>
    <n v="47"/>
    <x v="4"/>
    <s v="Pavilion 15-cs3000"/>
    <x v="0"/>
    <x v="0"/>
    <x v="1"/>
    <x v="17"/>
    <s v="Int/MX250"/>
    <x v="0"/>
    <s v="1920x1080"/>
    <x v="0"/>
    <x v="0"/>
    <n v="48981"/>
    <s v="9_45-50"/>
    <s v="4_40-50"/>
    <x v="5"/>
    <x v="7"/>
    <s v="Q2`20"/>
    <n v="2302107"/>
    <n v="36140"/>
  </r>
  <r>
    <n v="90"/>
    <x v="4"/>
    <s v="Pavilion x360 15-dq0000"/>
    <x v="1"/>
    <x v="0"/>
    <x v="1"/>
    <x v="5"/>
    <s v="Int"/>
    <x v="0"/>
    <s v="1920x1080"/>
    <x v="1"/>
    <x v="0"/>
    <n v="62999"/>
    <s v="12_60-65"/>
    <s v="6_60-70"/>
    <x v="6"/>
    <x v="7"/>
    <s v="Q2`20"/>
    <n v="5669910"/>
    <n v="89010"/>
  </r>
  <r>
    <n v="92"/>
    <x v="4"/>
    <s v="Pavilion x360 14-dh1000"/>
    <x v="3"/>
    <x v="0"/>
    <x v="1"/>
    <x v="16"/>
    <s v="Int/MX130"/>
    <x v="2"/>
    <s v="1920x1080"/>
    <x v="1"/>
    <x v="0"/>
    <n v="57284"/>
    <s v="11_55-60"/>
    <s v="5_50-60"/>
    <x v="4"/>
    <x v="7"/>
    <s v="Q2`20"/>
    <n v="5270128"/>
    <n v="82734"/>
  </r>
  <r>
    <n v="30"/>
    <x v="4"/>
    <s v="Pavilion x360 15-dq1000"/>
    <x v="0"/>
    <x v="0"/>
    <x v="1"/>
    <x v="16"/>
    <s v="Int/M535"/>
    <x v="0"/>
    <s v="1920x1080"/>
    <x v="1"/>
    <x v="0"/>
    <n v="54000"/>
    <s v="10_50-55"/>
    <s v="5_50-60"/>
    <x v="4"/>
    <x v="7"/>
    <s v="Q2`20"/>
    <n v="1620000"/>
    <n v="25432"/>
  </r>
  <r>
    <n v="577"/>
    <x v="4"/>
    <s v="ProBook 450 G6"/>
    <x v="0"/>
    <x v="1"/>
    <x v="1"/>
    <x v="5"/>
    <s v="GT930"/>
    <x v="0"/>
    <s v="1920x1080"/>
    <x v="0"/>
    <x v="0"/>
    <n v="70625"/>
    <s v="14_70-75"/>
    <s v="7_70-80"/>
    <x v="2"/>
    <x v="7"/>
    <s v="Q2`20"/>
    <n v="40750625"/>
    <n v="639727"/>
  </r>
  <r>
    <n v="2"/>
    <x v="4"/>
    <s v="ProBook 430 G5"/>
    <x v="3"/>
    <x v="1"/>
    <x v="1"/>
    <x v="10"/>
    <s v="Int"/>
    <x v="4"/>
    <s v="1366x768/1920x1080"/>
    <x v="0"/>
    <x v="0"/>
    <n v="52999"/>
    <s v="10_50-55"/>
    <s v="5_50-60"/>
    <x v="4"/>
    <x v="7"/>
    <s v="Q2`20"/>
    <n v="105998"/>
    <n v="1664"/>
  </r>
  <r>
    <n v="3"/>
    <x v="4"/>
    <s v="ProBook x360 440 G1"/>
    <x v="3"/>
    <x v="1"/>
    <x v="1"/>
    <x v="10"/>
    <s v="Int"/>
    <x v="2"/>
    <s v="1920x1080"/>
    <x v="1"/>
    <x v="0"/>
    <n v="60400"/>
    <s v="12_60-65"/>
    <s v="6_60-70"/>
    <x v="6"/>
    <x v="7"/>
    <s v="Q2`20"/>
    <n v="181200"/>
    <n v="2845"/>
  </r>
  <r>
    <n v="306"/>
    <x v="4"/>
    <s v="ProBook 440 G6"/>
    <x v="3"/>
    <x v="1"/>
    <x v="1"/>
    <x v="5"/>
    <s v="Int"/>
    <x v="2"/>
    <s v="1366x768/1920x1080"/>
    <x v="0"/>
    <x v="0"/>
    <n v="68014"/>
    <s v="13_65-70"/>
    <s v="6_60-70"/>
    <x v="6"/>
    <x v="7"/>
    <s v="Q2`20"/>
    <n v="20812284"/>
    <n v="326723"/>
  </r>
  <r>
    <n v="616"/>
    <x v="4"/>
    <s v="ProBook 430 G6"/>
    <x v="3"/>
    <x v="1"/>
    <x v="1"/>
    <x v="5"/>
    <s v="Int"/>
    <x v="4"/>
    <s v="1920x1080"/>
    <x v="0"/>
    <x v="0"/>
    <n v="61996"/>
    <s v="12_60-65"/>
    <s v="6_60-70"/>
    <x v="6"/>
    <x v="7"/>
    <s v="Q2`20"/>
    <n v="38189536"/>
    <n v="599522"/>
  </r>
  <r>
    <n v="43"/>
    <x v="4"/>
    <s v="ProBook 455 G6"/>
    <x v="1"/>
    <x v="1"/>
    <x v="0"/>
    <x v="2"/>
    <s v="Int"/>
    <x v="0"/>
    <s v="1920x1080"/>
    <x v="0"/>
    <x v="0"/>
    <n v="55900"/>
    <s v="11_55-60"/>
    <s v="5_50-60"/>
    <x v="4"/>
    <x v="7"/>
    <s v="Q2`20"/>
    <n v="2403700"/>
    <n v="37735"/>
  </r>
  <r>
    <n v="17"/>
    <x v="4"/>
    <s v="ProBook 445 G6"/>
    <x v="3"/>
    <x v="1"/>
    <x v="0"/>
    <x v="2"/>
    <s v="Int"/>
    <x v="2"/>
    <s v="1366x768/1920x1080"/>
    <x v="0"/>
    <x v="0"/>
    <n v="63176"/>
    <s v="12_60-65"/>
    <s v="6_60-70"/>
    <x v="6"/>
    <x v="7"/>
    <s v="Q2`20"/>
    <n v="1073992"/>
    <n v="16860"/>
  </r>
  <r>
    <n v="413"/>
    <x v="4"/>
    <s v="ProBook 640 G5"/>
    <x v="3"/>
    <x v="1"/>
    <x v="1"/>
    <x v="5"/>
    <s v="Int"/>
    <x v="2"/>
    <s v="1920x1080"/>
    <x v="0"/>
    <x v="0"/>
    <n v="90231"/>
    <s v="18_90-95"/>
    <s v="9_90-100"/>
    <x v="2"/>
    <x v="7"/>
    <s v="Q2`20"/>
    <n v="37265403"/>
    <n v="585014"/>
  </r>
  <r>
    <n v="61"/>
    <x v="4"/>
    <s v="ProBook 650 G5"/>
    <x v="1"/>
    <x v="1"/>
    <x v="1"/>
    <x v="5"/>
    <s v="Int"/>
    <x v="0"/>
    <s v="1920x1080"/>
    <x v="0"/>
    <x v="0"/>
    <n v="77613"/>
    <s v="15_75-80"/>
    <s v="7_70-80"/>
    <x v="2"/>
    <x v="7"/>
    <s v="Q2`20"/>
    <n v="4734393"/>
    <n v="74323"/>
  </r>
  <r>
    <n v="5"/>
    <x v="4"/>
    <s v="ProBook 445R G6"/>
    <x v="3"/>
    <x v="1"/>
    <x v="0"/>
    <x v="7"/>
    <s v="Int"/>
    <x v="2"/>
    <s v="1920x1080"/>
    <x v="0"/>
    <x v="0"/>
    <n v="54718"/>
    <s v="10_50-55"/>
    <s v="5_50-60"/>
    <x v="4"/>
    <x v="7"/>
    <s v="Q2`20"/>
    <n v="273590"/>
    <n v="4295"/>
  </r>
  <r>
    <n v="277"/>
    <x v="4"/>
    <s v="ProBook 470 G7"/>
    <x v="0"/>
    <x v="1"/>
    <x v="1"/>
    <x v="16"/>
    <n v="0"/>
    <x v="1"/>
    <s v="1920x1080"/>
    <x v="0"/>
    <x v="0"/>
    <n v="74323"/>
    <s v="14_70-75"/>
    <s v="7_70-80"/>
    <x v="2"/>
    <x v="7"/>
    <s v="Q2`20"/>
    <n v="20587471"/>
    <n v="323194"/>
  </r>
  <r>
    <n v="723"/>
    <x v="4"/>
    <s v="ProBook 440 G7"/>
    <x v="3"/>
    <x v="1"/>
    <x v="1"/>
    <x v="16"/>
    <s v="Int"/>
    <x v="2"/>
    <s v="1366x768/1920x1080"/>
    <x v="0"/>
    <x v="0"/>
    <n v="66130"/>
    <s v="13_65-70"/>
    <s v="6_60-70"/>
    <x v="6"/>
    <x v="7"/>
    <s v="Q2`20"/>
    <n v="47811990"/>
    <n v="750581"/>
  </r>
  <r>
    <n v="352"/>
    <x v="4"/>
    <s v="ProBook 430 G7"/>
    <x v="3"/>
    <x v="1"/>
    <x v="1"/>
    <x v="16"/>
    <s v="Int"/>
    <x v="4"/>
    <s v="1920x1080"/>
    <x v="0"/>
    <x v="0"/>
    <n v="60191"/>
    <s v="12_60-65"/>
    <s v="6_60-70"/>
    <x v="6"/>
    <x v="7"/>
    <s v="Q2`20"/>
    <n v="21187232"/>
    <n v="332610"/>
  </r>
  <r>
    <n v="606"/>
    <x v="4"/>
    <s v="ProBook 450 G7"/>
    <x v="1"/>
    <x v="1"/>
    <x v="1"/>
    <x v="16"/>
    <s v="Int"/>
    <x v="0"/>
    <s v="1920x1080"/>
    <x v="0"/>
    <x v="0"/>
    <n v="66006"/>
    <s v="13_65-70"/>
    <s v="6_60-70"/>
    <x v="6"/>
    <x v="7"/>
    <s v="Q2`20"/>
    <n v="39999636"/>
    <n v="627938"/>
  </r>
  <r>
    <n v="183"/>
    <x v="4"/>
    <s v="ProBook 455R G6"/>
    <x v="1"/>
    <x v="1"/>
    <x v="0"/>
    <x v="7"/>
    <s v="Int"/>
    <x v="0"/>
    <s v="1920x1080"/>
    <x v="0"/>
    <x v="0"/>
    <n v="51430"/>
    <s v="10_50-55"/>
    <s v="5_50-60"/>
    <x v="4"/>
    <x v="7"/>
    <s v="Q2`20"/>
    <n v="9411690"/>
    <n v="147750"/>
  </r>
  <r>
    <n v="5"/>
    <x v="4"/>
    <s v="ProBook 450 G5"/>
    <x v="0"/>
    <x v="1"/>
    <x v="1"/>
    <x v="1"/>
    <s v="Int/GT930"/>
    <x v="0"/>
    <s v="1366x768/1920x1080"/>
    <x v="0"/>
    <x v="0"/>
    <n v="34599"/>
    <s v="6_30-35"/>
    <s v="3_30-40"/>
    <x v="3"/>
    <x v="7"/>
    <s v="Q2`20"/>
    <n v="172995"/>
    <n v="2716"/>
  </r>
  <r>
    <n v="17"/>
    <x v="4"/>
    <s v="Probook x360 11 G3"/>
    <x v="4"/>
    <x v="1"/>
    <x v="1"/>
    <x v="4"/>
    <s v="Int"/>
    <x v="3"/>
    <n v="0"/>
    <x v="1"/>
    <x v="1"/>
    <n v="29100"/>
    <s v="5_25-30"/>
    <s v="2_20-30"/>
    <x v="0"/>
    <x v="7"/>
    <s v="Q2`20"/>
    <n v="494700"/>
    <n v="7766"/>
  </r>
  <r>
    <n v="46"/>
    <x v="4"/>
    <s v="Probook x360 11 G5"/>
    <x v="4"/>
    <x v="1"/>
    <x v="1"/>
    <x v="4"/>
    <n v="0"/>
    <x v="3"/>
    <n v="0"/>
    <x v="1"/>
    <x v="1"/>
    <n v="31200"/>
    <s v="6_30-35"/>
    <s v="3_30-40"/>
    <x v="3"/>
    <x v="7"/>
    <s v="Q2`20"/>
    <n v="1435200"/>
    <n v="22531"/>
  </r>
  <r>
    <n v="72"/>
    <x v="4"/>
    <s v="Spectre x360 13-aw0000"/>
    <x v="3"/>
    <x v="0"/>
    <x v="1"/>
    <x v="16"/>
    <s v="Int"/>
    <x v="4"/>
    <s v="1920x1080"/>
    <x v="1"/>
    <x v="0"/>
    <n v="114548"/>
    <s v="22_110-115"/>
    <s v="11_110-120"/>
    <x v="2"/>
    <x v="7"/>
    <s v="Q2`20"/>
    <n v="8247456"/>
    <n v="129473"/>
  </r>
  <r>
    <n v="2"/>
    <x v="4"/>
    <s v="Spectre 13-af000"/>
    <x v="3"/>
    <x v="0"/>
    <x v="1"/>
    <x v="10"/>
    <s v="Int"/>
    <x v="4"/>
    <s v="1920x1080/3840x2160"/>
    <x v="1"/>
    <x v="0"/>
    <n v="93990"/>
    <s v="18_90-95"/>
    <s v="9_90-100"/>
    <x v="2"/>
    <x v="7"/>
    <s v="Q2`20"/>
    <n v="187980"/>
    <n v="2951"/>
  </r>
  <r>
    <n v="11"/>
    <x v="4"/>
    <s v="ZBook 15v G5"/>
    <x v="5"/>
    <x v="1"/>
    <x v="1"/>
    <x v="6"/>
    <s v="Quadro P600"/>
    <x v="0"/>
    <s v="1920x1080"/>
    <x v="0"/>
    <x v="0"/>
    <n v="94110"/>
    <s v="18_90-95"/>
    <s v="9_90-100"/>
    <x v="2"/>
    <x v="7"/>
    <s v="Q2`20"/>
    <n v="1035210"/>
    <n v="16251"/>
  </r>
  <r>
    <n v="12"/>
    <x v="4"/>
    <s v="ZBook 15 Studio G5"/>
    <x v="5"/>
    <x v="1"/>
    <x v="1"/>
    <x v="6"/>
    <s v="Quadro P1000/P2000"/>
    <x v="0"/>
    <s v="1920x1080/3840x2160"/>
    <x v="0"/>
    <x v="0"/>
    <n v="192817"/>
    <s v="38_190-195"/>
    <s v="19_190-200"/>
    <x v="2"/>
    <x v="7"/>
    <s v="Q2`20"/>
    <n v="2313804"/>
    <n v="36323"/>
  </r>
  <r>
    <n v="67"/>
    <x v="4"/>
    <s v="ZBook 14u G6"/>
    <x v="5"/>
    <x v="1"/>
    <x v="1"/>
    <x v="5"/>
    <s v="Pro WX3200"/>
    <x v="2"/>
    <s v="1920x1080"/>
    <x v="0"/>
    <x v="0"/>
    <n v="124983"/>
    <s v="24_120-125"/>
    <s v="12_120-130"/>
    <x v="2"/>
    <x v="7"/>
    <s v="Q2`20"/>
    <n v="8373861"/>
    <n v="131458"/>
  </r>
  <r>
    <n v="59"/>
    <x v="4"/>
    <s v="ZBook 15u G6"/>
    <x v="5"/>
    <x v="1"/>
    <x v="1"/>
    <x v="5"/>
    <s v="Pro WX3200"/>
    <x v="0"/>
    <s v="1920x1080"/>
    <x v="0"/>
    <x v="0"/>
    <n v="123193"/>
    <s v="24_120-125"/>
    <s v="12_120-130"/>
    <x v="2"/>
    <x v="7"/>
    <s v="Q2`20"/>
    <n v="7268387"/>
    <n v="114103"/>
  </r>
  <r>
    <n v="425"/>
    <x v="4"/>
    <s v="ZBook 17 G6"/>
    <x v="5"/>
    <x v="1"/>
    <x v="1"/>
    <x v="6"/>
    <s v="RTX3000"/>
    <x v="1"/>
    <s v="1920x1080"/>
    <x v="0"/>
    <x v="0"/>
    <n v="213534"/>
    <s v="42_210-215"/>
    <s v="21_210-220"/>
    <x v="2"/>
    <x v="7"/>
    <s v="Q2`20"/>
    <n v="90751950"/>
    <n v="1424677"/>
  </r>
  <r>
    <n v="4"/>
    <x v="4"/>
    <s v="ZBook x360 15 Studio G5"/>
    <x v="5"/>
    <x v="1"/>
    <x v="1"/>
    <x v="6"/>
    <s v="Quadro P2000"/>
    <x v="0"/>
    <s v="1920x1080/3840x2160"/>
    <x v="1"/>
    <x v="0"/>
    <n v="210770"/>
    <s v="42_210-215"/>
    <s v="21_210-220"/>
    <x v="2"/>
    <x v="7"/>
    <s v="Q2`20"/>
    <n v="843080"/>
    <n v="13235"/>
  </r>
  <r>
    <n v="47"/>
    <x v="4"/>
    <s v="ZBook 15 G6"/>
    <x v="5"/>
    <x v="1"/>
    <x v="1"/>
    <x v="6"/>
    <s v="Int/T1000"/>
    <x v="0"/>
    <s v="1920x1080/3840x2160"/>
    <x v="0"/>
    <x v="0"/>
    <n v="168869"/>
    <s v="33_165-170"/>
    <s v="16_160-170"/>
    <x v="2"/>
    <x v="7"/>
    <s v="Q2`20"/>
    <n v="7936843"/>
    <n v="124597"/>
  </r>
  <r>
    <n v="113"/>
    <x v="4"/>
    <s v="340S G7"/>
    <x v="3"/>
    <x v="1"/>
    <x v="1"/>
    <x v="17"/>
    <s v="Int"/>
    <x v="2"/>
    <s v="1920x1080"/>
    <x v="0"/>
    <x v="0"/>
    <n v="52875"/>
    <s v="10_50-55"/>
    <s v="5_50-60"/>
    <x v="4"/>
    <x v="7"/>
    <s v="Q2`20"/>
    <n v="5974875"/>
    <n v="93797"/>
  </r>
  <r>
    <n v="20"/>
    <x v="4"/>
    <s v="Stream 11-aj0000"/>
    <x v="4"/>
    <x v="0"/>
    <x v="1"/>
    <x v="4"/>
    <s v="Int"/>
    <x v="3"/>
    <s v="1366x768"/>
    <x v="0"/>
    <x v="1"/>
    <n v="19605"/>
    <s v="3_15-20"/>
    <s v="1_10-20"/>
    <x v="1"/>
    <x v="7"/>
    <s v="Q2`20"/>
    <n v="392100"/>
    <n v="6155"/>
  </r>
  <r>
    <n v="42"/>
    <x v="4"/>
    <s v="Omen 15-dc1000"/>
    <x v="2"/>
    <x v="0"/>
    <x v="1"/>
    <x v="6"/>
    <s v="RTX2070"/>
    <x v="0"/>
    <s v="1920x1080"/>
    <x v="0"/>
    <x v="0"/>
    <n v="99195"/>
    <s v="19_95-100"/>
    <s v="9_90-100"/>
    <x v="2"/>
    <x v="7"/>
    <s v="Q2`20"/>
    <n v="4166190"/>
    <n v="65403"/>
  </r>
  <r>
    <n v="12"/>
    <x v="4"/>
    <s v="Omen 15-dh0000"/>
    <x v="2"/>
    <x v="0"/>
    <x v="1"/>
    <x v="6"/>
    <s v="GTX1660/RTX2060/RTX2070"/>
    <x v="0"/>
    <s v="1920x1080"/>
    <x v="0"/>
    <x v="0"/>
    <n v="139788"/>
    <s v="27_135-140"/>
    <s v="13_130-140"/>
    <x v="2"/>
    <x v="7"/>
    <s v="Q2`20"/>
    <n v="1677456"/>
    <n v="26334"/>
  </r>
  <r>
    <n v="5"/>
    <x v="4"/>
    <s v="Omen 17-cb0000"/>
    <x v="2"/>
    <x v="0"/>
    <x v="1"/>
    <x v="6"/>
    <s v="GTX1660/RTX2060/RTX2070"/>
    <x v="1"/>
    <s v="1920x1080"/>
    <x v="0"/>
    <x v="0"/>
    <n v="130139"/>
    <s v="26_130-135"/>
    <s v="13_130-140"/>
    <x v="2"/>
    <x v="7"/>
    <s v="Q2`20"/>
    <n v="650695"/>
    <n v="10215"/>
  </r>
  <r>
    <n v="10"/>
    <x v="4"/>
    <s v="Omen 15-dc0000"/>
    <x v="2"/>
    <x v="0"/>
    <x v="1"/>
    <x v="6"/>
    <s v="GTX1050/GTX1070"/>
    <x v="0"/>
    <s v="1920x1080"/>
    <x v="0"/>
    <x v="0"/>
    <n v="100805"/>
    <s v="20_100-105"/>
    <s v="10_100-110"/>
    <x v="2"/>
    <x v="7"/>
    <s v="Q2`20"/>
    <n v="1008050"/>
    <n v="15825"/>
  </r>
  <r>
    <n v="2"/>
    <x v="4"/>
    <s v="Omen 15-dg0000"/>
    <x v="2"/>
    <x v="0"/>
    <x v="1"/>
    <x v="6"/>
    <s v="RTX2080"/>
    <x v="0"/>
    <s v="1920x1080"/>
    <x v="0"/>
    <x v="0"/>
    <n v="259999"/>
    <s v="51_255-260"/>
    <s v="25_250-260"/>
    <x v="2"/>
    <x v="7"/>
    <s v="Q2`20"/>
    <n v="519998"/>
    <n v="8163"/>
  </r>
  <r>
    <n v="67"/>
    <x v="4"/>
    <s v="Elite Dragonfly x360 13"/>
    <x v="3"/>
    <x v="1"/>
    <x v="1"/>
    <x v="5"/>
    <s v="Int"/>
    <x v="4"/>
    <s v="1920x1080"/>
    <x v="0"/>
    <x v="0"/>
    <n v="156560"/>
    <s v="31_155-160"/>
    <s v="15_150-160"/>
    <x v="2"/>
    <x v="7"/>
    <s v="Q2`20"/>
    <n v="10489520"/>
    <n v="164671"/>
  </r>
  <r>
    <n v="59"/>
    <x v="4"/>
    <s v="340S G7"/>
    <x v="3"/>
    <x v="1"/>
    <x v="1"/>
    <x v="17"/>
    <s v="Int"/>
    <x v="2"/>
    <s v="1920x1080"/>
    <x v="0"/>
    <x v="0"/>
    <n v="52875"/>
    <s v="10_50-55"/>
    <s v="5_50-60"/>
    <x v="4"/>
    <x v="7"/>
    <s v="Q2`20"/>
    <n v="3119625"/>
    <n v="48974"/>
  </r>
  <r>
    <n v="33"/>
    <x v="5"/>
    <s v="IdeaPad 330-15IKB"/>
    <x v="0"/>
    <x v="0"/>
    <x v="1"/>
    <x v="1"/>
    <s v="530/MX110"/>
    <x v="0"/>
    <s v="1920x1080"/>
    <x v="0"/>
    <x v="0"/>
    <n v="37422"/>
    <s v="7_35-40"/>
    <s v="3_30-40"/>
    <x v="3"/>
    <x v="7"/>
    <s v="Q2`20"/>
    <n v="1234926"/>
    <n v="19387"/>
  </r>
  <r>
    <n v="66"/>
    <x v="5"/>
    <s v="IdeaPad 330-15IKBR"/>
    <x v="0"/>
    <x v="0"/>
    <x v="1"/>
    <x v="10"/>
    <s v="MX150"/>
    <x v="0"/>
    <s v="1366x768/1920x1080"/>
    <x v="0"/>
    <x v="0"/>
    <n v="41465"/>
    <s v="8_40-45"/>
    <s v="4_40-50"/>
    <x v="5"/>
    <x v="7"/>
    <s v="Q2`20"/>
    <n v="2736690"/>
    <n v="42962"/>
  </r>
  <r>
    <n v="69"/>
    <x v="5"/>
    <s v="IdeaPad 330s-15IKB"/>
    <x v="0"/>
    <x v="0"/>
    <x v="1"/>
    <x v="10"/>
    <n v="540"/>
    <x v="0"/>
    <s v="1920x1080"/>
    <x v="0"/>
    <x v="0"/>
    <n v="55042"/>
    <s v="11_55-60"/>
    <s v="5_50-60"/>
    <x v="4"/>
    <x v="7"/>
    <s v="Q2`20"/>
    <n v="3797898"/>
    <n v="59622"/>
  </r>
  <r>
    <n v="28"/>
    <x v="5"/>
    <s v="IdeaPad 330-17IKB"/>
    <x v="0"/>
    <x v="0"/>
    <x v="1"/>
    <x v="1"/>
    <s v="MX150"/>
    <x v="0"/>
    <s v="1920x1080"/>
    <x v="0"/>
    <x v="0"/>
    <n v="35122"/>
    <s v="7_35-40"/>
    <s v="3_30-40"/>
    <x v="3"/>
    <x v="7"/>
    <s v="Q2`20"/>
    <n v="983416"/>
    <n v="15438"/>
  </r>
  <r>
    <n v="13"/>
    <x v="5"/>
    <s v="IdeaPad 330-15AST"/>
    <x v="1"/>
    <x v="0"/>
    <x v="0"/>
    <x v="0"/>
    <s v="Int"/>
    <x v="0"/>
    <s v="1366x768/1920x1080"/>
    <x v="0"/>
    <x v="0"/>
    <n v="23392"/>
    <s v="4_20-25"/>
    <s v="2_20-30"/>
    <x v="0"/>
    <x v="7"/>
    <s v="Q2`20"/>
    <n v="304096"/>
    <n v="4774"/>
  </r>
  <r>
    <n v="13"/>
    <x v="5"/>
    <s v="IdeaPad 530s-14IKB"/>
    <x v="0"/>
    <x v="0"/>
    <x v="1"/>
    <x v="10"/>
    <s v="Int/MX150"/>
    <x v="0"/>
    <s v="1920x1080/3200x1800"/>
    <x v="0"/>
    <x v="0"/>
    <n v="65010"/>
    <s v="13_65-70"/>
    <s v="6_60-70"/>
    <x v="6"/>
    <x v="7"/>
    <s v="Q2`20"/>
    <n v="845130"/>
    <n v="13267"/>
  </r>
  <r>
    <n v="13"/>
    <x v="5"/>
    <s v="IdeaPad 330-15ARR"/>
    <x v="1"/>
    <x v="0"/>
    <x v="0"/>
    <x v="2"/>
    <s v="Int"/>
    <x v="0"/>
    <s v="1920x1080"/>
    <x v="0"/>
    <x v="0"/>
    <n v="38812"/>
    <s v="7_35-40"/>
    <s v="3_30-40"/>
    <x v="3"/>
    <x v="7"/>
    <s v="Q2`20"/>
    <n v="504556"/>
    <n v="7921"/>
  </r>
  <r>
    <n v="11"/>
    <x v="5"/>
    <s v="IdeaPad 530s-14ARR"/>
    <x v="3"/>
    <x v="0"/>
    <x v="0"/>
    <x v="2"/>
    <s v="Int"/>
    <x v="2"/>
    <s v="1920x1080"/>
    <x v="0"/>
    <x v="0"/>
    <n v="46952"/>
    <s v="9_45-50"/>
    <s v="4_40-50"/>
    <x v="5"/>
    <x v="7"/>
    <s v="Q2`20"/>
    <n v="516472"/>
    <n v="8108"/>
  </r>
  <r>
    <n v="13"/>
    <x v="5"/>
    <s v="IdeaPad 330s-15ARR"/>
    <x v="1"/>
    <x v="0"/>
    <x v="0"/>
    <x v="2"/>
    <s v="Int"/>
    <x v="0"/>
    <s v="1920x1080"/>
    <x v="0"/>
    <x v="0"/>
    <n v="52627"/>
    <s v="10_50-55"/>
    <s v="5_50-60"/>
    <x v="4"/>
    <x v="7"/>
    <s v="Q2`20"/>
    <n v="684151"/>
    <n v="10740"/>
  </r>
  <r>
    <n v="11"/>
    <x v="5"/>
    <s v="IdeaPad 330s-14IKB"/>
    <x v="3"/>
    <x v="0"/>
    <x v="1"/>
    <x v="10"/>
    <s v="Int"/>
    <x v="2"/>
    <s v="1920x1080"/>
    <x v="0"/>
    <x v="0"/>
    <n v="44883"/>
    <s v="8_40-45"/>
    <s v="4_40-50"/>
    <x v="5"/>
    <x v="7"/>
    <s v="Q2`20"/>
    <n v="493713"/>
    <n v="7751"/>
  </r>
  <r>
    <n v="35"/>
    <x v="5"/>
    <s v="IdeaPad S530-13IWL"/>
    <x v="3"/>
    <x v="0"/>
    <x v="1"/>
    <x v="5"/>
    <s v="Int"/>
    <x v="4"/>
    <s v="1920x1080"/>
    <x v="0"/>
    <x v="0"/>
    <n v="71042"/>
    <s v="14_70-75"/>
    <s v="7_70-80"/>
    <x v="2"/>
    <x v="7"/>
    <s v="Q2`20"/>
    <n v="2486470"/>
    <n v="39034"/>
  </r>
  <r>
    <n v="2295"/>
    <x v="5"/>
    <s v="IdeaPad L340-15IRH"/>
    <x v="2"/>
    <x v="0"/>
    <x v="1"/>
    <x v="6"/>
    <s v="GTX1050/GTX1650"/>
    <x v="0"/>
    <s v="1920x1080"/>
    <x v="0"/>
    <x v="0"/>
    <n v="72610"/>
    <s v="14_70-75"/>
    <s v="7_70-80"/>
    <x v="2"/>
    <x v="7"/>
    <s v="Q2`20"/>
    <n v="166639950"/>
    <n v="2616012"/>
  </r>
  <r>
    <n v="2554"/>
    <x v="5"/>
    <s v="IdeaPad L340-17IRH"/>
    <x v="2"/>
    <x v="0"/>
    <x v="1"/>
    <x v="6"/>
    <s v="GTX1050/GTX1650"/>
    <x v="1"/>
    <s v="1920x1080"/>
    <x v="0"/>
    <x v="0"/>
    <n v="82264"/>
    <s v="16_80-85"/>
    <s v="8_80-90"/>
    <x v="2"/>
    <x v="7"/>
    <s v="Q2`20"/>
    <n v="210102256"/>
    <n v="3298309"/>
  </r>
  <r>
    <n v="2"/>
    <x v="5"/>
    <s v="IdeaPad S540-14API"/>
    <x v="3"/>
    <x v="0"/>
    <x v="0"/>
    <x v="7"/>
    <s v="Int"/>
    <x v="2"/>
    <s v="1920x1080"/>
    <x v="0"/>
    <x v="0"/>
    <n v="68999"/>
    <s v="13_65-70"/>
    <s v="6_60-70"/>
    <x v="6"/>
    <x v="7"/>
    <s v="Q2`20"/>
    <n v="137998"/>
    <n v="2166"/>
  </r>
  <r>
    <n v="84"/>
    <x v="5"/>
    <s v="IdeaPad S340-15IWL"/>
    <x v="1"/>
    <x v="0"/>
    <x v="1"/>
    <x v="5"/>
    <s v="Int"/>
    <x v="0"/>
    <s v="1920x1080"/>
    <x v="0"/>
    <x v="0"/>
    <n v="39515"/>
    <s v="7_35-40"/>
    <s v="3_30-40"/>
    <x v="3"/>
    <x v="7"/>
    <s v="Q2`20"/>
    <n v="3319260"/>
    <n v="52108"/>
  </r>
  <r>
    <n v="5637"/>
    <x v="5"/>
    <s v="IdeaPad L340-15API"/>
    <x v="1"/>
    <x v="0"/>
    <x v="0"/>
    <x v="7"/>
    <s v="Int"/>
    <x v="0"/>
    <s v="1920x1080"/>
    <x v="0"/>
    <x v="0"/>
    <n v="31821"/>
    <s v="6_30-35"/>
    <s v="3_30-40"/>
    <x v="3"/>
    <x v="7"/>
    <s v="Q2`20"/>
    <n v="179374977"/>
    <n v="2815934"/>
  </r>
  <r>
    <n v="429"/>
    <x v="5"/>
    <s v="IdeaPad L340-15IWL"/>
    <x v="1"/>
    <x v="0"/>
    <x v="1"/>
    <x v="5"/>
    <s v="Int"/>
    <x v="0"/>
    <s v="1920x1080"/>
    <x v="0"/>
    <x v="0"/>
    <n v="31296"/>
    <s v="6_30-35"/>
    <s v="3_30-40"/>
    <x v="3"/>
    <x v="7"/>
    <s v="Q2`20"/>
    <n v="13425984"/>
    <n v="210769"/>
  </r>
  <r>
    <n v="15"/>
    <x v="5"/>
    <s v="IdeaPad L340-17IWL"/>
    <x v="1"/>
    <x v="0"/>
    <x v="1"/>
    <x v="5"/>
    <s v="Int"/>
    <x v="1"/>
    <s v="1920x1080"/>
    <x v="0"/>
    <x v="0"/>
    <n v="40528"/>
    <s v="8_40-45"/>
    <s v="4_40-50"/>
    <x v="5"/>
    <x v="7"/>
    <s v="Q2`20"/>
    <n v="607920"/>
    <n v="9543"/>
  </r>
  <r>
    <n v="5"/>
    <x v="5"/>
    <s v="IdeaPad S340-14IWL"/>
    <x v="3"/>
    <x v="0"/>
    <x v="1"/>
    <x v="5"/>
    <s v="Int"/>
    <x v="2"/>
    <s v="1920x1080"/>
    <x v="0"/>
    <x v="0"/>
    <n v="31611"/>
    <s v="6_30-35"/>
    <s v="3_30-40"/>
    <x v="3"/>
    <x v="7"/>
    <s v="Q2`20"/>
    <n v="158055"/>
    <n v="2481"/>
  </r>
  <r>
    <n v="5"/>
    <x v="5"/>
    <s v="IdeaPad S340-15API"/>
    <x v="1"/>
    <x v="0"/>
    <x v="0"/>
    <x v="7"/>
    <s v="Int"/>
    <x v="0"/>
    <s v="1920x1080"/>
    <x v="0"/>
    <x v="0"/>
    <n v="49835"/>
    <s v="9_45-50"/>
    <s v="4_40-50"/>
    <x v="5"/>
    <x v="7"/>
    <s v="Q2`20"/>
    <n v="249175"/>
    <n v="3912"/>
  </r>
  <r>
    <n v="25"/>
    <x v="5"/>
    <s v="IdeaPad S540-15IWL"/>
    <x v="1"/>
    <x v="0"/>
    <x v="1"/>
    <x v="5"/>
    <s v="Int"/>
    <x v="0"/>
    <s v="1920x1080"/>
    <x v="0"/>
    <x v="0"/>
    <n v="48400"/>
    <s v="9_45-50"/>
    <s v="4_40-50"/>
    <x v="5"/>
    <x v="7"/>
    <s v="Q2`20"/>
    <n v="1210000"/>
    <n v="18995"/>
  </r>
  <r>
    <n v="5"/>
    <x v="5"/>
    <s v="IdeaPad S340-14API"/>
    <x v="3"/>
    <x v="0"/>
    <x v="0"/>
    <x v="7"/>
    <s v="Int"/>
    <x v="2"/>
    <s v="1920x1080"/>
    <x v="0"/>
    <x v="0"/>
    <n v="41700"/>
    <s v="8_40-45"/>
    <s v="4_40-50"/>
    <x v="5"/>
    <x v="7"/>
    <s v="Q2`20"/>
    <n v="208500"/>
    <n v="3273"/>
  </r>
  <r>
    <n v="1274"/>
    <x v="5"/>
    <s v="IdeaPad L340-17API"/>
    <x v="1"/>
    <x v="0"/>
    <x v="0"/>
    <x v="7"/>
    <s v="Int"/>
    <x v="1"/>
    <s v="1920x1080"/>
    <x v="0"/>
    <x v="0"/>
    <n v="38527"/>
    <s v="7_35-40"/>
    <s v="3_30-40"/>
    <x v="3"/>
    <x v="7"/>
    <s v="Q2`20"/>
    <n v="49083398"/>
    <n v="770540"/>
  </r>
  <r>
    <n v="7"/>
    <x v="5"/>
    <s v="IdeaPad C340-14IWL"/>
    <x v="3"/>
    <x v="0"/>
    <x v="1"/>
    <x v="5"/>
    <s v="Int"/>
    <x v="2"/>
    <s v="1920x1080"/>
    <x v="1"/>
    <x v="0"/>
    <n v="48997"/>
    <s v="9_45-50"/>
    <s v="4_40-50"/>
    <x v="5"/>
    <x v="7"/>
    <s v="Q2`20"/>
    <n v="342979"/>
    <n v="5384"/>
  </r>
  <r>
    <n v="2"/>
    <x v="5"/>
    <s v="IdeaPad D330-10IGM"/>
    <x v="4"/>
    <x v="0"/>
    <x v="1"/>
    <x v="4"/>
    <s v="Int"/>
    <x v="6"/>
    <s v="1920x1200"/>
    <x v="1"/>
    <x v="1"/>
    <n v="41496"/>
    <s v="8_40-45"/>
    <s v="4_40-50"/>
    <x v="5"/>
    <x v="7"/>
    <s v="Q2`20"/>
    <n v="82992"/>
    <n v="1303"/>
  </r>
  <r>
    <n v="254"/>
    <x v="5"/>
    <s v="IdeaPad C340-14API"/>
    <x v="3"/>
    <x v="0"/>
    <x v="0"/>
    <x v="7"/>
    <s v="Int"/>
    <x v="2"/>
    <s v="1920x1080"/>
    <x v="1"/>
    <x v="0"/>
    <n v="35660"/>
    <s v="7_35-40"/>
    <s v="3_30-40"/>
    <x v="3"/>
    <x v="7"/>
    <s v="Q2`20"/>
    <n v="9057640"/>
    <n v="142192"/>
  </r>
  <r>
    <n v="31"/>
    <x v="5"/>
    <s v="IdeaPad S540-13IML"/>
    <x v="3"/>
    <x v="0"/>
    <x v="1"/>
    <x v="16"/>
    <s v="Int"/>
    <x v="4"/>
    <s v="1920x1080"/>
    <x v="0"/>
    <x v="0"/>
    <n v="85135"/>
    <s v="17_85-90"/>
    <s v="8_80-90"/>
    <x v="2"/>
    <x v="7"/>
    <s v="Q2`20"/>
    <n v="2639185"/>
    <n v="41431"/>
  </r>
  <r>
    <n v="33"/>
    <x v="5"/>
    <s v="IdeaPad S540-15IML"/>
    <x v="1"/>
    <x v="0"/>
    <x v="1"/>
    <x v="16"/>
    <s v="Int"/>
    <x v="0"/>
    <s v="1920x1080"/>
    <x v="0"/>
    <x v="0"/>
    <n v="82405"/>
    <s v="16_80-85"/>
    <s v="8_80-90"/>
    <x v="2"/>
    <x v="7"/>
    <s v="Q2`20"/>
    <n v="2719365"/>
    <n v="42690"/>
  </r>
  <r>
    <n v="5083"/>
    <x v="5"/>
    <s v="IdeaPad S145-15IGM"/>
    <x v="1"/>
    <x v="0"/>
    <x v="1"/>
    <x v="4"/>
    <s v="Int"/>
    <x v="0"/>
    <s v="1366x768"/>
    <x v="0"/>
    <x v="1"/>
    <n v="22826"/>
    <s v="4_20-25"/>
    <s v="2_20-30"/>
    <x v="0"/>
    <x v="7"/>
    <s v="Q2`20"/>
    <n v="116024558"/>
    <n v="1821422"/>
  </r>
  <r>
    <n v="7"/>
    <x v="5"/>
    <s v="IdeaPad 530s-15IKB"/>
    <x v="0"/>
    <x v="0"/>
    <x v="1"/>
    <x v="10"/>
    <s v="Int/MX150"/>
    <x v="0"/>
    <s v="1920x1080"/>
    <x v="0"/>
    <x v="0"/>
    <n v="61728"/>
    <s v="12_60-65"/>
    <s v="6_60-70"/>
    <x v="6"/>
    <x v="7"/>
    <s v="Q2`20"/>
    <n v="432096"/>
    <n v="6783"/>
  </r>
  <r>
    <n v="177"/>
    <x v="5"/>
    <s v="IdeaPad S145-15API"/>
    <x v="1"/>
    <x v="0"/>
    <x v="0"/>
    <x v="7"/>
    <s v="Int"/>
    <x v="0"/>
    <s v="1920x1080"/>
    <x v="0"/>
    <x v="0"/>
    <n v="32720"/>
    <s v="6_30-35"/>
    <s v="3_30-40"/>
    <x v="3"/>
    <x v="7"/>
    <s v="Q2`20"/>
    <n v="5791440"/>
    <n v="90917"/>
  </r>
  <r>
    <n v="5"/>
    <x v="5"/>
    <s v="IdeaPad 330-15ICH"/>
    <x v="2"/>
    <x v="0"/>
    <x v="1"/>
    <x v="6"/>
    <s v="GTX1050"/>
    <x v="0"/>
    <s v="1920x1080"/>
    <x v="0"/>
    <x v="0"/>
    <n v="64240"/>
    <s v="12_60-65"/>
    <s v="6_60-70"/>
    <x v="6"/>
    <x v="7"/>
    <s v="Q2`20"/>
    <n v="321200"/>
    <n v="5042"/>
  </r>
  <r>
    <n v="4719"/>
    <x v="5"/>
    <s v="IdeaPad L3 15IML05"/>
    <x v="1"/>
    <x v="0"/>
    <x v="1"/>
    <x v="16"/>
    <s v="Int"/>
    <x v="0"/>
    <s v="1920x1080"/>
    <x v="0"/>
    <x v="0"/>
    <n v="25197"/>
    <s v="5_25-30"/>
    <s v="2_20-30"/>
    <x v="0"/>
    <x v="7"/>
    <s v="Q2`20"/>
    <n v="118904643"/>
    <n v="1866635"/>
  </r>
  <r>
    <n v="814"/>
    <x v="5"/>
    <s v="IdeaPad 3 17IML05"/>
    <x v="1"/>
    <x v="0"/>
    <x v="1"/>
    <x v="16"/>
    <s v="Int"/>
    <x v="1"/>
    <s v="1920x1080"/>
    <x v="0"/>
    <x v="0"/>
    <n v="45990"/>
    <s v="9_45-50"/>
    <s v="4_40-50"/>
    <x v="5"/>
    <x v="7"/>
    <s v="Q2`20"/>
    <n v="37435860"/>
    <n v="587690"/>
  </r>
  <r>
    <n v="22"/>
    <x v="5"/>
    <s v="IdeaPad 330-17AST"/>
    <x v="1"/>
    <x v="0"/>
    <x v="0"/>
    <x v="0"/>
    <s v="Int"/>
    <x v="1"/>
    <s v="1600x900"/>
    <x v="0"/>
    <x v="0"/>
    <n v="29620"/>
    <s v="5_25-30"/>
    <s v="2_20-30"/>
    <x v="0"/>
    <x v="7"/>
    <s v="Q2`20"/>
    <n v="651640"/>
    <n v="10230"/>
  </r>
  <r>
    <n v="772"/>
    <x v="5"/>
    <s v="IdeaPad C340-14IML"/>
    <x v="3"/>
    <x v="0"/>
    <x v="1"/>
    <x v="16"/>
    <s v="Int"/>
    <x v="2"/>
    <s v="1920x1080"/>
    <x v="1"/>
    <x v="0"/>
    <n v="64740"/>
    <s v="12_60-65"/>
    <s v="6_60-70"/>
    <x v="6"/>
    <x v="7"/>
    <s v="Q2`20"/>
    <n v="49979280"/>
    <n v="784604"/>
  </r>
  <r>
    <n v="51"/>
    <x v="5"/>
    <s v="IdeaPad 3 17ADA05"/>
    <x v="1"/>
    <x v="0"/>
    <x v="0"/>
    <x v="7"/>
    <s v="Int"/>
    <x v="1"/>
    <s v="1600x900"/>
    <x v="0"/>
    <x v="0"/>
    <n v="31475"/>
    <s v="6_30-35"/>
    <s v="3_30-40"/>
    <x v="3"/>
    <x v="7"/>
    <s v="Q2`20"/>
    <n v="1605225"/>
    <n v="25200"/>
  </r>
  <r>
    <n v="155"/>
    <x v="5"/>
    <s v="IdeaPad 5 14IIL05"/>
    <x v="3"/>
    <x v="0"/>
    <x v="1"/>
    <x v="17"/>
    <s v="Int"/>
    <x v="2"/>
    <s v="1920x1080"/>
    <x v="0"/>
    <x v="0"/>
    <n v="51300"/>
    <s v="10_50-55"/>
    <s v="5_50-60"/>
    <x v="4"/>
    <x v="7"/>
    <s v="Q2`20"/>
    <n v="7951500"/>
    <n v="124827"/>
  </r>
  <r>
    <n v="338"/>
    <x v="5"/>
    <s v="IdeaPad 5 15IIL05"/>
    <x v="1"/>
    <x v="0"/>
    <x v="1"/>
    <x v="17"/>
    <s v="Int"/>
    <x v="0"/>
    <s v="1920x1080"/>
    <x v="0"/>
    <x v="0"/>
    <n v="42300"/>
    <s v="8_40-45"/>
    <s v="4_40-50"/>
    <x v="5"/>
    <x v="7"/>
    <s v="Q2`20"/>
    <n v="14297400"/>
    <n v="224449"/>
  </r>
  <r>
    <n v="64"/>
    <x v="5"/>
    <s v="IdeaPad L340-15ARR"/>
    <x v="1"/>
    <x v="0"/>
    <x v="0"/>
    <x v="7"/>
    <s v="Int"/>
    <x v="0"/>
    <s v="1920x1080"/>
    <x v="0"/>
    <x v="0"/>
    <n v="22548"/>
    <s v="4_20-25"/>
    <s v="2_20-30"/>
    <x v="0"/>
    <x v="7"/>
    <s v="Q2`20"/>
    <n v="1443072"/>
    <n v="22654"/>
  </r>
  <r>
    <n v="4"/>
    <x v="5"/>
    <s v="ThinkPad L580"/>
    <x v="1"/>
    <x v="1"/>
    <x v="1"/>
    <x v="10"/>
    <s v="Int"/>
    <x v="0"/>
    <s v="1366x768"/>
    <x v="0"/>
    <x v="0"/>
    <n v="85874"/>
    <s v="17_85-90"/>
    <s v="8_80-90"/>
    <x v="2"/>
    <x v="7"/>
    <s v="Q2`20"/>
    <n v="343496"/>
    <n v="5392"/>
  </r>
  <r>
    <n v="22"/>
    <x v="5"/>
    <s v="ThinkPad L390"/>
    <x v="3"/>
    <x v="1"/>
    <x v="1"/>
    <x v="5"/>
    <s v="Int"/>
    <x v="4"/>
    <s v="1920x1080"/>
    <x v="0"/>
    <x v="0"/>
    <n v="53463"/>
    <s v="10_50-55"/>
    <s v="5_50-60"/>
    <x v="4"/>
    <x v="7"/>
    <s v="Q2`20"/>
    <n v="1176186"/>
    <n v="18464"/>
  </r>
  <r>
    <n v="205"/>
    <x v="5"/>
    <s v="ThinkPad L390 Yoga"/>
    <x v="3"/>
    <x v="1"/>
    <x v="1"/>
    <x v="5"/>
    <s v="Int"/>
    <x v="4"/>
    <s v="1920x1080"/>
    <x v="1"/>
    <x v="0"/>
    <n v="89400"/>
    <s v="17_85-90"/>
    <s v="8_80-90"/>
    <x v="2"/>
    <x v="7"/>
    <s v="Q2`20"/>
    <n v="18327000"/>
    <n v="287708"/>
  </r>
  <r>
    <n v="2049"/>
    <x v="5"/>
    <s v="ThinkPad T490"/>
    <x v="3"/>
    <x v="1"/>
    <x v="1"/>
    <x v="5"/>
    <s v="Int"/>
    <x v="2"/>
    <s v="1920x1080/2560x1440"/>
    <x v="0"/>
    <x v="0"/>
    <n v="128900"/>
    <s v="25_125-130"/>
    <s v="12_120-130"/>
    <x v="2"/>
    <x v="7"/>
    <s v="Q2`20"/>
    <n v="264116100"/>
    <n v="4146250"/>
  </r>
  <r>
    <n v="245"/>
    <x v="5"/>
    <s v="ThinkPad T590"/>
    <x v="0"/>
    <x v="1"/>
    <x v="1"/>
    <x v="5"/>
    <s v="Int/MX250"/>
    <x v="0"/>
    <s v="1920x1080"/>
    <x v="0"/>
    <x v="0"/>
    <n v="116895"/>
    <s v="23_115-120"/>
    <s v="11_110-120"/>
    <x v="2"/>
    <x v="7"/>
    <s v="Q2`20"/>
    <n v="28639275"/>
    <n v="449596"/>
  </r>
  <r>
    <n v="440"/>
    <x v="5"/>
    <s v="ThinkPad X390"/>
    <x v="3"/>
    <x v="1"/>
    <x v="1"/>
    <x v="5"/>
    <s v="Int"/>
    <x v="4"/>
    <s v="1920x1080"/>
    <x v="0"/>
    <x v="0"/>
    <n v="106145"/>
    <s v="21_105-110"/>
    <s v="10_100-110"/>
    <x v="2"/>
    <x v="7"/>
    <s v="Q2`20"/>
    <n v="46703800"/>
    <n v="733184"/>
  </r>
  <r>
    <n v="294"/>
    <x v="5"/>
    <s v="ThinkPad X1 Carbon Gen7"/>
    <x v="3"/>
    <x v="1"/>
    <x v="1"/>
    <x v="5"/>
    <s v="Int"/>
    <x v="2"/>
    <s v="1920x1080/2560x1440"/>
    <x v="0"/>
    <x v="0"/>
    <n v="162312"/>
    <s v="32_160-165"/>
    <s v="16_160-170"/>
    <x v="2"/>
    <x v="7"/>
    <s v="Q2`20"/>
    <n v="47719728"/>
    <n v="749132"/>
  </r>
  <r>
    <n v="129"/>
    <x v="5"/>
    <s v="ThinkPad X1 Yoga 14 Gen4"/>
    <x v="3"/>
    <x v="1"/>
    <x v="1"/>
    <x v="5"/>
    <s v="Int"/>
    <x v="2"/>
    <s v="3840x2160/2560x1440"/>
    <x v="1"/>
    <x v="0"/>
    <n v="175803"/>
    <s v="35_175-180"/>
    <s v="17_170-180"/>
    <x v="2"/>
    <x v="7"/>
    <s v="Q2`20"/>
    <n v="22678587"/>
    <n v="356022"/>
  </r>
  <r>
    <n v="157"/>
    <x v="5"/>
    <s v="ThinkPad X390 Yoga"/>
    <x v="3"/>
    <x v="1"/>
    <x v="1"/>
    <x v="5"/>
    <s v="Int"/>
    <x v="4"/>
    <s v="1920x1080"/>
    <x v="1"/>
    <x v="0"/>
    <n v="121765"/>
    <s v="24_120-125"/>
    <s v="12_120-130"/>
    <x v="2"/>
    <x v="7"/>
    <s v="Q2`20"/>
    <n v="19117105"/>
    <n v="300112"/>
  </r>
  <r>
    <n v="21"/>
    <x v="5"/>
    <s v="ThinkPad P1 Gen2"/>
    <x v="5"/>
    <x v="1"/>
    <x v="1"/>
    <x v="6"/>
    <s v="Quadro T1000"/>
    <x v="0"/>
    <s v="1920x1080"/>
    <x v="0"/>
    <x v="0"/>
    <n v="179685"/>
    <s v="35_175-180"/>
    <s v="17_170-180"/>
    <x v="2"/>
    <x v="7"/>
    <s v="Q2`20"/>
    <n v="3773385"/>
    <n v="59237"/>
  </r>
  <r>
    <n v="18"/>
    <x v="5"/>
    <s v="ThinkPad P53"/>
    <x v="5"/>
    <x v="1"/>
    <x v="1"/>
    <x v="6"/>
    <s v="Quadro T1000"/>
    <x v="0"/>
    <s v="1920x1080"/>
    <x v="0"/>
    <x v="0"/>
    <n v="296655"/>
    <s v="59_295-300"/>
    <s v="29_290-300"/>
    <x v="2"/>
    <x v="7"/>
    <s v="Q2`20"/>
    <n v="5339790"/>
    <n v="83827"/>
  </r>
  <r>
    <n v="8"/>
    <x v="5"/>
    <s v="ThinkPad P73"/>
    <x v="5"/>
    <x v="1"/>
    <x v="1"/>
    <x v="6"/>
    <s v="Quadro P620/T2000"/>
    <x v="1"/>
    <s v="1920x1080/2560x1440/3840x2160"/>
    <x v="0"/>
    <x v="0"/>
    <n v="315185"/>
    <s v="63_315-320"/>
    <s v="31_310-320"/>
    <x v="2"/>
    <x v="7"/>
    <s v="Q2`20"/>
    <n v="2521480"/>
    <n v="39584"/>
  </r>
  <r>
    <n v="31"/>
    <x v="5"/>
    <s v="ThinkPad P53s"/>
    <x v="5"/>
    <x v="1"/>
    <x v="1"/>
    <x v="5"/>
    <s v="Qoadro P520"/>
    <x v="0"/>
    <s v="1920x1080"/>
    <x v="0"/>
    <x v="0"/>
    <n v="133630"/>
    <s v="26_130-135"/>
    <s v="13_130-140"/>
    <x v="2"/>
    <x v="7"/>
    <s v="Q2`20"/>
    <n v="4142530"/>
    <n v="65032"/>
  </r>
  <r>
    <n v="14"/>
    <x v="5"/>
    <s v="ThinkPad P43s"/>
    <x v="5"/>
    <x v="1"/>
    <x v="1"/>
    <x v="5"/>
    <s v="Quadro P520"/>
    <x v="0"/>
    <s v="1920x1080/2560x1440"/>
    <x v="0"/>
    <x v="0"/>
    <n v="142760"/>
    <s v="28_140-145"/>
    <s v="14_140-150"/>
    <x v="2"/>
    <x v="7"/>
    <s v="Q2`20"/>
    <n v="1998640"/>
    <n v="31376"/>
  </r>
  <r>
    <n v="371"/>
    <x v="5"/>
    <s v="ThinkPad T495"/>
    <x v="3"/>
    <x v="1"/>
    <x v="0"/>
    <x v="7"/>
    <s v="Int"/>
    <x v="2"/>
    <s v="1920x1080"/>
    <x v="0"/>
    <x v="0"/>
    <n v="105854"/>
    <s v="21_105-110"/>
    <s v="10_100-110"/>
    <x v="2"/>
    <x v="7"/>
    <s v="Q2`20"/>
    <n v="39271834"/>
    <n v="616512"/>
  </r>
  <r>
    <n v="199"/>
    <x v="5"/>
    <s v="ThinkPad L13"/>
    <x v="3"/>
    <x v="1"/>
    <x v="1"/>
    <x v="16"/>
    <s v="Int"/>
    <x v="4"/>
    <s v="1920x1080"/>
    <x v="0"/>
    <x v="0"/>
    <n v="78298"/>
    <s v="15_75-80"/>
    <s v="7_70-80"/>
    <x v="2"/>
    <x v="7"/>
    <s v="Q2`20"/>
    <n v="15581302"/>
    <n v="244604"/>
  </r>
  <r>
    <n v="38"/>
    <x v="5"/>
    <s v="ThinkPad L13 Yoga"/>
    <x v="3"/>
    <x v="1"/>
    <x v="1"/>
    <x v="16"/>
    <s v="Int"/>
    <x v="4"/>
    <s v="1920x1080"/>
    <x v="1"/>
    <x v="0"/>
    <n v="86971"/>
    <s v="17_85-90"/>
    <s v="8_80-90"/>
    <x v="2"/>
    <x v="7"/>
    <s v="Q2`20"/>
    <n v="3304898"/>
    <n v="51882"/>
  </r>
  <r>
    <n v="477"/>
    <x v="5"/>
    <s v="ThinkPad E14-IML"/>
    <x v="1"/>
    <x v="1"/>
    <x v="1"/>
    <x v="16"/>
    <s v="Int"/>
    <x v="0"/>
    <s v="1920x1080"/>
    <x v="0"/>
    <x v="0"/>
    <n v="83412"/>
    <s v="16_80-85"/>
    <s v="8_80-90"/>
    <x v="2"/>
    <x v="7"/>
    <s v="Q2`20"/>
    <n v="39787524"/>
    <n v="624608"/>
  </r>
  <r>
    <n v="523"/>
    <x v="5"/>
    <s v="ThinkPad E15-IML"/>
    <x v="1"/>
    <x v="1"/>
    <x v="1"/>
    <x v="16"/>
    <s v="Int"/>
    <x v="0"/>
    <s v="1920x1080"/>
    <x v="0"/>
    <x v="0"/>
    <n v="93957"/>
    <s v="18_90-95"/>
    <s v="9_90-100"/>
    <x v="2"/>
    <x v="7"/>
    <s v="Q2`20"/>
    <n v="49139511"/>
    <n v="771421"/>
  </r>
  <r>
    <n v="279"/>
    <x v="5"/>
    <s v="ThinkPad X395"/>
    <x v="3"/>
    <x v="1"/>
    <x v="0"/>
    <x v="7"/>
    <s v="Int"/>
    <x v="4"/>
    <s v="1920x1080"/>
    <x v="0"/>
    <x v="0"/>
    <n v="98568"/>
    <s v="19_95-100"/>
    <s v="9_90-100"/>
    <x v="2"/>
    <x v="7"/>
    <s v="Q2`20"/>
    <n v="27500472"/>
    <n v="431719"/>
  </r>
  <r>
    <n v="73"/>
    <x v="5"/>
    <s v="ThinkPad L590"/>
    <x v="1"/>
    <x v="1"/>
    <x v="1"/>
    <x v="5"/>
    <s v="Int"/>
    <x v="0"/>
    <s v="1920x1080"/>
    <x v="0"/>
    <x v="0"/>
    <n v="112137"/>
    <s v="22_110-115"/>
    <s v="11_110-120"/>
    <x v="2"/>
    <x v="7"/>
    <s v="Q2`20"/>
    <n v="8186001"/>
    <n v="128509"/>
  </r>
  <r>
    <n v="2"/>
    <x v="5"/>
    <s v="ThinkPad X280"/>
    <x v="4"/>
    <x v="1"/>
    <x v="1"/>
    <x v="10"/>
    <s v="Int"/>
    <x v="5"/>
    <s v="1920x1080"/>
    <x v="0"/>
    <x v="0"/>
    <n v="92690"/>
    <s v="18_90-95"/>
    <s v="9_90-100"/>
    <x v="2"/>
    <x v="7"/>
    <s v="Q2`20"/>
    <n v="185380"/>
    <n v="2910"/>
  </r>
  <r>
    <n v="93"/>
    <x v="5"/>
    <s v="ThinkPad T480s"/>
    <x v="3"/>
    <x v="1"/>
    <x v="1"/>
    <x v="10"/>
    <s v="Int"/>
    <x v="2"/>
    <s v="1920x1080/2560x1440"/>
    <x v="0"/>
    <x v="0"/>
    <n v="116832"/>
    <s v="23_115-120"/>
    <s v="11_110-120"/>
    <x v="2"/>
    <x v="7"/>
    <s v="Q2`20"/>
    <n v="10865376"/>
    <n v="170571"/>
  </r>
  <r>
    <n v="12"/>
    <x v="5"/>
    <s v="ThinkPad X1 Extreme Gen2"/>
    <x v="2"/>
    <x v="1"/>
    <x v="1"/>
    <x v="6"/>
    <s v="GTX1650"/>
    <x v="0"/>
    <s v="1920x1080"/>
    <x v="0"/>
    <x v="0"/>
    <n v="191983"/>
    <s v="38_190-195"/>
    <s v="19_190-200"/>
    <x v="2"/>
    <x v="7"/>
    <s v="Q2`20"/>
    <n v="2303796"/>
    <n v="36166"/>
  </r>
  <r>
    <n v="4"/>
    <x v="5"/>
    <s v="ThinkPad A275"/>
    <x v="4"/>
    <x v="1"/>
    <x v="0"/>
    <x v="15"/>
    <s v="Int"/>
    <x v="5"/>
    <s v="1366x768/1920x1080"/>
    <x v="0"/>
    <x v="0"/>
    <n v="50595"/>
    <s v="10_50-55"/>
    <s v="5_50-60"/>
    <x v="4"/>
    <x v="7"/>
    <s v="Q2`20"/>
    <n v="202380"/>
    <n v="3177"/>
  </r>
  <r>
    <n v="1"/>
    <x v="5"/>
    <s v="ThinkPad A475"/>
    <x v="3"/>
    <x v="1"/>
    <x v="0"/>
    <x v="15"/>
    <s v="Int"/>
    <x v="2"/>
    <s v="1920x1080"/>
    <x v="0"/>
    <x v="0"/>
    <n v="54690"/>
    <s v="10_50-55"/>
    <s v="5_50-60"/>
    <x v="4"/>
    <x v="7"/>
    <s v="Q2`20"/>
    <n v="54690"/>
    <n v="859"/>
  </r>
  <r>
    <n v="8"/>
    <x v="5"/>
    <s v="ThinkPad L490"/>
    <x v="3"/>
    <x v="1"/>
    <x v="1"/>
    <x v="5"/>
    <s v="Int"/>
    <x v="2"/>
    <s v="1920x1080"/>
    <x v="0"/>
    <x v="0"/>
    <n v="126145"/>
    <s v="25_125-130"/>
    <s v="12_120-130"/>
    <x v="2"/>
    <x v="7"/>
    <s v="Q2`20"/>
    <n v="1009160"/>
    <n v="15842"/>
  </r>
  <r>
    <n v="4"/>
    <x v="5"/>
    <s v="ThinkPad P1"/>
    <x v="5"/>
    <x v="1"/>
    <x v="1"/>
    <x v="6"/>
    <s v="Quadro P2000"/>
    <x v="0"/>
    <s v="1920x1080"/>
    <x v="0"/>
    <x v="0"/>
    <n v="194570"/>
    <s v="38_190-195"/>
    <s v="19_190-200"/>
    <x v="2"/>
    <x v="7"/>
    <s v="Q2`20"/>
    <n v="778280"/>
    <n v="12218"/>
  </r>
  <r>
    <n v="1"/>
    <x v="5"/>
    <s v="ThinkPad X1 Yoga 14 Gen3"/>
    <x v="3"/>
    <x v="1"/>
    <x v="1"/>
    <x v="10"/>
    <s v="Int"/>
    <x v="2"/>
    <s v="2560x1440"/>
    <x v="1"/>
    <x v="0"/>
    <n v="183445"/>
    <s v="36_180-185"/>
    <s v="18_180-190"/>
    <x v="2"/>
    <x v="7"/>
    <s v="Q2`20"/>
    <n v="183445"/>
    <n v="2880"/>
  </r>
  <r>
    <n v="4"/>
    <x v="5"/>
    <s v="ThinkPad Edge E490"/>
    <x v="3"/>
    <x v="1"/>
    <x v="1"/>
    <x v="5"/>
    <s v="Int/RX550"/>
    <x v="2"/>
    <s v="1920x1080"/>
    <x v="0"/>
    <x v="0"/>
    <n v="75819"/>
    <s v="15_75-80"/>
    <s v="7_70-80"/>
    <x v="2"/>
    <x v="7"/>
    <s v="Q2`20"/>
    <n v="303276"/>
    <n v="4761"/>
  </r>
  <r>
    <n v="2"/>
    <x v="5"/>
    <s v="ThinkPad Edge E590"/>
    <x v="0"/>
    <x v="1"/>
    <x v="1"/>
    <x v="5"/>
    <s v="Int/RX550"/>
    <x v="0"/>
    <s v="1920x1080"/>
    <x v="0"/>
    <x v="0"/>
    <n v="98003"/>
    <s v="19_95-100"/>
    <s v="9_90-100"/>
    <x v="2"/>
    <x v="7"/>
    <s v="Q2`20"/>
    <n v="196006"/>
    <n v="3077"/>
  </r>
  <r>
    <n v="524"/>
    <x v="5"/>
    <s v="ThinkPad Edge E495"/>
    <x v="3"/>
    <x v="1"/>
    <x v="0"/>
    <x v="7"/>
    <s v="Int"/>
    <x v="2"/>
    <s v="1920x1080"/>
    <x v="0"/>
    <x v="0"/>
    <n v="72376"/>
    <s v="14_70-75"/>
    <s v="7_70-80"/>
    <x v="2"/>
    <x v="7"/>
    <s v="Q2`20"/>
    <n v="37925024"/>
    <n v="595369"/>
  </r>
  <r>
    <n v="64"/>
    <x v="5"/>
    <s v="ThinkPad Edge E595"/>
    <x v="1"/>
    <x v="1"/>
    <x v="0"/>
    <x v="7"/>
    <s v="Int"/>
    <x v="0"/>
    <s v="1920x1080"/>
    <x v="0"/>
    <x v="0"/>
    <n v="62890"/>
    <s v="12_60-65"/>
    <s v="6_60-70"/>
    <x v="6"/>
    <x v="7"/>
    <s v="Q2`20"/>
    <n v="4024960"/>
    <n v="63186"/>
  </r>
  <r>
    <n v="15"/>
    <x v="5"/>
    <s v="Yoga S940-14IWL"/>
    <x v="3"/>
    <x v="0"/>
    <x v="1"/>
    <x v="5"/>
    <s v="Int"/>
    <x v="2"/>
    <s v="1920x1080"/>
    <x v="1"/>
    <x v="0"/>
    <n v="136091"/>
    <s v="27_135-140"/>
    <s v="13_130-140"/>
    <x v="2"/>
    <x v="7"/>
    <s v="Q2`20"/>
    <n v="2041365"/>
    <n v="32047"/>
  </r>
  <r>
    <n v="149"/>
    <x v="5"/>
    <s v="Yoga C740-14IML"/>
    <x v="3"/>
    <x v="0"/>
    <x v="1"/>
    <x v="16"/>
    <s v="Int"/>
    <x v="2"/>
    <s v="1920x1080"/>
    <x v="1"/>
    <x v="0"/>
    <n v="95492"/>
    <s v="19_95-100"/>
    <s v="9_90-100"/>
    <x v="2"/>
    <x v="7"/>
    <s v="Q2`20"/>
    <n v="14228308"/>
    <n v="223364"/>
  </r>
  <r>
    <n v="22"/>
    <x v="5"/>
    <s v="Yoga C940-14IIL"/>
    <x v="3"/>
    <x v="0"/>
    <x v="1"/>
    <x v="17"/>
    <s v="Int"/>
    <x v="2"/>
    <s v="1920x1080"/>
    <x v="1"/>
    <x v="0"/>
    <n v="127995"/>
    <s v="25_125-130"/>
    <s v="12_120-130"/>
    <x v="2"/>
    <x v="7"/>
    <s v="Q2`20"/>
    <n v="2815890"/>
    <n v="44205"/>
  </r>
  <r>
    <n v="66"/>
    <x v="5"/>
    <s v="Yoga S740-14IIL"/>
    <x v="3"/>
    <x v="0"/>
    <x v="1"/>
    <x v="17"/>
    <s v="Int"/>
    <x v="2"/>
    <s v="1920x1080"/>
    <x v="1"/>
    <x v="0"/>
    <n v="94497"/>
    <s v="18_90-95"/>
    <s v="9_90-100"/>
    <x v="2"/>
    <x v="7"/>
    <s v="Q2`20"/>
    <n v="6236802"/>
    <n v="97909"/>
  </r>
  <r>
    <n v="77"/>
    <x v="5"/>
    <s v="Yoga C740-15IML"/>
    <x v="1"/>
    <x v="0"/>
    <x v="1"/>
    <x v="16"/>
    <s v="Int"/>
    <x v="0"/>
    <s v="1920x1080"/>
    <x v="1"/>
    <x v="0"/>
    <n v="98850"/>
    <s v="19_95-100"/>
    <s v="9_90-100"/>
    <x v="2"/>
    <x v="7"/>
    <s v="Q2`20"/>
    <n v="7611450"/>
    <n v="119489"/>
  </r>
  <r>
    <n v="2"/>
    <x v="5"/>
    <s v="Yoga S940-14IIL"/>
    <x v="3"/>
    <x v="0"/>
    <x v="1"/>
    <x v="17"/>
    <s v="Int"/>
    <x v="2"/>
    <s v="1920x1080"/>
    <x v="1"/>
    <x v="0"/>
    <n v="172408"/>
    <s v="34_170-175"/>
    <s v="17_170-180"/>
    <x v="2"/>
    <x v="7"/>
    <s v="Q2`20"/>
    <n v="344816"/>
    <n v="5413"/>
  </r>
  <r>
    <n v="5"/>
    <x v="5"/>
    <s v="Yoga S740-15IRH"/>
    <x v="2"/>
    <x v="0"/>
    <x v="1"/>
    <x v="6"/>
    <s v="GTX1650"/>
    <x v="0"/>
    <s v="1920x1080"/>
    <x v="1"/>
    <x v="0"/>
    <n v="105990"/>
    <s v="21_105-110"/>
    <s v="10_100-110"/>
    <x v="2"/>
    <x v="7"/>
    <s v="Q2`20"/>
    <n v="529950"/>
    <n v="8319"/>
  </r>
  <r>
    <n v="7"/>
    <x v="5"/>
    <s v="Yoga C940-15IRH"/>
    <x v="2"/>
    <x v="0"/>
    <x v="1"/>
    <x v="6"/>
    <s v="GTX1650"/>
    <x v="0"/>
    <s v="1920x1080/3840x2160"/>
    <x v="1"/>
    <x v="0"/>
    <n v="229990"/>
    <s v="45_225-230"/>
    <s v="22_220-230"/>
    <x v="2"/>
    <x v="7"/>
    <s v="Q2`20"/>
    <n v="1609930"/>
    <n v="25274"/>
  </r>
  <r>
    <n v="7"/>
    <x v="5"/>
    <s v="V330-15IKB"/>
    <x v="0"/>
    <x v="1"/>
    <x v="1"/>
    <x v="1"/>
    <s v="Int/530"/>
    <x v="0"/>
    <s v="1920x1080"/>
    <x v="0"/>
    <x v="0"/>
    <n v="55640"/>
    <s v="11_55-60"/>
    <s v="5_50-60"/>
    <x v="4"/>
    <x v="7"/>
    <s v="Q2`20"/>
    <n v="389480"/>
    <n v="6114"/>
  </r>
  <r>
    <n v="122"/>
    <x v="5"/>
    <s v="V330-14IKB"/>
    <x v="3"/>
    <x v="1"/>
    <x v="1"/>
    <x v="10"/>
    <s v="Int"/>
    <x v="2"/>
    <s v="1920x1080"/>
    <x v="0"/>
    <x v="0"/>
    <n v="43210"/>
    <s v="8_40-45"/>
    <s v="4_40-50"/>
    <x v="5"/>
    <x v="7"/>
    <s v="Q2`20"/>
    <n v="5271620"/>
    <n v="82757"/>
  </r>
  <r>
    <n v="668"/>
    <x v="5"/>
    <s v="V130-15IKB"/>
    <x v="1"/>
    <x v="1"/>
    <x v="1"/>
    <x v="1"/>
    <s v="Int"/>
    <x v="0"/>
    <s v="1920x1080"/>
    <x v="0"/>
    <x v="0"/>
    <n v="26170"/>
    <s v="5_25-30"/>
    <s v="2_20-30"/>
    <x v="0"/>
    <x v="7"/>
    <s v="Q2`20"/>
    <n v="17481560"/>
    <n v="274436"/>
  </r>
  <r>
    <n v="673"/>
    <x v="5"/>
    <s v="V145-15AST"/>
    <x v="1"/>
    <x v="1"/>
    <x v="0"/>
    <x v="0"/>
    <s v="Int"/>
    <x v="0"/>
    <s v="1920x1080"/>
    <x v="0"/>
    <x v="0"/>
    <n v="21590"/>
    <s v="4_20-25"/>
    <s v="2_20-30"/>
    <x v="0"/>
    <x v="7"/>
    <s v="Q2`20"/>
    <n v="14530070"/>
    <n v="228102"/>
  </r>
  <r>
    <n v="14"/>
    <x v="5"/>
    <s v="V130-14IKB"/>
    <x v="3"/>
    <x v="1"/>
    <x v="1"/>
    <x v="1"/>
    <s v="Int"/>
    <x v="2"/>
    <s v="1366x768"/>
    <x v="0"/>
    <x v="0"/>
    <n v="31984"/>
    <s v="6_30-35"/>
    <s v="3_30-40"/>
    <x v="3"/>
    <x v="7"/>
    <s v="Q2`20"/>
    <n v="447776"/>
    <n v="7029"/>
  </r>
  <r>
    <n v="141"/>
    <x v="5"/>
    <s v="V340-17IWL"/>
    <x v="1"/>
    <x v="1"/>
    <x v="1"/>
    <x v="5"/>
    <s v="Int"/>
    <x v="1"/>
    <s v="1920x1080"/>
    <x v="0"/>
    <x v="0"/>
    <n v="44998"/>
    <s v="8_40-45"/>
    <s v="4_40-50"/>
    <x v="5"/>
    <x v="7"/>
    <s v="Q2`20"/>
    <n v="6344718"/>
    <n v="99603"/>
  </r>
  <r>
    <n v="179"/>
    <x v="5"/>
    <s v="V155-15API"/>
    <x v="1"/>
    <x v="1"/>
    <x v="0"/>
    <x v="7"/>
    <s v="Int"/>
    <x v="0"/>
    <s v="1920x1080"/>
    <x v="0"/>
    <x v="0"/>
    <n v="40333"/>
    <s v="8_40-45"/>
    <s v="4_40-50"/>
    <x v="5"/>
    <x v="7"/>
    <s v="Q2`20"/>
    <n v="7219607"/>
    <n v="113338"/>
  </r>
  <r>
    <n v="1"/>
    <x v="5"/>
    <s v="V15-IWL"/>
    <x v="1"/>
    <x v="1"/>
    <x v="1"/>
    <x v="5"/>
    <s v="Int"/>
    <x v="0"/>
    <s v="1920x1080"/>
    <x v="0"/>
    <x v="0"/>
    <n v="52130"/>
    <s v="10_50-55"/>
    <s v="5_50-60"/>
    <x v="4"/>
    <x v="7"/>
    <s v="Q2`20"/>
    <n v="52130"/>
    <n v="818"/>
  </r>
  <r>
    <n v="863"/>
    <x v="5"/>
    <s v="V130-15IGM"/>
    <x v="1"/>
    <x v="1"/>
    <x v="1"/>
    <x v="4"/>
    <s v="Int"/>
    <x v="0"/>
    <s v="1366x768"/>
    <x v="0"/>
    <x v="1"/>
    <n v="20980"/>
    <s v="4_20-25"/>
    <s v="2_20-30"/>
    <x v="0"/>
    <x v="7"/>
    <s v="Q2`20"/>
    <n v="18105740"/>
    <n v="284235"/>
  </r>
  <r>
    <n v="24"/>
    <x v="5"/>
    <s v="V130-14IGM"/>
    <x v="3"/>
    <x v="1"/>
    <x v="1"/>
    <x v="4"/>
    <s v="Int"/>
    <x v="2"/>
    <s v="1366x768"/>
    <x v="0"/>
    <x v="1"/>
    <n v="19737"/>
    <s v="3_15-20"/>
    <s v="1_10-20"/>
    <x v="1"/>
    <x v="7"/>
    <s v="Q2`20"/>
    <n v="473688"/>
    <n v="7436"/>
  </r>
  <r>
    <n v="153"/>
    <x v="5"/>
    <s v="V14-IKB"/>
    <x v="3"/>
    <x v="1"/>
    <x v="1"/>
    <x v="1"/>
    <s v="Int"/>
    <x v="2"/>
    <s v="1920x1080"/>
    <x v="0"/>
    <x v="0"/>
    <n v="33880"/>
    <s v="6_30-35"/>
    <s v="3_30-40"/>
    <x v="3"/>
    <x v="7"/>
    <s v="Q2`20"/>
    <n v="5183640"/>
    <n v="81376"/>
  </r>
  <r>
    <n v="201"/>
    <x v="5"/>
    <s v="V15-IKB"/>
    <x v="1"/>
    <x v="1"/>
    <x v="1"/>
    <x v="10"/>
    <s v="Int"/>
    <x v="0"/>
    <s v="1920x1080"/>
    <x v="0"/>
    <x v="0"/>
    <n v="29875"/>
    <s v="5_25-30"/>
    <s v="2_20-30"/>
    <x v="0"/>
    <x v="7"/>
    <s v="Q2`20"/>
    <n v="6004875"/>
    <n v="94268"/>
  </r>
  <r>
    <n v="156"/>
    <x v="5"/>
    <s v="V15-IIL"/>
    <x v="1"/>
    <x v="1"/>
    <x v="1"/>
    <x v="17"/>
    <s v="Int"/>
    <x v="0"/>
    <s v="1920x1080"/>
    <x v="0"/>
    <x v="0"/>
    <n v="51330"/>
    <s v="10_50-55"/>
    <s v="5_50-60"/>
    <x v="4"/>
    <x v="7"/>
    <s v="Q2`20"/>
    <n v="8007480"/>
    <n v="125706"/>
  </r>
  <r>
    <n v="41"/>
    <x v="5"/>
    <s v="V14-IIL"/>
    <x v="3"/>
    <x v="1"/>
    <x v="1"/>
    <x v="17"/>
    <s v="Int"/>
    <x v="2"/>
    <s v="1920x1080"/>
    <x v="0"/>
    <x v="0"/>
    <n v="53720"/>
    <s v="10_50-55"/>
    <s v="5_50-60"/>
    <x v="4"/>
    <x v="7"/>
    <s v="Q2`20"/>
    <n v="2202520"/>
    <n v="34576"/>
  </r>
  <r>
    <n v="2059"/>
    <x v="5"/>
    <s v="Legion Y540-15IRH"/>
    <x v="2"/>
    <x v="0"/>
    <x v="1"/>
    <x v="6"/>
    <s v="GTX1660"/>
    <x v="0"/>
    <s v="1920x1080"/>
    <x v="0"/>
    <x v="0"/>
    <n v="98607"/>
    <s v="19_95-100"/>
    <s v="9_90-100"/>
    <x v="2"/>
    <x v="7"/>
    <s v="Q2`20"/>
    <n v="203031813"/>
    <n v="3187313"/>
  </r>
  <r>
    <n v="112"/>
    <x v="5"/>
    <s v="Legion Y540-17IRH"/>
    <x v="2"/>
    <x v="0"/>
    <x v="1"/>
    <x v="6"/>
    <s v="GTX1650/GTX1660/RTX2060"/>
    <x v="1"/>
    <s v="1920x1080"/>
    <x v="0"/>
    <x v="0"/>
    <n v="105251"/>
    <s v="21_105-110"/>
    <s v="10_100-110"/>
    <x v="2"/>
    <x v="7"/>
    <s v="Q2`20"/>
    <n v="11788112"/>
    <n v="185057"/>
  </r>
  <r>
    <n v="69"/>
    <x v="5"/>
    <s v="Legion Y740-15IRH"/>
    <x v="2"/>
    <x v="0"/>
    <x v="1"/>
    <x v="6"/>
    <s v="GTX1660/RTX2060/RTX2070/RTX2080"/>
    <x v="0"/>
    <s v="1920x1080"/>
    <x v="0"/>
    <x v="0"/>
    <n v="161155"/>
    <s v="32_160-165"/>
    <s v="16_160-170"/>
    <x v="2"/>
    <x v="7"/>
    <s v="Q2`20"/>
    <n v="11119695"/>
    <n v="174564"/>
  </r>
  <r>
    <n v="71"/>
    <x v="5"/>
    <s v="Legion Y740-17IRH"/>
    <x v="2"/>
    <x v="0"/>
    <x v="1"/>
    <x v="6"/>
    <s v="GTX1660/RTX2060/RTX2070/RTX2080"/>
    <x v="1"/>
    <s v="1920x1080"/>
    <x v="0"/>
    <x v="0"/>
    <n v="214999"/>
    <s v="42_210-215"/>
    <s v="21_210-220"/>
    <x v="2"/>
    <x v="7"/>
    <s v="Q2`20"/>
    <n v="15264929"/>
    <n v="239638"/>
  </r>
  <r>
    <n v="193"/>
    <x v="5"/>
    <s v="Thinkbook 15-IML"/>
    <x v="1"/>
    <x v="1"/>
    <x v="1"/>
    <x v="16"/>
    <s v="Int"/>
    <x v="0"/>
    <s v="1920x1080"/>
    <x v="0"/>
    <x v="0"/>
    <n v="50751"/>
    <s v="10_50-55"/>
    <s v="5_50-60"/>
    <x v="4"/>
    <x v="7"/>
    <s v="Q2`20"/>
    <n v="9794943"/>
    <n v="153767"/>
  </r>
  <r>
    <n v="699"/>
    <x v="5"/>
    <s v="Thinkbook 13s-IML"/>
    <x v="3"/>
    <x v="1"/>
    <x v="1"/>
    <x v="16"/>
    <s v="Int"/>
    <x v="4"/>
    <s v="1920x1080"/>
    <x v="0"/>
    <x v="0"/>
    <n v="71212"/>
    <s v="14_70-75"/>
    <s v="7_70-80"/>
    <x v="2"/>
    <x v="7"/>
    <s v="Q2`20"/>
    <n v="49777188"/>
    <n v="781432"/>
  </r>
  <r>
    <n v="26"/>
    <x v="5"/>
    <s v="Thinkbook 14-IML"/>
    <x v="3"/>
    <x v="1"/>
    <x v="1"/>
    <x v="16"/>
    <s v="Int"/>
    <x v="2"/>
    <s v="1920x1080"/>
    <x v="0"/>
    <x v="0"/>
    <n v="46520"/>
    <s v="9_45-50"/>
    <s v="4_40-50"/>
    <x v="5"/>
    <x v="7"/>
    <s v="Q2`20"/>
    <n v="1209520"/>
    <n v="18988"/>
  </r>
  <r>
    <n v="179"/>
    <x v="5"/>
    <s v="Thinkbook 15-IIL"/>
    <x v="1"/>
    <x v="1"/>
    <x v="1"/>
    <x v="17"/>
    <s v="Int"/>
    <x v="0"/>
    <s v="1920x1080"/>
    <x v="0"/>
    <x v="0"/>
    <n v="50245"/>
    <s v="10_50-55"/>
    <s v="5_50-60"/>
    <x v="4"/>
    <x v="7"/>
    <s v="Q2`20"/>
    <n v="8993855"/>
    <n v="141191"/>
  </r>
  <r>
    <n v="511"/>
    <x v="5"/>
    <s v="Thinkbook 14-IIL"/>
    <x v="3"/>
    <x v="1"/>
    <x v="1"/>
    <x v="16"/>
    <s v="Int"/>
    <x v="2"/>
    <s v="1920x1080"/>
    <x v="0"/>
    <x v="0"/>
    <n v="57226"/>
    <s v="11_55-60"/>
    <s v="5_50-60"/>
    <x v="4"/>
    <x v="7"/>
    <s v="Q2`20"/>
    <n v="29242486"/>
    <n v="459066"/>
  </r>
  <r>
    <n v="1"/>
    <x v="5"/>
    <s v="Thinkbook 13s-IWL"/>
    <x v="3"/>
    <x v="1"/>
    <x v="1"/>
    <x v="5"/>
    <s v="Int"/>
    <x v="4"/>
    <s v="1366x768"/>
    <x v="0"/>
    <x v="0"/>
    <n v="62627"/>
    <s v="12_60-65"/>
    <s v="6_60-70"/>
    <x v="6"/>
    <x v="7"/>
    <s v="Q2`20"/>
    <n v="62627"/>
    <n v="983"/>
  </r>
  <r>
    <n v="6478"/>
    <x v="5"/>
    <s v="Winbook 300e Gen2"/>
    <x v="4"/>
    <x v="0"/>
    <x v="1"/>
    <x v="8"/>
    <s v="Int"/>
    <x v="3"/>
    <s v="1366x768"/>
    <x v="1"/>
    <x v="1"/>
    <n v="28825"/>
    <s v="5_25-30"/>
    <s v="2_20-30"/>
    <x v="0"/>
    <x v="7"/>
    <s v="Q2`20"/>
    <n v="186728350"/>
    <n v="2931371"/>
  </r>
  <r>
    <n v="1"/>
    <x v="5"/>
    <s v="V330-15IKB"/>
    <x v="0"/>
    <x v="1"/>
    <x v="1"/>
    <x v="1"/>
    <s v="Int/530"/>
    <x v="0"/>
    <s v="1920x1080"/>
    <x v="0"/>
    <x v="0"/>
    <n v="55640"/>
    <s v="11_55-60"/>
    <s v="5_50-60"/>
    <x v="4"/>
    <x v="7"/>
    <s v="Q2`20"/>
    <n v="55640"/>
    <n v="873"/>
  </r>
  <r>
    <n v="39"/>
    <x v="5"/>
    <s v="V330-14IKB"/>
    <x v="3"/>
    <x v="1"/>
    <x v="1"/>
    <x v="10"/>
    <s v="Int"/>
    <x v="2"/>
    <s v="1920x1080"/>
    <x v="0"/>
    <x v="0"/>
    <n v="43210"/>
    <s v="8_40-45"/>
    <s v="4_40-50"/>
    <x v="5"/>
    <x v="7"/>
    <s v="Q2`20"/>
    <n v="1685190"/>
    <n v="26455"/>
  </r>
  <r>
    <n v="291"/>
    <x v="5"/>
    <s v="V130-15IKB"/>
    <x v="1"/>
    <x v="1"/>
    <x v="1"/>
    <x v="1"/>
    <s v="Int"/>
    <x v="0"/>
    <s v="1920x1080"/>
    <x v="0"/>
    <x v="0"/>
    <n v="26170"/>
    <s v="5_25-30"/>
    <s v="2_20-30"/>
    <x v="0"/>
    <x v="7"/>
    <s v="Q2`20"/>
    <n v="7615470"/>
    <n v="119552"/>
  </r>
  <r>
    <n v="284"/>
    <x v="5"/>
    <s v="V145-15AST"/>
    <x v="1"/>
    <x v="1"/>
    <x v="0"/>
    <x v="0"/>
    <s v="Int"/>
    <x v="0"/>
    <s v="1920x1080"/>
    <x v="0"/>
    <x v="0"/>
    <n v="21590"/>
    <s v="4_20-25"/>
    <s v="2_20-30"/>
    <x v="0"/>
    <x v="7"/>
    <s v="Q2`20"/>
    <n v="6131560"/>
    <n v="96257"/>
  </r>
  <r>
    <n v="5"/>
    <x v="5"/>
    <s v="V130-14IKB"/>
    <x v="3"/>
    <x v="1"/>
    <x v="1"/>
    <x v="1"/>
    <s v="Int"/>
    <x v="2"/>
    <s v="1366x768"/>
    <x v="0"/>
    <x v="0"/>
    <n v="31984"/>
    <s v="6_30-35"/>
    <s v="3_30-40"/>
    <x v="3"/>
    <x v="7"/>
    <s v="Q2`20"/>
    <n v="159920"/>
    <n v="2511"/>
  </r>
  <r>
    <n v="85"/>
    <x v="5"/>
    <s v="V340-17IWL"/>
    <x v="1"/>
    <x v="1"/>
    <x v="1"/>
    <x v="5"/>
    <s v="Int"/>
    <x v="1"/>
    <s v="1920x1080"/>
    <x v="0"/>
    <x v="0"/>
    <n v="44998"/>
    <s v="8_40-45"/>
    <s v="4_40-50"/>
    <x v="5"/>
    <x v="7"/>
    <s v="Q2`20"/>
    <n v="3824830"/>
    <n v="60044"/>
  </r>
  <r>
    <n v="58"/>
    <x v="5"/>
    <s v="V155-15API"/>
    <x v="1"/>
    <x v="1"/>
    <x v="0"/>
    <x v="7"/>
    <s v="Int"/>
    <x v="0"/>
    <s v="1920x1080"/>
    <x v="0"/>
    <x v="0"/>
    <n v="40333"/>
    <s v="8_40-45"/>
    <s v="4_40-50"/>
    <x v="5"/>
    <x v="7"/>
    <s v="Q2`20"/>
    <n v="2339314"/>
    <n v="36724"/>
  </r>
  <r>
    <n v="468"/>
    <x v="5"/>
    <s v="V130-15IGM"/>
    <x v="1"/>
    <x v="1"/>
    <x v="1"/>
    <x v="4"/>
    <s v="Int"/>
    <x v="0"/>
    <s v="1366x768"/>
    <x v="0"/>
    <x v="1"/>
    <n v="20980"/>
    <s v="4_20-25"/>
    <s v="2_20-30"/>
    <x v="0"/>
    <x v="7"/>
    <s v="Q2`20"/>
    <n v="9818640"/>
    <n v="154139"/>
  </r>
  <r>
    <n v="8"/>
    <x v="5"/>
    <s v="V130-14IGM"/>
    <x v="3"/>
    <x v="1"/>
    <x v="1"/>
    <x v="4"/>
    <s v="Int"/>
    <x v="2"/>
    <s v="1366x768"/>
    <x v="0"/>
    <x v="1"/>
    <n v="19737"/>
    <s v="3_15-20"/>
    <s v="1_10-20"/>
    <x v="1"/>
    <x v="7"/>
    <s v="Q2`20"/>
    <n v="157896"/>
    <n v="2479"/>
  </r>
  <r>
    <n v="53"/>
    <x v="5"/>
    <s v="V14-IKB"/>
    <x v="3"/>
    <x v="1"/>
    <x v="1"/>
    <x v="1"/>
    <s v="Int"/>
    <x v="2"/>
    <s v="1920x1080"/>
    <x v="0"/>
    <x v="0"/>
    <n v="33880"/>
    <s v="6_30-35"/>
    <s v="3_30-40"/>
    <x v="3"/>
    <x v="7"/>
    <s v="Q2`20"/>
    <n v="1795640"/>
    <n v="28189"/>
  </r>
  <r>
    <n v="76"/>
    <x v="5"/>
    <s v="V15-IKB"/>
    <x v="1"/>
    <x v="1"/>
    <x v="1"/>
    <x v="10"/>
    <s v="Int"/>
    <x v="0"/>
    <s v="1920x1080"/>
    <x v="0"/>
    <x v="0"/>
    <n v="29875"/>
    <s v="5_25-30"/>
    <s v="2_20-30"/>
    <x v="0"/>
    <x v="7"/>
    <s v="Q2`20"/>
    <n v="2270500"/>
    <n v="35644"/>
  </r>
  <r>
    <n v="63"/>
    <x v="5"/>
    <s v="V15-IIL"/>
    <x v="1"/>
    <x v="1"/>
    <x v="1"/>
    <x v="17"/>
    <s v="Int"/>
    <x v="0"/>
    <s v="1920x1080"/>
    <x v="0"/>
    <x v="0"/>
    <n v="51330"/>
    <s v="10_50-55"/>
    <s v="5_50-60"/>
    <x v="4"/>
    <x v="7"/>
    <s v="Q2`20"/>
    <n v="3233790"/>
    <n v="50766"/>
  </r>
  <r>
    <n v="20"/>
    <x v="5"/>
    <s v="V14-IIL"/>
    <x v="3"/>
    <x v="1"/>
    <x v="1"/>
    <x v="17"/>
    <s v="Int"/>
    <x v="2"/>
    <s v="1920x1080"/>
    <x v="0"/>
    <x v="0"/>
    <n v="53720"/>
    <s v="10_50-55"/>
    <s v="5_50-60"/>
    <x v="4"/>
    <x v="7"/>
    <s v="Q2`20"/>
    <n v="1074400"/>
    <n v="16867"/>
  </r>
  <r>
    <n v="2"/>
    <x v="6"/>
    <s v="MSI GS65C"/>
    <x v="2"/>
    <x v="0"/>
    <x v="1"/>
    <x v="6"/>
    <s v="GTX1060/GTX1070"/>
    <x v="0"/>
    <s v="1920x1080"/>
    <x v="0"/>
    <x v="0"/>
    <n v="206289"/>
    <s v="41_205-210"/>
    <s v="20_200-210"/>
    <x v="2"/>
    <x v="7"/>
    <s v="Q2`20"/>
    <n v="412578"/>
    <n v="6477"/>
  </r>
  <r>
    <n v="1191"/>
    <x v="6"/>
    <s v="MSI GF63C"/>
    <x v="2"/>
    <x v="0"/>
    <x v="1"/>
    <x v="6"/>
    <s v="GTX1050/GTX1050 Ti"/>
    <x v="0"/>
    <s v="1920x1080"/>
    <x v="0"/>
    <x v="0"/>
    <n v="75012"/>
    <s v="15_75-80"/>
    <s v="7_70-80"/>
    <x v="2"/>
    <x v="7"/>
    <s v="Q2`20"/>
    <n v="89339292"/>
    <n v="1402501"/>
  </r>
  <r>
    <n v="2"/>
    <x v="6"/>
    <s v="MSI GL63C"/>
    <x v="2"/>
    <x v="0"/>
    <x v="1"/>
    <x v="6"/>
    <s v="GTX1050/GTX1050 Ti"/>
    <x v="0"/>
    <s v="1920x1080"/>
    <x v="0"/>
    <x v="0"/>
    <n v="110246"/>
    <s v="22_110-115"/>
    <s v="11_110-120"/>
    <x v="2"/>
    <x v="7"/>
    <s v="Q2`20"/>
    <n v="220492"/>
    <n v="3461"/>
  </r>
  <r>
    <n v="47"/>
    <x v="6"/>
    <s v="MSI P65C"/>
    <x v="2"/>
    <x v="0"/>
    <x v="1"/>
    <x v="6"/>
    <s v="GTX1050 Ti"/>
    <x v="0"/>
    <s v="1920x1080"/>
    <x v="0"/>
    <x v="0"/>
    <n v="153603"/>
    <s v="30_150-155"/>
    <s v="15_150-160"/>
    <x v="2"/>
    <x v="7"/>
    <s v="Q2`20"/>
    <n v="7219341"/>
    <n v="113333"/>
  </r>
  <r>
    <n v="234"/>
    <x v="6"/>
    <s v="MSI GS75C"/>
    <x v="2"/>
    <x v="0"/>
    <x v="1"/>
    <x v="6"/>
    <s v="RTX2060/RTX2070/RTX2080"/>
    <x v="1"/>
    <s v="1920x1080"/>
    <x v="0"/>
    <x v="0"/>
    <n v="193001"/>
    <s v="38_190-195"/>
    <s v="19_190-200"/>
    <x v="2"/>
    <x v="7"/>
    <s v="Q2`20"/>
    <n v="45162234"/>
    <n v="708983"/>
  </r>
  <r>
    <n v="27"/>
    <x v="6"/>
    <s v="MSI P75C"/>
    <x v="2"/>
    <x v="0"/>
    <x v="1"/>
    <x v="6"/>
    <s v="GTX1660/RTX2060/RTX2070"/>
    <x v="1"/>
    <s v="1920x1080"/>
    <x v="0"/>
    <x v="0"/>
    <n v="206387"/>
    <s v="41_205-210"/>
    <s v="20_200-210"/>
    <x v="2"/>
    <x v="7"/>
    <s v="Q2`20"/>
    <n v="5572449"/>
    <n v="87480"/>
  </r>
  <r>
    <n v="7"/>
    <x v="6"/>
    <s v="MSI GE65C"/>
    <x v="2"/>
    <x v="0"/>
    <x v="1"/>
    <x v="6"/>
    <s v="RTX2060/RTX2070"/>
    <x v="0"/>
    <s v="1920x1080"/>
    <x v="0"/>
    <x v="0"/>
    <n v="166970"/>
    <s v="33_165-170"/>
    <s v="16_160-170"/>
    <x v="2"/>
    <x v="7"/>
    <s v="Q2`20"/>
    <n v="1168790"/>
    <n v="18348"/>
  </r>
  <r>
    <n v="4"/>
    <x v="6"/>
    <s v="MSI GP75C"/>
    <x v="2"/>
    <x v="0"/>
    <x v="1"/>
    <x v="6"/>
    <s v="GTX1660"/>
    <x v="1"/>
    <s v="1920x1080"/>
    <x v="0"/>
    <x v="0"/>
    <n v="119757"/>
    <s v="23_115-120"/>
    <s v="11_110-120"/>
    <x v="2"/>
    <x v="7"/>
    <s v="Q2`20"/>
    <n v="479028"/>
    <n v="7520"/>
  </r>
  <r>
    <n v="202"/>
    <x v="6"/>
    <s v="MSI GL75C"/>
    <x v="2"/>
    <x v="0"/>
    <x v="1"/>
    <x v="6"/>
    <s v="GTX1650/GTX1660/RTX2060"/>
    <x v="1"/>
    <s v="1920x1080"/>
    <x v="0"/>
    <x v="0"/>
    <n v="95443"/>
    <s v="19_95-100"/>
    <s v="9_90-100"/>
    <x v="2"/>
    <x v="7"/>
    <s v="Q2`20"/>
    <n v="19279486"/>
    <n v="302661"/>
  </r>
  <r>
    <n v="67"/>
    <x v="6"/>
    <s v="MSI GL65C"/>
    <x v="2"/>
    <x v="0"/>
    <x v="1"/>
    <x v="6"/>
    <s v="GTX1650/1660"/>
    <x v="0"/>
    <s v="1920x1080"/>
    <x v="0"/>
    <x v="0"/>
    <n v="95061"/>
    <s v="19_95-100"/>
    <s v="9_90-100"/>
    <x v="2"/>
    <x v="7"/>
    <s v="Q2`20"/>
    <n v="6369087"/>
    <n v="99986"/>
  </r>
  <r>
    <n v="36"/>
    <x v="6"/>
    <s v="MSI GE75CML"/>
    <x v="2"/>
    <x v="0"/>
    <x v="1"/>
    <x v="16"/>
    <s v="RTX2070/RTX2080"/>
    <x v="1"/>
    <s v="1920x1080"/>
    <x v="0"/>
    <x v="0"/>
    <n v="21660"/>
    <s v="4_20-25"/>
    <s v="2_20-30"/>
    <x v="0"/>
    <x v="7"/>
    <s v="Q2`20"/>
    <n v="779760"/>
    <n v="12241"/>
  </r>
  <r>
    <n v="65"/>
    <x v="6"/>
    <s v="MSI GL65CML"/>
    <x v="2"/>
    <x v="0"/>
    <x v="1"/>
    <x v="16"/>
    <s v="GTX1660"/>
    <x v="0"/>
    <s v="1920x1080"/>
    <x v="0"/>
    <x v="0"/>
    <n v="87490"/>
    <s v="17_85-90"/>
    <s v="8_80-90"/>
    <x v="2"/>
    <x v="7"/>
    <s v="Q2`20"/>
    <n v="5686850"/>
    <n v="89276"/>
  </r>
  <r>
    <n v="124"/>
    <x v="6"/>
    <s v="MSI GL75CML"/>
    <x v="2"/>
    <x v="0"/>
    <x v="1"/>
    <x v="16"/>
    <s v="GTX1660"/>
    <x v="1"/>
    <s v="1920x1080"/>
    <x v="0"/>
    <x v="0"/>
    <n v="89500"/>
    <s v="17_85-90"/>
    <s v="8_80-90"/>
    <x v="2"/>
    <x v="7"/>
    <s v="Q2`20"/>
    <n v="11098000"/>
    <n v="174223"/>
  </r>
  <r>
    <n v="49"/>
    <x v="6"/>
    <s v="Modern 15 A10R"/>
    <x v="0"/>
    <x v="0"/>
    <x v="1"/>
    <x v="16"/>
    <s v="MX250"/>
    <x v="0"/>
    <s v="1920x1080"/>
    <x v="0"/>
    <x v="0"/>
    <n v="79498"/>
    <s v="15_75-80"/>
    <s v="7_70-80"/>
    <x v="2"/>
    <x v="7"/>
    <s v="Q2`20"/>
    <n v="3895402"/>
    <n v="61152"/>
  </r>
  <r>
    <n v="185"/>
    <x v="6"/>
    <s v="Prestige 14 A10SC"/>
    <x v="2"/>
    <x v="0"/>
    <x v="1"/>
    <x v="16"/>
    <s v="GTX1650"/>
    <x v="2"/>
    <s v="1920x1080"/>
    <x v="0"/>
    <x v="0"/>
    <n v="101814"/>
    <s v="20_100-105"/>
    <s v="10_100-110"/>
    <x v="2"/>
    <x v="7"/>
    <s v="Q2`20"/>
    <n v="18835590"/>
    <n v="295692"/>
  </r>
  <r>
    <n v="54"/>
    <x v="6"/>
    <s v="Alpha 15 A3D"/>
    <x v="2"/>
    <x v="0"/>
    <x v="0"/>
    <x v="7"/>
    <s v="RX 5500"/>
    <x v="2"/>
    <s v="1920x1080"/>
    <x v="0"/>
    <x v="0"/>
    <n v="77476"/>
    <s v="15_75-80"/>
    <s v="7_70-80"/>
    <x v="2"/>
    <x v="7"/>
    <s v="Q2`20"/>
    <n v="4183704"/>
    <n v="65678"/>
  </r>
  <r>
    <n v="2"/>
    <x v="6"/>
    <s v="Creator 15M A9S"/>
    <x v="2"/>
    <x v="0"/>
    <x v="1"/>
    <x v="6"/>
    <s v="GTX1660"/>
    <x v="0"/>
    <s v="1920x1080"/>
    <x v="0"/>
    <x v="0"/>
    <n v="126493"/>
    <s v="25_125-130"/>
    <s v="12_120-130"/>
    <x v="2"/>
    <x v="7"/>
    <s v="Q2`20"/>
    <n v="252986"/>
    <n v="3972"/>
  </r>
  <r>
    <n v="2"/>
    <x v="6"/>
    <s v="Creator 17M A9S"/>
    <x v="2"/>
    <x v="0"/>
    <x v="1"/>
    <x v="6"/>
    <s v="RTX2060"/>
    <x v="1"/>
    <s v="1920x1080"/>
    <x v="0"/>
    <x v="0"/>
    <n v="135070"/>
    <s v="27_135-140"/>
    <s v="13_130-140"/>
    <x v="2"/>
    <x v="7"/>
    <s v="Q2`20"/>
    <n v="270140"/>
    <n v="4241"/>
  </r>
  <r>
    <n v="50"/>
    <x v="11"/>
    <s v="MateBook 13"/>
    <x v="3"/>
    <x v="0"/>
    <x v="1"/>
    <x v="5"/>
    <s v="MX150"/>
    <x v="4"/>
    <s v="1920x1080"/>
    <x v="0"/>
    <x v="0"/>
    <n v="76326"/>
    <s v="15_75-80"/>
    <s v="7_70-80"/>
    <x v="2"/>
    <x v="7"/>
    <s v="Q2`20"/>
    <n v="3816300"/>
    <n v="59911"/>
  </r>
  <r>
    <n v="262"/>
    <x v="11"/>
    <s v="Matebook D14 AMD"/>
    <x v="3"/>
    <x v="0"/>
    <x v="0"/>
    <x v="7"/>
    <s v="Int"/>
    <x v="2"/>
    <s v="1920x1080"/>
    <x v="0"/>
    <x v="0"/>
    <n v="47990"/>
    <s v="9_45-50"/>
    <s v="4_40-50"/>
    <x v="5"/>
    <x v="7"/>
    <s v="Q2`20"/>
    <n v="12573380"/>
    <n v="197384"/>
  </r>
  <r>
    <n v="204"/>
    <x v="11"/>
    <s v="Matebook D15 AMD"/>
    <x v="1"/>
    <x v="0"/>
    <x v="0"/>
    <x v="7"/>
    <s v="Int"/>
    <x v="0"/>
    <s v="1920x1080"/>
    <x v="0"/>
    <x v="0"/>
    <n v="46492"/>
    <s v="9_45-50"/>
    <s v="4_40-50"/>
    <x v="5"/>
    <x v="7"/>
    <s v="Q2`20"/>
    <n v="9484368"/>
    <n v="148891"/>
  </r>
  <r>
    <n v="754"/>
    <x v="11"/>
    <s v="Honor MagicBook 14 AMD"/>
    <x v="3"/>
    <x v="0"/>
    <x v="0"/>
    <x v="7"/>
    <s v="Int"/>
    <x v="2"/>
    <s v="1920x1080"/>
    <x v="0"/>
    <x v="0"/>
    <n v="46329"/>
    <s v="9_45-50"/>
    <s v="4_40-50"/>
    <x v="5"/>
    <x v="7"/>
    <s v="Q2`20"/>
    <n v="34932066"/>
    <n v="548384"/>
  </r>
  <r>
    <n v="350"/>
    <x v="9"/>
    <s v="Other"/>
    <x v="3"/>
    <x v="0"/>
    <x v="1"/>
    <x v="19"/>
    <s v="Int"/>
    <x v="2"/>
    <s v="1366x768"/>
    <x v="0"/>
    <x v="2"/>
    <n v="17500"/>
    <s v="3_15-20"/>
    <s v="1_10-20"/>
    <x v="1"/>
    <x v="7"/>
    <s v="Q2`20"/>
    <n v="6125000"/>
    <n v="96154"/>
  </r>
  <r>
    <n v="160"/>
    <x v="9"/>
    <s v="Other"/>
    <x v="1"/>
    <x v="0"/>
    <x v="0"/>
    <x v="0"/>
    <s v="Int"/>
    <x v="0"/>
    <m/>
    <x v="0"/>
    <x v="0"/>
    <n v="25600"/>
    <s v="5_25-30"/>
    <s v="2_20-30"/>
    <x v="0"/>
    <x v="7"/>
    <s v="Q2`20"/>
    <n v="4096000"/>
    <n v="64301"/>
  </r>
  <r>
    <n v="450"/>
    <x v="9"/>
    <s v="Other"/>
    <x v="1"/>
    <x v="0"/>
    <x v="1"/>
    <x v="4"/>
    <s v="Int"/>
    <x v="0"/>
    <m/>
    <x v="0"/>
    <x v="1"/>
    <n v="22000"/>
    <s v="4_20-25"/>
    <s v="2_20-30"/>
    <x v="0"/>
    <x v="7"/>
    <s v="Q2`20"/>
    <n v="9900000"/>
    <n v="155416"/>
  </r>
  <r>
    <n v="250"/>
    <x v="9"/>
    <s v="Other"/>
    <x v="1"/>
    <x v="0"/>
    <x v="1"/>
    <x v="5"/>
    <s v="Int"/>
    <x v="0"/>
    <m/>
    <x v="0"/>
    <x v="0"/>
    <n v="28450"/>
    <s v="5_25-30"/>
    <s v="2_20-30"/>
    <x v="0"/>
    <x v="7"/>
    <s v="Q2`20"/>
    <n v="7112500"/>
    <n v="111656"/>
  </r>
  <r>
    <n v="150"/>
    <x v="9"/>
    <s v="Other"/>
    <x v="0"/>
    <x v="0"/>
    <x v="1"/>
    <x v="5"/>
    <s v="Int"/>
    <x v="0"/>
    <m/>
    <x v="0"/>
    <x v="0"/>
    <n v="29500"/>
    <s v="5_25-30"/>
    <s v="2_20-30"/>
    <x v="0"/>
    <x v="7"/>
    <s v="Q2`20"/>
    <n v="4425000"/>
    <n v="69466"/>
  </r>
  <r>
    <n v="410"/>
    <x v="9"/>
    <s v="Other"/>
    <x v="1"/>
    <x v="0"/>
    <x v="1"/>
    <x v="10"/>
    <s v="Int"/>
    <x v="0"/>
    <m/>
    <x v="0"/>
    <x v="0"/>
    <n v="28300"/>
    <s v="5_25-30"/>
    <s v="2_20-30"/>
    <x v="0"/>
    <x v="7"/>
    <s v="Q2`20"/>
    <n v="11603000"/>
    <n v="182151"/>
  </r>
  <r>
    <n v="650"/>
    <x v="9"/>
    <s v="Other"/>
    <x v="0"/>
    <x v="0"/>
    <x v="0"/>
    <x v="7"/>
    <s v="Int"/>
    <x v="0"/>
    <m/>
    <x v="0"/>
    <x v="0"/>
    <n v="25000"/>
    <s v="5_25-30"/>
    <s v="2_20-30"/>
    <x v="0"/>
    <x v="7"/>
    <s v="Q2`20"/>
    <n v="16250000"/>
    <n v="255102"/>
  </r>
  <r>
    <n v="40"/>
    <x v="9"/>
    <s v="Other"/>
    <x v="2"/>
    <x v="0"/>
    <x v="1"/>
    <x v="6"/>
    <s v="Int"/>
    <x v="0"/>
    <m/>
    <x v="0"/>
    <x v="0"/>
    <n v="56000"/>
    <s v="11_55-60"/>
    <s v="5_50-60"/>
    <x v="4"/>
    <x v="7"/>
    <s v="Q2`20"/>
    <n v="2240000"/>
    <n v="35165"/>
  </r>
  <r>
    <n v="860"/>
    <x v="9"/>
    <s v="Other"/>
    <x v="3"/>
    <x v="0"/>
    <x v="1"/>
    <x v="19"/>
    <s v="Int"/>
    <x v="4"/>
    <m/>
    <x v="1"/>
    <x v="2"/>
    <n v="17320"/>
    <s v="3_15-20"/>
    <s v="1_10-20"/>
    <x v="1"/>
    <x v="7"/>
    <s v="Q2`20"/>
    <n v="14895200"/>
    <n v="233834"/>
  </r>
  <r>
    <n v="110"/>
    <x v="9"/>
    <s v="Other"/>
    <x v="3"/>
    <x v="0"/>
    <x v="1"/>
    <x v="4"/>
    <s v="Int"/>
    <x v="4"/>
    <m/>
    <x v="0"/>
    <x v="1"/>
    <n v="17300"/>
    <s v="3_15-20"/>
    <s v="1_10-20"/>
    <x v="1"/>
    <x v="7"/>
    <s v="Q2`20"/>
    <n v="1903000"/>
    <n v="29874"/>
  </r>
  <r>
    <n v="40"/>
    <x v="9"/>
    <s v="Other"/>
    <x v="3"/>
    <x v="0"/>
    <x v="1"/>
    <x v="5"/>
    <s v="Int"/>
    <x v="4"/>
    <m/>
    <x v="0"/>
    <x v="0"/>
    <n v="21000"/>
    <s v="4_20-25"/>
    <s v="2_20-30"/>
    <x v="0"/>
    <x v="7"/>
    <s v="Q2`20"/>
    <n v="840000"/>
    <n v="13187"/>
  </r>
  <r>
    <n v="150"/>
    <x v="9"/>
    <s v="Other"/>
    <x v="3"/>
    <x v="0"/>
    <x v="1"/>
    <x v="5"/>
    <s v="Int"/>
    <x v="2"/>
    <m/>
    <x v="0"/>
    <x v="0"/>
    <n v="22000"/>
    <s v="4_20-25"/>
    <s v="2_20-30"/>
    <x v="0"/>
    <x v="7"/>
    <s v="Q2`20"/>
    <n v="3300000"/>
    <n v="51805"/>
  </r>
  <r>
    <n v="200"/>
    <x v="9"/>
    <s v="Other"/>
    <x v="3"/>
    <x v="0"/>
    <x v="1"/>
    <x v="4"/>
    <s v="Int"/>
    <x v="2"/>
    <m/>
    <x v="0"/>
    <x v="1"/>
    <n v="19300"/>
    <s v="3_15-20"/>
    <s v="1_10-20"/>
    <x v="1"/>
    <x v="7"/>
    <s v="Q2`20"/>
    <n v="3860000"/>
    <n v="60597"/>
  </r>
  <r>
    <n v="50"/>
    <x v="9"/>
    <s v="Other"/>
    <x v="4"/>
    <x v="0"/>
    <x v="1"/>
    <x v="19"/>
    <s v="Int"/>
    <x v="6"/>
    <m/>
    <x v="0"/>
    <x v="2"/>
    <n v="12100"/>
    <s v="2_10-15"/>
    <s v="1_10-20"/>
    <x v="1"/>
    <x v="7"/>
    <s v="Q2`20"/>
    <n v="605000"/>
    <n v="9498"/>
  </r>
  <r>
    <n v="70"/>
    <x v="9"/>
    <s v="Other"/>
    <x v="4"/>
    <x v="0"/>
    <x v="1"/>
    <x v="20"/>
    <s v="Int"/>
    <x v="6"/>
    <m/>
    <x v="1"/>
    <x v="2"/>
    <n v="10400"/>
    <s v="2_10-15"/>
    <s v="1_10-20"/>
    <x v="1"/>
    <x v="7"/>
    <s v="Q2`20"/>
    <n v="728000"/>
    <n v="11429"/>
  </r>
  <r>
    <n v="160"/>
    <x v="9"/>
    <s v="Other"/>
    <x v="4"/>
    <x v="0"/>
    <x v="1"/>
    <x v="4"/>
    <s v="Int"/>
    <x v="3"/>
    <m/>
    <x v="0"/>
    <x v="1"/>
    <n v="12300"/>
    <s v="2_10-15"/>
    <s v="1_10-20"/>
    <x v="1"/>
    <x v="7"/>
    <s v="Q2`20"/>
    <n v="1968000"/>
    <n v="30895"/>
  </r>
  <r>
    <n v="50"/>
    <x v="9"/>
    <s v="Other"/>
    <x v="4"/>
    <x v="0"/>
    <x v="1"/>
    <x v="19"/>
    <s v="Int"/>
    <x v="3"/>
    <m/>
    <x v="1"/>
    <x v="2"/>
    <n v="10100"/>
    <s v="2_10-15"/>
    <s v="1_10-20"/>
    <x v="1"/>
    <x v="7"/>
    <s v="Q2`20"/>
    <n v="505000"/>
    <n v="7928"/>
  </r>
  <r>
    <m/>
    <x v="12"/>
    <m/>
    <x v="6"/>
    <x v="2"/>
    <x v="2"/>
    <x v="22"/>
    <m/>
    <x v="8"/>
    <m/>
    <x v="0"/>
    <x v="3"/>
    <m/>
    <m/>
    <m/>
    <x v="7"/>
    <x v="8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324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F45:I56" firstHeaderRow="1" firstDataRow="2" firstDataCol="1" rowPageCount="1" colPageCount="1"/>
  <pivotFields count="5">
    <pivotField axis="axisPage" multipleItemSelectionAllowed="1" showAll="0">
      <items count="31">
        <item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0">
    <i>
      <x/>
    </i>
    <i>
      <x v="6"/>
    </i>
    <i>
      <x v="2"/>
    </i>
    <i>
      <x v="5"/>
    </i>
    <i>
      <x v="1"/>
    </i>
    <i>
      <x v="3"/>
    </i>
    <i>
      <x v="17"/>
    </i>
    <i>
      <x v="11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showDataAs="percentOfCol" baseField="2" baseItem="6" numFmtId="10"/>
  </dataFields>
  <formats count="5">
    <format dxfId="37">
      <pivotArea collapsedLevelsAreSubtotals="1" fieldPosition="0">
        <references count="1">
          <reference field="2" count="1">
            <x v="6"/>
          </reference>
        </references>
      </pivotArea>
    </format>
    <format dxfId="36">
      <pivotArea dataOnly="0" labelOnly="1" fieldPosition="0">
        <references count="1">
          <reference field="2" count="1">
            <x v="6"/>
          </reference>
        </references>
      </pivotArea>
    </format>
    <format dxfId="35">
      <pivotArea type="all" dataOnly="0" outline="0" fieldPosition="0"/>
    </format>
    <format dxfId="34">
      <pivotArea collapsedLevelsAreSubtotals="1" fieldPosition="0">
        <references count="1">
          <reference field="2" count="8">
            <x v="0"/>
            <x v="1"/>
            <x v="2"/>
            <x v="3"/>
            <x v="5"/>
            <x v="6"/>
            <x v="7"/>
            <x v="11"/>
          </reference>
        </references>
      </pivotArea>
    </format>
    <format dxfId="33">
      <pivotArea grandRow="1" outline="0" collapsedLevelsAreSubtotals="1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15" cacheId="324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 chartFormat="1">
  <location ref="A5:D21" firstHeaderRow="1" firstDataRow="2" firstDataCol="1"/>
  <pivotFields count="5">
    <pivotField axis="axisRow" showAll="0">
      <items count="31">
        <item h="1" m="1" x="22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17"/>
        <item h="1" x="0"/>
        <item h="1" x="1"/>
        <item h="1"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dataField="1" showAll="0"/>
    <pivotField axis="axisCol" showAll="0">
      <items count="5">
        <item x="0"/>
        <item x="2"/>
        <item m="1" x="3"/>
        <item x="1"/>
        <item t="default"/>
      </items>
    </pivotField>
  </pivotFields>
  <rowFields count="1">
    <field x="0"/>
  </rowFields>
  <rowItems count="15"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4"/>
  </colFields>
  <colItems count="3">
    <i>
      <x/>
    </i>
    <i>
      <x v="3"/>
    </i>
    <i t="grand">
      <x/>
    </i>
  </colItems>
  <dataFields count="1">
    <dataField name="Сумма по полю units" fld="3" baseField="4" baseItem="0"/>
  </dataFields>
  <formats count="1">
    <format dxfId="38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23" cacheId="325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306:H316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axis="axisCol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26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59:G368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9">
        <item x="1"/>
        <item x="0"/>
        <item x="3"/>
        <item x="5"/>
        <item m="1" x="8"/>
        <item x="7"/>
        <item x="4"/>
        <item x="6"/>
        <item x="2"/>
      </items>
    </pivotField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5"/>
  </rowFields>
  <rowItems count="8">
    <i>
      <x/>
    </i>
    <i>
      <x v="1"/>
    </i>
    <i>
      <x v="2"/>
    </i>
    <i>
      <x v="3"/>
    </i>
    <i>
      <x v="6"/>
    </i>
    <i>
      <x v="7"/>
    </i>
    <i>
      <x v="8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43">
      <pivotArea type="all" dataOnly="0" outline="0" fieldPosition="0"/>
    </format>
    <format dxfId="4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4" cacheId="324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A45:D56" firstHeaderRow="1" firstDataRow="2" firstDataCol="1" rowPageCount="1" colPageCount="1"/>
  <pivotFields count="5">
    <pivotField axis="axisPage" multipleItemSelectionAllowed="1" showAll="0">
      <items count="31">
        <item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0">
    <i>
      <x/>
    </i>
    <i>
      <x v="6"/>
    </i>
    <i>
      <x v="2"/>
    </i>
    <i>
      <x v="5"/>
    </i>
    <i>
      <x v="1"/>
    </i>
    <i>
      <x v="3"/>
    </i>
    <i>
      <x v="17"/>
    </i>
    <i>
      <x v="11"/>
    </i>
    <i>
      <x v="7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baseField="0" baseItem="0"/>
  </dataFields>
  <formats count="3">
    <format dxfId="46">
      <pivotArea collapsedLevelsAreSubtotals="1" fieldPosition="0">
        <references count="1">
          <reference field="2" count="1">
            <x v="6"/>
          </reference>
        </references>
      </pivotArea>
    </format>
    <format dxfId="45">
      <pivotArea dataOnly="0" labelOnly="1" fieldPosition="0">
        <references count="1">
          <reference field="2" count="1">
            <x v="6"/>
          </reference>
        </references>
      </pivotArea>
    </format>
    <format dxfId="44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СводнаяТаблица16" cacheId="324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5">
  <location ref="A91:G102" firstHeaderRow="1" firstDataRow="2" firstDataCol="1"/>
  <pivotFields count="5">
    <pivotField axis="axisCol" showAll="0">
      <items count="31">
        <item h="1"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t="default"/>
      </items>
    </pivotField>
    <pivotField showAll="0"/>
    <pivotField axis="axisRow" showAll="0" sortType="descending">
      <items count="19">
        <item sd="0" x="0"/>
        <item sd="0" x="5"/>
        <item sd="0" x="1"/>
        <item sd="0" x="4"/>
        <item m="1" x="16"/>
        <item sd="0" x="3"/>
        <item sd="0" x="2"/>
        <item sd="0" x="6"/>
        <item x="12"/>
        <item m="1" x="13"/>
        <item m="1" x="15"/>
        <item sd="0"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</pivotFields>
  <rowFields count="1">
    <field x="2"/>
  </rowFields>
  <rowItems count="10">
    <i>
      <x v="6"/>
    </i>
    <i>
      <x v="5"/>
    </i>
    <i>
      <x/>
    </i>
    <i>
      <x v="2"/>
    </i>
    <i>
      <x v="3"/>
    </i>
    <i>
      <x v="1"/>
    </i>
    <i>
      <x v="11"/>
    </i>
    <i>
      <x v="17"/>
    </i>
    <i>
      <x v="7"/>
    </i>
    <i t="grand">
      <x/>
    </i>
  </rowItems>
  <colFields count="1">
    <field x="0"/>
  </colFields>
  <colItems count="6">
    <i>
      <x v="25"/>
    </i>
    <i>
      <x v="26"/>
    </i>
    <i>
      <x v="27"/>
    </i>
    <i>
      <x v="28"/>
    </i>
    <i>
      <x v="29"/>
    </i>
    <i t="grand">
      <x/>
    </i>
  </colItems>
  <dataFields count="1">
    <dataField name="Сумма по полю units" fld="3" showDataAs="percentOfCol" baseField="2" baseItem="0" numFmtId="10"/>
  </dataFields>
  <formats count="12">
    <format dxfId="58">
      <pivotArea collapsedLevelsAreSubtotals="1" fieldPosition="0">
        <references count="1">
          <reference field="2" count="1">
            <x v="6"/>
          </reference>
        </references>
      </pivotArea>
    </format>
    <format dxfId="57">
      <pivotArea dataOnly="0" labelOnly="1" fieldPosition="0">
        <references count="1">
          <reference field="2" count="1">
            <x v="6"/>
          </reference>
        </references>
      </pivotArea>
    </format>
    <format dxfId="56">
      <pivotArea type="all" dataOnly="0" outline="0" fieldPosition="0"/>
    </format>
    <format dxfId="55">
      <pivotArea dataOnly="0" labelOnly="1" grandRow="1" outline="0" fieldPosition="0"/>
    </format>
    <format dxfId="54">
      <pivotArea dataOnly="0" labelOnly="1" grandRow="1" outline="0" fieldPosition="0"/>
    </format>
    <format dxfId="53">
      <pivotArea dataOnly="0" labelOnly="1" grandRow="1" outline="0" fieldPosition="0"/>
    </format>
    <format dxfId="52">
      <pivotArea dataOnly="0" labelOnly="1" grandRow="1" outline="0" fieldPosition="0"/>
    </format>
    <format dxfId="51">
      <pivotArea dataOnly="0" labelOnly="1" grandRow="1" outline="0" fieldPosition="0"/>
    </format>
    <format dxfId="50">
      <pivotArea dataOnly="0" labelOnly="1" grandRow="1" outline="0" fieldPosition="0"/>
    </format>
    <format dxfId="49">
      <pivotArea outline="0" fieldPosition="0">
        <references count="1">
          <reference field="4294967294" count="1">
            <x v="0"/>
          </reference>
        </references>
      </pivotArea>
    </format>
    <format dxfId="48">
      <pivotArea collapsedLevelsAreSubtotals="1" fieldPosition="0">
        <references count="1">
          <reference field="2" count="9">
            <x v="0"/>
            <x v="1"/>
            <x v="2"/>
            <x v="3"/>
            <x v="5"/>
            <x v="6"/>
            <x v="7"/>
            <x v="11"/>
            <x v="17"/>
          </reference>
        </references>
      </pivotArea>
    </format>
    <format dxfId="47">
      <pivotArea grandRow="1" outline="0" collapsedLevelsAreSubtotals="1" fieldPosition="0"/>
    </format>
  </formats>
  <chartFormats count="4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СводнаяТаблица9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29:G233" firstHeaderRow="1" firstDataRow="2" firstDataCol="1"/>
  <pivotFields count="20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7" baseItem="0" numFmtId="9"/>
  </dataFields>
  <formats count="2">
    <format dxfId="60">
      <pivotArea type="all" dataOnly="0" outline="0" fieldPosition="0"/>
    </format>
    <format dxfId="5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СводнаяТаблица18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156:F185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axis="axisRow" showAll="0">
      <items count="24">
        <item x="12"/>
        <item x="8"/>
        <item x="20"/>
        <item x="9"/>
        <item x="15"/>
        <item x="14"/>
        <item x="13"/>
        <item x="19"/>
        <item x="6"/>
        <item x="16"/>
        <item x="4"/>
        <item x="17"/>
        <item x="1"/>
        <item x="10"/>
        <item x="11"/>
        <item x="7"/>
        <item x="2"/>
        <item x="3"/>
        <item x="18"/>
        <item x="0"/>
        <item x="5"/>
        <item x="22"/>
        <item x="21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m="1" x="4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28">
    <i>
      <x/>
    </i>
    <i r="1">
      <x/>
    </i>
    <i r="2">
      <x v="1"/>
    </i>
    <i r="2">
      <x v="3"/>
    </i>
    <i r="2">
      <x v="10"/>
    </i>
    <i>
      <x v="1"/>
    </i>
    <i r="1">
      <x/>
    </i>
    <i r="2">
      <x/>
    </i>
    <i r="2">
      <x v="2"/>
    </i>
    <i r="2">
      <x v="7"/>
    </i>
    <i r="2">
      <x v="14"/>
    </i>
    <i>
      <x v="2"/>
    </i>
    <i r="1">
      <x/>
    </i>
    <i r="2">
      <x v="5"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1">
      <x v="1"/>
    </i>
    <i r="2">
      <x v="4"/>
    </i>
    <i r="2">
      <x v="15"/>
    </i>
    <i r="2">
      <x v="16"/>
    </i>
    <i r="2">
      <x v="19"/>
    </i>
    <i r="2">
      <x v="22"/>
    </i>
    <i t="grand">
      <x/>
    </i>
  </rowItems>
  <colFields count="1">
    <field x="16"/>
  </colFields>
  <colItems count="5">
    <i>
      <x v="4"/>
    </i>
    <i>
      <x v="5"/>
    </i>
    <i>
      <x v="6"/>
    </i>
    <i>
      <x v="7"/>
    </i>
    <i>
      <x v="8"/>
    </i>
  </colItems>
  <dataFields count="1">
    <dataField name="Сумма по полю Sales Units" fld="0" showDataAs="percentOfCol" baseField="4" baseItem="0" numFmtId="9"/>
  </dataFields>
  <formats count="3">
    <format dxfId="63">
      <pivotArea type="all" dataOnly="0" outline="0" fieldPosition="0"/>
    </format>
    <format dxfId="62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61">
      <pivotArea outline="0" collapsedLevelsAreSubtotals="1" fieldPosition="0"/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20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38:C249" firstHeaderRow="1" firstDataRow="2" firstDataCol="1" rowPageCount="1" colPageCount="1"/>
  <pivotFields count="20">
    <pivotField dataField="1" showAll="0"/>
    <pivotField axis="axisRow" showAll="0" sortType="descending">
      <items count="14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showAll="0" sortType="ascending">
      <items count="4">
        <item m="1"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2">
    <i>
      <x v="1"/>
    </i>
    <i>
      <x v="2"/>
    </i>
  </colItems>
  <pageFields count="1">
    <pageField fld="16" hier="-1"/>
  </pageFields>
  <dataFields count="1">
    <dataField name="Сумма по полю Sales Units" fld="0" showDataAs="percentOfRow" baseField="7" baseItem="0" numFmtId="9"/>
  </dataFields>
  <formats count="6">
    <format dxfId="69">
      <pivotArea type="all" dataOnly="0" outline="0" fieldPosition="0"/>
    </format>
    <format dxfId="68">
      <pivotArea outline="0" collapsedLevelsAreSubtotals="1" fieldPosition="0"/>
    </format>
    <format dxfId="67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66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65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  <format dxfId="64">
      <pivotArea collapsedLevelsAreSubtotals="1" fieldPosition="0">
        <references count="2">
          <reference field="1" count="4">
            <x v="3"/>
            <x v="6"/>
            <x v="11"/>
            <x v="12"/>
          </reference>
          <reference field="10" count="1" selected="0">
            <x v="1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2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99:G403" firstHeaderRow="1" firstDataRow="2" firstDataCol="1"/>
  <pivotFields count="20">
    <pivotField dataField="1" showAll="0"/>
    <pivotField showAll="0" defaultSubtotal="0"/>
    <pivotField showAll="0"/>
    <pivotField showAll="0" defaultSubtotal="0"/>
    <pivotField axis="axisRow" showAll="0" defaultSubtotal="0">
      <items count="3">
        <item x="1"/>
        <item x="0"/>
        <item x="2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71">
      <pivotArea type="all" dataOnly="0" outline="0" fieldPosition="0"/>
    </format>
    <format dxfId="7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СводнаяТаблица14" cacheId="324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3">
  <location ref="A60:G88" firstHeaderRow="1" firstDataRow="2" firstDataCol="1"/>
  <pivotFields count="5">
    <pivotField axis="axisCol" showAll="0">
      <items count="31">
        <item h="1" m="1" x="22"/>
        <item h="1" x="17"/>
        <item h="1" m="1" x="19"/>
        <item h="1" m="1" x="23"/>
        <item h="1" m="1" x="28"/>
        <item h="1" m="1" x="18"/>
        <item h="1" m="1" x="20"/>
        <item h="1" m="1" x="21"/>
        <item h="1" m="1" x="24"/>
        <item h="1" m="1" x="25"/>
        <item h="1" m="1" x="26"/>
        <item h="1" m="1" x="27"/>
        <item h="1" m="1" x="2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t="default"/>
      </items>
    </pivotField>
    <pivotField showAll="0"/>
    <pivotField axis="axisRow" showAll="0" sortType="descending">
      <items count="19">
        <item x="0"/>
        <item x="5"/>
        <item x="1"/>
        <item x="4"/>
        <item m="1" x="16"/>
        <item x="3"/>
        <item x="2"/>
        <item x="6"/>
        <item x="12"/>
        <item m="1" x="13"/>
        <item m="1" x="15"/>
        <item x="10"/>
        <item x="7"/>
        <item x="8"/>
        <item m="1" x="17"/>
        <item x="9"/>
        <item h="1" m="1"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defaultSubtotal="0">
      <items count="4">
        <item x="1"/>
        <item x="0"/>
        <item x="2"/>
        <item m="1" x="3"/>
      </items>
    </pivotField>
  </pivotFields>
  <rowFields count="2">
    <field x="2"/>
    <field x="4"/>
  </rowFields>
  <rowItems count="27">
    <i>
      <x v="6"/>
    </i>
    <i r="1">
      <x/>
    </i>
    <i r="1">
      <x v="1"/>
    </i>
    <i>
      <x v="5"/>
    </i>
    <i r="1">
      <x/>
    </i>
    <i r="1">
      <x v="1"/>
    </i>
    <i>
      <x/>
    </i>
    <i r="1">
      <x/>
    </i>
    <i r="1">
      <x v="1"/>
    </i>
    <i>
      <x v="2"/>
    </i>
    <i r="1">
      <x/>
    </i>
    <i r="1">
      <x v="1"/>
    </i>
    <i>
      <x v="3"/>
    </i>
    <i r="1">
      <x v="1"/>
    </i>
    <i>
      <x v="1"/>
    </i>
    <i r="1">
      <x/>
    </i>
    <i r="1">
      <x v="1"/>
    </i>
    <i>
      <x v="11"/>
    </i>
    <i r="1">
      <x/>
    </i>
    <i r="1">
      <x v="1"/>
    </i>
    <i>
      <x v="17"/>
    </i>
    <i r="1">
      <x/>
    </i>
    <i r="1">
      <x v="1"/>
    </i>
    <i>
      <x v="7"/>
    </i>
    <i r="1">
      <x/>
    </i>
    <i r="1">
      <x v="1"/>
    </i>
    <i t="grand">
      <x/>
    </i>
  </rowItems>
  <colFields count="1">
    <field x="0"/>
  </colFields>
  <colItems count="6">
    <i>
      <x v="25"/>
    </i>
    <i>
      <x v="26"/>
    </i>
    <i>
      <x v="27"/>
    </i>
    <i>
      <x v="28"/>
    </i>
    <i>
      <x v="29"/>
    </i>
    <i t="grand">
      <x/>
    </i>
  </colItems>
  <dataFields count="1">
    <dataField name="Сумма по полю units" fld="3" baseField="0" baseItem="0"/>
  </dataFields>
  <formats count="3">
    <format dxfId="74">
      <pivotArea collapsedLevelsAreSubtotals="1" fieldPosition="0">
        <references count="1">
          <reference field="2" count="1">
            <x v="6"/>
          </reference>
        </references>
      </pivotArea>
    </format>
    <format dxfId="73">
      <pivotArea dataOnly="0" labelOnly="1" fieldPosition="0">
        <references count="1">
          <reference field="2" count="1">
            <x v="6"/>
          </reference>
        </references>
      </pivotArea>
    </format>
    <format dxfId="72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СводнаяТаблица6" cacheId="325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409:D419" firstHeaderRow="1" firstDataRow="2" firstDataCol="1" rowPageCount="1" colPageCount="1"/>
  <pivotFields count="20">
    <pivotField dataField="1" showAll="0"/>
    <pivotField axis="axisRow" showAll="0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</pivotField>
    <pivotField showAll="0"/>
    <pivotField showAll="0" defaultSubtotal="0"/>
    <pivotField axis="axisCol" showAll="0" defaultSubtotal="0">
      <items count="3">
        <item x="1"/>
        <item x="0"/>
        <item x="2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</rowItems>
  <colFields count="1">
    <field x="4"/>
  </colFields>
  <colItems count="3">
    <i>
      <x/>
    </i>
    <i>
      <x v="1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4">
    <format dxfId="78">
      <pivotArea type="all" dataOnly="0" outline="0" fieldPosition="0"/>
    </format>
    <format dxfId="77">
      <pivotArea outline="0" collapsedLevelsAreSubtotals="1" fieldPosition="0"/>
    </format>
    <format dxfId="76">
      <pivotArea collapsedLevelsAreSubtotals="1" fieldPosition="0">
        <references count="2">
          <reference field="1" count="1">
            <x v="2"/>
          </reference>
          <reference field="4" count="1" selected="0">
            <x v="0"/>
          </reference>
        </references>
      </pivotArea>
    </format>
    <format dxfId="75">
      <pivotArea collapsedLevelsAreSubtotals="1" fieldPosition="0">
        <references count="2">
          <reference field="1" count="1">
            <x v="0"/>
          </reference>
          <reference field="4" count="1" selected="0">
            <x v="0"/>
          </reference>
        </references>
      </pivotArea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СводнаяТаблица17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136:C147" firstHeaderRow="1" firstDataRow="2" firstDataCol="1" rowPageCount="1" colPageCount="1"/>
  <pivotFields count="20">
    <pivotField dataField="1" showAll="0"/>
    <pivotField axis="axisRow" showAll="0">
      <items count="14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  <item t="default"/>
      </items>
    </pivotField>
    <pivotField showAll="0"/>
    <pivotField showAll="0" defaultSubtotal="0"/>
    <pivotField showAll="0" defaultSubtota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 t="grand">
      <x/>
    </i>
  </rowItems>
  <colFields count="1">
    <field x="5"/>
  </colFields>
  <colItems count="2">
    <i>
      <x/>
    </i>
    <i>
      <x v="1"/>
    </i>
  </colItems>
  <pageFields count="1">
    <pageField fld="16" hier="-1"/>
  </pageFields>
  <dataFields count="1">
    <dataField name="Сумма по полю Sales Units" fld="0" showDataAs="percentOfRow" baseField="4" baseItem="0" numFmtId="10"/>
  </dataFields>
  <formats count="2">
    <format dxfId="80">
      <pivotArea type="all" dataOnly="0" outline="0" fieldPosition="0"/>
    </format>
    <format dxfId="79">
      <pivotArea collapsedLevelsAreSubtotals="1" fieldPosition="0">
        <references count="1">
          <reference field="5" count="2">
            <x v="0"/>
            <x v="1"/>
          </reference>
        </references>
      </pivotArea>
    </format>
  </formats>
  <chartFormats count="3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СводнаяТаблица19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93:K221" firstHeaderRow="1" firstDataRow="2" firstDataCol="1" rowPageCount="1" colPageCount="1"/>
  <pivotFields count="20">
    <pivotField dataField="1" showAll="0"/>
    <pivotField axis="axisCol" showAll="0">
      <items count="14">
        <item x="0"/>
        <item x="1"/>
        <item x="2"/>
        <item x="3"/>
        <item x="10"/>
        <item x="4"/>
        <item x="7"/>
        <item x="11"/>
        <item x="5"/>
        <item x="6"/>
        <item x="9"/>
        <item x="8"/>
        <item x="12"/>
        <item t="default"/>
      </items>
    </pivotField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axis="axisRow" showAll="0">
      <items count="24">
        <item x="12"/>
        <item x="8"/>
        <item x="20"/>
        <item x="9"/>
        <item x="15"/>
        <item x="14"/>
        <item x="13"/>
        <item x="19"/>
        <item x="6"/>
        <item x="16"/>
        <item x="4"/>
        <item x="17"/>
        <item x="1"/>
        <item x="10"/>
        <item x="11"/>
        <item x="7"/>
        <item x="2"/>
        <item x="3"/>
        <item x="18"/>
        <item x="0"/>
        <item x="5"/>
        <item x="22"/>
        <item x="21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m="1" x="4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8"/>
        <item h="1" x="3"/>
        <item h="1" x="0"/>
        <item h="1" x="1"/>
        <item h="1" x="2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27">
    <i>
      <x/>
    </i>
    <i r="1">
      <x/>
    </i>
    <i r="2">
      <x v="1"/>
    </i>
    <i r="2">
      <x v="3"/>
    </i>
    <i r="2">
      <x v="10"/>
    </i>
    <i>
      <x v="1"/>
    </i>
    <i r="1">
      <x/>
    </i>
    <i r="2">
      <x/>
    </i>
    <i r="2">
      <x v="2"/>
    </i>
    <i r="2">
      <x v="7"/>
    </i>
    <i r="2">
      <x v="14"/>
    </i>
    <i>
      <x v="2"/>
    </i>
    <i r="1">
      <x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1">
      <x v="1"/>
    </i>
    <i r="2">
      <x v="4"/>
    </i>
    <i r="2">
      <x v="15"/>
    </i>
    <i r="2">
      <x v="16"/>
    </i>
    <i r="2">
      <x v="19"/>
    </i>
    <i r="2">
      <x v="22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 t="grand">
      <x/>
    </i>
  </colItems>
  <pageFields count="1">
    <pageField fld="16" hier="-1"/>
  </pageFields>
  <dataFields count="1">
    <dataField name="Сумма по полю Sales Units" fld="0" showDataAs="percentOfCol" baseField="4" baseItem="0" numFmtId="9"/>
  </dataFields>
  <formats count="3">
    <format dxfId="83">
      <pivotArea type="all" dataOnly="0" outline="0" fieldPosition="0"/>
    </format>
    <format dxfId="82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81">
      <pivotArea outline="0" collapsedLevelsAreSubtotals="1" fieldPosition="0"/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Таблица27" cacheId="325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1">
  <location ref="A373:I383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x="1"/>
        <item x="0"/>
        <item x="3"/>
        <item x="5"/>
        <item m="1" x="8"/>
        <item x="7"/>
        <item x="4"/>
        <item x="6"/>
        <item x="2"/>
      </items>
    </pivotField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</rowItems>
  <colFields count="1">
    <field x="15"/>
  </colFields>
  <colItems count="8">
    <i>
      <x/>
    </i>
    <i>
      <x v="1"/>
    </i>
    <i>
      <x v="2"/>
    </i>
    <i>
      <x v="3"/>
    </i>
    <i>
      <x v="6"/>
    </i>
    <i>
      <x v="7"/>
    </i>
    <i>
      <x v="8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85">
      <pivotArea type="all" dataOnly="0" outline="0" fieldPosition="0"/>
    </format>
    <format dxfId="84">
      <pivotArea outline="0" collapsedLevelsAreSubtotals="1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СводнаяТаблица21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75:I286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axis="axisCol" showAll="0">
      <items count="10">
        <item x="6"/>
        <item x="3"/>
        <item x="5"/>
        <item x="4"/>
        <item x="2"/>
        <item x="0"/>
        <item x="7"/>
        <item x="1"/>
        <item h="1"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3"/>
        <item h="1" x="0"/>
        <item h="1" x="1"/>
        <item h="1" x="2"/>
        <item h="1" x="4"/>
        <item h="1"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87">
      <pivotArea type="all" dataOnly="0" outline="0" fieldPosition="0"/>
    </format>
    <format dxfId="86">
      <pivotArea outline="0" collapsedLevelsAreSubtotals="1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СводнаяТаблица29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41:C351" firstHeaderRow="0" firstDataRow="1" firstDataCol="1" rowPageCount="1" colPageCount="1"/>
  <pivotFields count="20">
    <pivotField dataField="1" showAll="0"/>
    <pivotField axis="axisRow" showAll="0" sortType="descending" defaultSubtotal="0">
      <items count="13">
        <item x="12"/>
        <item x="8"/>
        <item x="9"/>
        <item x="6"/>
        <item x="5"/>
        <item x="7"/>
        <item x="11"/>
        <item x="4"/>
        <item x="10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dataField="1"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Сумма по полю Money, RUR" fld="18" baseField="16" baseItem="1"/>
    <dataField name="Сумма по полю Sales Units" fld="0" baseField="16" baseItem="3"/>
  </dataFields>
  <formats count="5">
    <format dxfId="92">
      <pivotArea type="all" dataOnly="0" outline="0" fieldPosition="0"/>
    </format>
    <format dxfId="91">
      <pivotArea outline="0" collapsedLevelsAreSubtotals="1" fieldPosition="0"/>
    </format>
    <format dxfId="90">
      <pivotArea collapsedLevelsAreSubtotals="1" fieldPosition="0">
        <references count="1">
          <reference field="16" count="0"/>
        </references>
      </pivotArea>
    </format>
    <format dxfId="89">
      <pivotArea field="16" grandRow="1" outline="0" collapsedLevelsAreSubtotals="1" axis="axisPage" fieldPosition="0">
        <references count="1">
          <reference field="4294967294" count="1" selected="0">
            <x v="1"/>
          </reference>
        </references>
      </pivotArea>
    </format>
    <format dxfId="88">
      <pivotArea field="16" grandRow="1" outline="0" collapsedLevelsAreSubtotals="1" axis="axisPage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СводнаяТаблица10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60:G270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10">
        <item x="6"/>
        <item x="3"/>
        <item x="5"/>
        <item x="4"/>
        <item x="2"/>
        <item x="0"/>
        <item x="7"/>
        <item x="1"/>
        <item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94">
      <pivotArea type="all" dataOnly="0" outline="0" fieldPosition="0"/>
    </format>
    <format dxfId="9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СводнаяТаблица1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26:G130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4" baseItem="0" numFmtId="10"/>
  </dataFields>
  <formats count="2">
    <format dxfId="96">
      <pivotArea type="all" dataOnly="0" outline="0" fieldPosition="0"/>
    </format>
    <format dxfId="95">
      <pivotArea collapsedLevelsAreSubtotals="1" fieldPosition="0">
        <references count="1">
          <reference field="5" count="2">
            <x v="0"/>
            <x v="1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СводнаяТаблица22" cacheId="32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93:G301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98">
      <pivotArea type="all" dataOnly="0" outline="0" fieldPosition="0"/>
    </format>
    <format dxfId="9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СводнаяТаблица28" cacheId="325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28:C337" firstHeaderRow="0" firstDataRow="1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includeNewItemsInFilter="1" defaultSubtotal="0">
      <items count="9">
        <item h="1" x="8"/>
        <item x="0"/>
        <item x="1"/>
        <item x="2"/>
        <item x="3"/>
        <item x="4"/>
        <item x="5"/>
        <item x="6"/>
        <item x="7"/>
      </items>
    </pivotField>
    <pivotField showAll="0"/>
    <pivotField dataField="1" showAll="0" defaultSubtotal="0"/>
    <pivotField showAll="0" defaultSubtotal="0"/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oney, RUR" fld="18" baseField="16" baseItem="1"/>
    <dataField name="Сумма по полю Sales Units" fld="0" baseField="16" baseItem="3"/>
  </dataFields>
  <formats count="5">
    <format dxfId="103">
      <pivotArea type="all" dataOnly="0" outline="0" fieldPosition="0"/>
    </format>
    <format dxfId="102">
      <pivotArea outline="0" collapsedLevelsAreSubtotals="1" fieldPosition="0"/>
    </format>
    <format dxfId="101">
      <pivotArea collapsedLevelsAreSubtotals="1" fieldPosition="0">
        <references count="1">
          <reference field="16" count="0"/>
        </references>
      </pivotArea>
    </format>
    <format dxfId="100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99">
      <pivotArea field="1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СводнаяТаблица31" cacheId="32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25:G31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axis="axisRow" showAll="0">
      <items count="10">
        <item x="6"/>
        <item x="3"/>
        <item x="5"/>
        <item x="4"/>
        <item x="2"/>
        <item x="0"/>
        <item x="7"/>
        <item x="1"/>
        <item x="8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8"/>
  </rowFields>
  <rowItems count="5"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СводнаяТаблица35" cacheId="32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G19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7">
        <item x="2"/>
        <item x="5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3" baseItem="0" numFmtId="10"/>
  </dataFields>
  <formats count="21">
    <format dxfId="22">
      <pivotArea type="all" dataOnly="0" outline="0" fieldPosition="0"/>
    </format>
    <format dxfId="21">
      <pivotArea outline="0" collapsedLevelsAreSubtotals="1" fieldPosition="0"/>
    </format>
    <format dxfId="20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2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1">
      <pivotArea collapsedLevelsAreSubtotals="1" fieldPosition="0">
        <references count="1">
          <reference field="3" count="1">
            <x v="0"/>
          </reference>
        </references>
      </pivotArea>
    </format>
    <format dxfId="10">
      <pivotArea dataOnly="0" labelOnly="1" fieldPosition="0">
        <references count="1">
          <reference field="3" count="1">
            <x v="0"/>
          </reference>
        </references>
      </pivotArea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grandRow="1" outline="0" collapsedLevelsAreSubtotals="1" fieldPosition="0"/>
    </format>
    <format dxfId="6">
      <pivotArea grandRow="1" outline="0" collapsedLevelsAreSubtotals="1" fieldPosition="0"/>
    </format>
    <format dxfId="5">
      <pivotArea grandRow="1"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collapsedLevelsAreSubtotals="1" fieldPosition="0">
        <references count="2">
          <reference field="3" count="6">
            <x v="0"/>
            <x v="1"/>
            <x v="2"/>
            <x v="3"/>
            <x v="4"/>
            <x v="5"/>
          </reference>
          <reference field="16" count="0" selected="0"/>
        </references>
      </pivotArea>
    </format>
    <format dxfId="2">
      <pivotArea field="3" grandCol="1" collapsedLevelsAreSubtotals="1" axis="axisRow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СводнаяТаблица33" cacheId="32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47:G57" firstHeaderRow="1" firstDataRow="2" firstDataCol="1" rowPageCount="1" colPageCount="1"/>
  <pivotFields count="20">
    <pivotField dataField="1" showAll="0"/>
    <pivotField axis="axisRow" showAll="0" sortType="descending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 v="2"/>
    </i>
    <i>
      <x v="7"/>
    </i>
    <i>
      <x v="3"/>
    </i>
    <i>
      <x v="8"/>
    </i>
    <i>
      <x/>
    </i>
    <i>
      <x v="1"/>
    </i>
    <i>
      <x v="5"/>
    </i>
    <i>
      <x v="9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24">
      <pivotArea type="all" dataOnly="0" outline="0" fieldPosition="0"/>
    </format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СводнаяТаблица32" cacheId="325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7:G41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8"/>
        <item h="1" x="0"/>
        <item h="1" x="1"/>
        <item h="1" x="2"/>
        <item x="3"/>
        <item x="4"/>
        <item x="5"/>
        <item x="6"/>
        <item x="7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5" baseItem="0" numFmtId="10"/>
  </dataFields>
  <formats count="6">
    <format dxfId="30">
      <pivotArea type="all" dataOnly="0" outline="0" fieldPosition="0"/>
    </format>
    <format dxfId="29">
      <pivotArea outline="0" collapsedLevelsAreSubtotals="1" fieldPosition="0"/>
    </format>
    <format dxfId="28">
      <pivotArea outline="0" fieldPosition="0">
        <references count="1">
          <reference field="4294967294" count="1">
            <x v="0"/>
          </reference>
        </references>
      </pivotArea>
    </format>
    <format dxfId="27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26">
      <pivotArea grandRow="1" outline="0" collapsedLevelsAreSubtotals="1" fieldPosition="0"/>
    </format>
    <format dxfId="2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СводнаяТаблица7" cacheId="325" applyNumberFormats="0" applyBorderFormats="0" applyFontFormats="0" applyPatternFormats="0" applyAlignmentFormats="0" applyWidthHeightFormats="1" dataCaption="Значения" updatedVersion="4" minRefreshableVersion="3" useAutoFormatting="1" rowGrandTotals="0" itemPrintTitles="1" createdVersion="4" indent="0" outline="1" outlineData="1" multipleFieldFilters="0">
  <location ref="A64:D73" firstHeaderRow="1" firstDataRow="2" firstDataCol="1" rowPageCount="2" colPageCount="1"/>
  <pivotFields count="20">
    <pivotField dataField="1" showAll="0"/>
    <pivotField axis="axisRow" showAll="0" defaultSubtotal="0">
      <items count="13">
        <item x="0"/>
        <item x="1"/>
        <item x="2"/>
        <item x="3"/>
        <item x="10"/>
        <item x="4"/>
        <item x="7"/>
        <item x="5"/>
        <item x="6"/>
        <item x="9"/>
        <item x="8"/>
        <item x="12"/>
        <item x="11"/>
      </items>
    </pivotField>
    <pivotField showAll="0"/>
    <pivotField axis="axisPage" showAll="0" defaultSubtotal="0">
      <items count="7">
        <item x="5"/>
        <item x="2"/>
        <item x="0"/>
        <item x="1"/>
        <item x="3"/>
        <item x="4"/>
        <item x="6"/>
      </items>
    </pivotField>
    <pivotField showAll="0" defaultSubtota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8"/>
        <item h="1" x="0"/>
        <item h="1" x="1"/>
        <item h="1" x="2"/>
        <item h="1" x="3"/>
        <item h="1" x="4"/>
        <item h="1" x="5"/>
        <item h="1" x="6"/>
        <item x="7"/>
      </items>
    </pivotField>
    <pivotField showAll="0"/>
    <pivotField showAll="0" defaultSubtotal="0"/>
    <pivotField showAll="0" defaultSubtotal="0"/>
  </pivotFields>
  <rowFields count="1">
    <field x="1"/>
  </rowFields>
  <rowItems count="8">
    <i>
      <x/>
    </i>
    <i>
      <x v="1"/>
    </i>
    <i>
      <x v="2"/>
    </i>
    <i>
      <x v="3"/>
    </i>
    <i>
      <x v="5"/>
    </i>
    <i>
      <x v="7"/>
    </i>
    <i>
      <x v="8"/>
    </i>
    <i>
      <x v="9"/>
    </i>
  </rowItems>
  <colFields count="1">
    <field x="5"/>
  </colFields>
  <colItems count="3">
    <i>
      <x/>
    </i>
    <i>
      <x v="1"/>
    </i>
    <i t="grand">
      <x/>
    </i>
  </colItems>
  <pageFields count="2">
    <pageField fld="3" item="1" hier="-1"/>
    <pageField fld="16" hier="-1"/>
  </pageFields>
  <dataFields count="1">
    <dataField name="Сумма по полю Sales Units" fld="0" showDataAs="percentOfRow" baseField="16" baseItem="5" numFmtId="9"/>
  </dataFields>
  <formats count="2">
    <format dxfId="32">
      <pivotArea type="all" dataOnly="0" outline="0" fieldPosition="0"/>
    </format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topLeftCell="A37" workbookViewId="0">
      <selection activeCell="D72" sqref="D72"/>
    </sheetView>
  </sheetViews>
  <sheetFormatPr defaultRowHeight="15" x14ac:dyDescent="0.25"/>
  <cols>
    <col min="1" max="1" width="36.5703125" customWidth="1"/>
  </cols>
  <sheetData>
    <row r="1" spans="1:10" ht="18.600000000000001" x14ac:dyDescent="0.45">
      <c r="A1" s="7" t="s">
        <v>1137</v>
      </c>
    </row>
    <row r="2" spans="1:10" ht="15.6" x14ac:dyDescent="0.35">
      <c r="A2" s="24" t="s">
        <v>1151</v>
      </c>
    </row>
    <row r="4" spans="1:10" ht="14.45" x14ac:dyDescent="0.35">
      <c r="A4" s="4" t="s">
        <v>1130</v>
      </c>
    </row>
    <row r="5" spans="1:10" ht="14.45" x14ac:dyDescent="0.35">
      <c r="A5" s="4" t="s">
        <v>1131</v>
      </c>
    </row>
    <row r="8" spans="1:10" s="42" customFormat="1" ht="14.45" x14ac:dyDescent="0.35">
      <c r="A8" s="65" t="s">
        <v>1133</v>
      </c>
    </row>
    <row r="9" spans="1:10" ht="14.45" x14ac:dyDescent="0.35">
      <c r="A9" s="4"/>
    </row>
    <row r="10" spans="1:10" thickBot="1" x14ac:dyDescent="0.4">
      <c r="A10" s="78"/>
      <c r="B10" s="79" t="s">
        <v>1508</v>
      </c>
    </row>
    <row r="11" spans="1:10" ht="14.45" x14ac:dyDescent="0.35">
      <c r="A11" s="52" t="s">
        <v>81</v>
      </c>
      <c r="B11" s="53">
        <v>956</v>
      </c>
    </row>
    <row r="12" spans="1:10" thickBot="1" x14ac:dyDescent="0.4">
      <c r="A12" s="54" t="s">
        <v>82</v>
      </c>
      <c r="B12" s="55">
        <v>483</v>
      </c>
    </row>
    <row r="13" spans="1:10" ht="14.45" x14ac:dyDescent="0.35">
      <c r="A13" s="81" t="s">
        <v>34</v>
      </c>
      <c r="B13" s="80">
        <f>SUM(B11:B12)</f>
        <v>1439</v>
      </c>
      <c r="J13" t="s">
        <v>17</v>
      </c>
    </row>
    <row r="14" spans="1:10" ht="14.45" x14ac:dyDescent="0.35">
      <c r="A14" s="88" t="s">
        <v>1134</v>
      </c>
      <c r="B14" s="89">
        <v>0.218</v>
      </c>
    </row>
    <row r="15" spans="1:10" ht="14.45" x14ac:dyDescent="0.35">
      <c r="B15" s="4"/>
    </row>
    <row r="16" spans="1:10" s="65" customFormat="1" ht="14.45" x14ac:dyDescent="0.35">
      <c r="A16" s="65" t="s">
        <v>1135</v>
      </c>
    </row>
    <row r="17" spans="1:15" ht="14.45" x14ac:dyDescent="0.35">
      <c r="A17" s="4"/>
      <c r="B17" s="4"/>
    </row>
    <row r="18" spans="1:15" x14ac:dyDescent="0.25">
      <c r="A18" s="57"/>
      <c r="B18" s="57" t="s">
        <v>1094</v>
      </c>
      <c r="C18" s="57" t="s">
        <v>1095</v>
      </c>
      <c r="D18" s="57" t="s">
        <v>1096</v>
      </c>
      <c r="E18" s="57" t="s">
        <v>1097</v>
      </c>
      <c r="F18" s="57" t="s">
        <v>1098</v>
      </c>
      <c r="G18" s="57" t="s">
        <v>1099</v>
      </c>
      <c r="H18" s="57" t="s">
        <v>1100</v>
      </c>
      <c r="I18" s="57" t="s">
        <v>1101</v>
      </c>
      <c r="J18" s="57" t="s">
        <v>1102</v>
      </c>
      <c r="K18" s="57" t="s">
        <v>1103</v>
      </c>
      <c r="L18" s="57" t="s">
        <v>1498</v>
      </c>
      <c r="M18" s="57" t="s">
        <v>1528</v>
      </c>
      <c r="N18" s="57" t="s">
        <v>1589</v>
      </c>
      <c r="O18" s="58" t="s">
        <v>1731</v>
      </c>
    </row>
    <row r="19" spans="1:15" x14ac:dyDescent="0.25">
      <c r="A19" s="22" t="s">
        <v>81</v>
      </c>
      <c r="B19" s="51">
        <v>142060</v>
      </c>
      <c r="C19" s="51">
        <v>98910</v>
      </c>
      <c r="D19" s="51">
        <v>156290</v>
      </c>
      <c r="E19" s="51">
        <v>173110</v>
      </c>
      <c r="F19" s="51">
        <v>251980</v>
      </c>
      <c r="G19" s="51">
        <v>241000</v>
      </c>
      <c r="H19" s="51">
        <v>224600</v>
      </c>
      <c r="I19" s="51">
        <v>244340</v>
      </c>
      <c r="J19" s="51">
        <v>275150</v>
      </c>
      <c r="K19" s="51">
        <v>129620</v>
      </c>
      <c r="L19" s="51">
        <v>153600</v>
      </c>
      <c r="M19" s="51">
        <v>325110</v>
      </c>
      <c r="N19" s="51">
        <v>200800</v>
      </c>
      <c r="O19" s="27">
        <v>147080</v>
      </c>
    </row>
    <row r="20" spans="1:15" x14ac:dyDescent="0.25">
      <c r="A20" s="22" t="s">
        <v>82</v>
      </c>
      <c r="B20" s="51">
        <v>69700</v>
      </c>
      <c r="C20" s="51">
        <v>77370</v>
      </c>
      <c r="D20" s="51">
        <v>71160</v>
      </c>
      <c r="E20" s="51">
        <v>68260</v>
      </c>
      <c r="F20" s="51">
        <v>91070</v>
      </c>
      <c r="G20" s="51">
        <v>77970</v>
      </c>
      <c r="H20" s="51">
        <v>83290</v>
      </c>
      <c r="I20" s="51">
        <v>150880</v>
      </c>
      <c r="J20" s="51">
        <v>120920</v>
      </c>
      <c r="K20" s="51">
        <v>143910</v>
      </c>
      <c r="L20" s="51">
        <v>98520</v>
      </c>
      <c r="M20" s="51">
        <v>87450</v>
      </c>
      <c r="N20" s="51">
        <v>56670</v>
      </c>
      <c r="O20" s="27">
        <v>96050</v>
      </c>
    </row>
    <row r="21" spans="1:15" x14ac:dyDescent="0.25">
      <c r="A21" s="57" t="s">
        <v>1132</v>
      </c>
      <c r="B21" s="76">
        <v>211760</v>
      </c>
      <c r="C21" s="76">
        <v>176280</v>
      </c>
      <c r="D21" s="76">
        <v>227450</v>
      </c>
      <c r="E21" s="76">
        <v>241370</v>
      </c>
      <c r="F21" s="76">
        <v>343050</v>
      </c>
      <c r="G21" s="76">
        <v>318970</v>
      </c>
      <c r="H21" s="76">
        <v>307890</v>
      </c>
      <c r="I21" s="76">
        <v>395220</v>
      </c>
      <c r="J21" s="76">
        <v>396070</v>
      </c>
      <c r="K21" s="76">
        <v>273530</v>
      </c>
      <c r="L21" s="76">
        <v>252120</v>
      </c>
      <c r="M21" s="76">
        <v>412560</v>
      </c>
      <c r="N21" s="76">
        <v>257470</v>
      </c>
      <c r="O21" s="77">
        <v>243130</v>
      </c>
    </row>
    <row r="39" spans="1:15" s="42" customFormat="1" x14ac:dyDescent="0.25">
      <c r="A39" s="65" t="s">
        <v>1136</v>
      </c>
    </row>
    <row r="40" spans="1:15" x14ac:dyDescent="0.25">
      <c r="A40" s="4"/>
    </row>
    <row r="41" spans="1:15" x14ac:dyDescent="0.25">
      <c r="B41" s="56" t="s">
        <v>1094</v>
      </c>
      <c r="C41" s="57" t="s">
        <v>1095</v>
      </c>
      <c r="D41" s="57" t="s">
        <v>1096</v>
      </c>
      <c r="E41" s="57" t="s">
        <v>1097</v>
      </c>
      <c r="F41" s="57" t="s">
        <v>1098</v>
      </c>
      <c r="G41" s="57" t="s">
        <v>1099</v>
      </c>
      <c r="H41" s="57" t="s">
        <v>1100</v>
      </c>
      <c r="I41" s="57" t="s">
        <v>1101</v>
      </c>
      <c r="J41" s="57" t="s">
        <v>1102</v>
      </c>
      <c r="K41" s="57" t="s">
        <v>1103</v>
      </c>
      <c r="L41" s="57" t="s">
        <v>1498</v>
      </c>
      <c r="M41" s="57" t="s">
        <v>1528</v>
      </c>
      <c r="N41" s="57" t="s">
        <v>1589</v>
      </c>
      <c r="O41" s="58" t="s">
        <v>1731</v>
      </c>
    </row>
    <row r="42" spans="1:15" x14ac:dyDescent="0.25">
      <c r="B42" s="82">
        <v>-8.1421073179195766E-2</v>
      </c>
      <c r="C42" s="83">
        <v>-0.29614693551607107</v>
      </c>
      <c r="D42" s="83">
        <v>-0.11899136228066778</v>
      </c>
      <c r="E42" s="83">
        <v>-8.8447448921787075E-2</v>
      </c>
      <c r="F42" s="83">
        <v>-1.396912994740019E-2</v>
      </c>
      <c r="G42" s="83">
        <v>-0.14439377682403434</v>
      </c>
      <c r="H42" s="83">
        <v>-1.7048175462120486E-2</v>
      </c>
      <c r="I42" s="83">
        <v>3.6207755433785169E-2</v>
      </c>
      <c r="J42" s="83">
        <v>-8.0702813109274907E-2</v>
      </c>
      <c r="K42" s="83">
        <v>0.23084192053278135</v>
      </c>
      <c r="L42" s="83">
        <v>-0.10053514092044238</v>
      </c>
      <c r="M42" s="83">
        <v>0.41943918802683638</v>
      </c>
      <c r="N42" s="83">
        <v>0.21585757461276917</v>
      </c>
      <c r="O42" s="84">
        <v>0.3792262309961425</v>
      </c>
    </row>
    <row r="43" spans="1:15" x14ac:dyDescent="0.25">
      <c r="A43" s="4"/>
    </row>
    <row r="44" spans="1:15" x14ac:dyDescent="0.25">
      <c r="A44" s="4"/>
    </row>
    <row r="45" spans="1:15" x14ac:dyDescent="0.25">
      <c r="A45" s="6"/>
      <c r="B45" s="6"/>
    </row>
    <row r="46" spans="1:15" x14ac:dyDescent="0.25">
      <c r="A46" s="6"/>
      <c r="B46" s="6"/>
    </row>
    <row r="47" spans="1:15" x14ac:dyDescent="0.25">
      <c r="A47" s="6"/>
      <c r="B47" s="6"/>
    </row>
    <row r="48" spans="1:15" x14ac:dyDescent="0.25">
      <c r="A48" s="6"/>
      <c r="B48" s="6"/>
    </row>
    <row r="49" spans="1:9" x14ac:dyDescent="0.25">
      <c r="A49" s="6"/>
      <c r="B49" s="6"/>
    </row>
    <row r="50" spans="1:9" x14ac:dyDescent="0.25">
      <c r="A50" s="6"/>
      <c r="B50" s="6"/>
    </row>
    <row r="51" spans="1:9" x14ac:dyDescent="0.25">
      <c r="A51" s="6"/>
      <c r="B51" s="6"/>
    </row>
    <row r="52" spans="1:9" x14ac:dyDescent="0.25">
      <c r="A52" s="6"/>
      <c r="B52" s="6"/>
    </row>
    <row r="53" spans="1:9" x14ac:dyDescent="0.25">
      <c r="A53" s="6"/>
      <c r="B53" s="6"/>
    </row>
    <row r="54" spans="1:9" x14ac:dyDescent="0.25">
      <c r="A54" s="6"/>
      <c r="B54" s="6"/>
    </row>
    <row r="55" spans="1:9" x14ac:dyDescent="0.25">
      <c r="A55" s="6"/>
      <c r="B55" s="6"/>
    </row>
    <row r="56" spans="1:9" x14ac:dyDescent="0.25">
      <c r="A56" s="6"/>
      <c r="B56" s="6"/>
    </row>
    <row r="57" spans="1:9" x14ac:dyDescent="0.25">
      <c r="A57" s="29"/>
      <c r="B57" s="29"/>
    </row>
    <row r="60" spans="1:9" s="42" customFormat="1" x14ac:dyDescent="0.25">
      <c r="A60" s="65" t="s">
        <v>1734</v>
      </c>
    </row>
    <row r="62" spans="1:9" s="6" customFormat="1" x14ac:dyDescent="0.25">
      <c r="A62" s="76"/>
      <c r="B62" s="76" t="s">
        <v>81</v>
      </c>
      <c r="C62" s="76" t="s">
        <v>82</v>
      </c>
      <c r="D62" s="76" t="s">
        <v>34</v>
      </c>
      <c r="F62" s="76" t="s">
        <v>33</v>
      </c>
      <c r="G62" s="76" t="s">
        <v>81</v>
      </c>
      <c r="H62" s="76" t="s">
        <v>82</v>
      </c>
      <c r="I62" s="76" t="s">
        <v>34</v>
      </c>
    </row>
    <row r="63" spans="1:9" s="6" customFormat="1" x14ac:dyDescent="0.25">
      <c r="A63" s="28" t="s">
        <v>0</v>
      </c>
      <c r="B63" s="51">
        <v>28580</v>
      </c>
      <c r="C63" s="51">
        <v>38640</v>
      </c>
      <c r="D63" s="51">
        <v>67220</v>
      </c>
      <c r="F63" s="28" t="s">
        <v>0</v>
      </c>
      <c r="G63" s="69">
        <v>0.19431601849333696</v>
      </c>
      <c r="H63" s="69">
        <v>0.40229047371160853</v>
      </c>
      <c r="I63" s="69">
        <v>0.27647760457368487</v>
      </c>
    </row>
    <row r="64" spans="1:9" s="6" customFormat="1" x14ac:dyDescent="0.25">
      <c r="A64" s="28" t="s">
        <v>15</v>
      </c>
      <c r="B64" s="51">
        <v>46920</v>
      </c>
      <c r="C64" s="51">
        <v>8400</v>
      </c>
      <c r="D64" s="51">
        <v>55320</v>
      </c>
      <c r="F64" s="28" t="s">
        <v>15</v>
      </c>
      <c r="G64" s="69">
        <v>0.31901006255099268</v>
      </c>
      <c r="H64" s="69">
        <v>8.745445080687142E-2</v>
      </c>
      <c r="I64" s="69">
        <v>0.22753259573067905</v>
      </c>
    </row>
    <row r="65" spans="1:9" s="6" customFormat="1" x14ac:dyDescent="0.25">
      <c r="A65" s="60" t="s">
        <v>10</v>
      </c>
      <c r="B65" s="62">
        <v>27580</v>
      </c>
      <c r="C65" s="62">
        <v>16400</v>
      </c>
      <c r="D65" s="62">
        <v>43980</v>
      </c>
      <c r="F65" s="60" t="s">
        <v>10</v>
      </c>
      <c r="G65" s="103">
        <v>0.18751699755235246</v>
      </c>
      <c r="H65" s="103">
        <v>0.17074440395627277</v>
      </c>
      <c r="I65" s="103">
        <v>0.18089088142146176</v>
      </c>
    </row>
    <row r="66" spans="1:9" s="6" customFormat="1" x14ac:dyDescent="0.25">
      <c r="A66" s="28" t="s">
        <v>14</v>
      </c>
      <c r="B66" s="51">
        <v>21320</v>
      </c>
      <c r="C66" s="51">
        <v>10120</v>
      </c>
      <c r="D66" s="51">
        <v>31440</v>
      </c>
      <c r="F66" s="28" t="s">
        <v>14</v>
      </c>
      <c r="G66" s="69">
        <v>0.14495512646178951</v>
      </c>
      <c r="H66" s="69">
        <v>0.10536179073399271</v>
      </c>
      <c r="I66" s="69">
        <v>0.12931353596841197</v>
      </c>
    </row>
    <row r="67" spans="1:9" s="6" customFormat="1" x14ac:dyDescent="0.25">
      <c r="A67" s="28" t="s">
        <v>9</v>
      </c>
      <c r="B67" s="51">
        <v>3720</v>
      </c>
      <c r="C67" s="51">
        <v>10500</v>
      </c>
      <c r="D67" s="51">
        <v>14220</v>
      </c>
      <c r="F67" s="28" t="s">
        <v>9</v>
      </c>
      <c r="G67" s="69">
        <v>2.5292357900462335E-2</v>
      </c>
      <c r="H67" s="69">
        <v>0.10931806350858927</v>
      </c>
      <c r="I67" s="69">
        <v>5.8487229054415335E-2</v>
      </c>
    </row>
    <row r="68" spans="1:9" s="6" customFormat="1" x14ac:dyDescent="0.25">
      <c r="A68" s="28" t="s">
        <v>13</v>
      </c>
      <c r="B68" s="51">
        <v>11240</v>
      </c>
      <c r="C68" s="51"/>
      <c r="D68" s="51">
        <v>11240</v>
      </c>
      <c r="F68" s="28" t="s">
        <v>13</v>
      </c>
      <c r="G68" s="69">
        <v>7.642099537666576E-2</v>
      </c>
      <c r="H68" s="69">
        <v>0</v>
      </c>
      <c r="I68" s="69">
        <v>4.6230411713897912E-2</v>
      </c>
    </row>
    <row r="69" spans="1:9" s="6" customFormat="1" x14ac:dyDescent="0.25">
      <c r="A69" s="28" t="s">
        <v>1496</v>
      </c>
      <c r="B69" s="51">
        <v>1270</v>
      </c>
      <c r="C69" s="51">
        <v>7890</v>
      </c>
      <c r="D69" s="51">
        <v>9160</v>
      </c>
      <c r="F69" s="28" t="s">
        <v>1496</v>
      </c>
      <c r="G69" s="69">
        <v>8.6347565950503132E-3</v>
      </c>
      <c r="H69" s="69">
        <v>8.2144716293597084E-2</v>
      </c>
      <c r="I69" s="69">
        <v>3.7675317731254883E-2</v>
      </c>
    </row>
    <row r="70" spans="1:9" s="6" customFormat="1" x14ac:dyDescent="0.25">
      <c r="A70" s="28" t="s">
        <v>29</v>
      </c>
      <c r="B70" s="51">
        <v>4150</v>
      </c>
      <c r="C70" s="51">
        <v>3100</v>
      </c>
      <c r="D70" s="51">
        <v>7250</v>
      </c>
      <c r="F70" s="28" t="s">
        <v>29</v>
      </c>
      <c r="G70" s="83">
        <v>2.8215936905085667E-2</v>
      </c>
      <c r="H70" s="83">
        <v>3.2274856845393024E-2</v>
      </c>
      <c r="I70" s="83">
        <v>2.9819438160654795E-2</v>
      </c>
    </row>
    <row r="71" spans="1:9" s="6" customFormat="1" x14ac:dyDescent="0.25">
      <c r="A71" s="28" t="s">
        <v>16</v>
      </c>
      <c r="B71" s="51">
        <v>2300</v>
      </c>
      <c r="C71" s="51">
        <v>1000</v>
      </c>
      <c r="D71" s="51">
        <v>3300</v>
      </c>
      <c r="F71" s="28" t="s">
        <v>16</v>
      </c>
      <c r="G71" s="69">
        <v>1.5637748164264345E-2</v>
      </c>
      <c r="H71" s="69">
        <v>1.0411244143675169E-2</v>
      </c>
      <c r="I71" s="69">
        <v>1.3572985645539423E-2</v>
      </c>
    </row>
    <row r="72" spans="1:9" s="6" customFormat="1" x14ac:dyDescent="0.25">
      <c r="A72" s="85" t="s">
        <v>32</v>
      </c>
      <c r="B72" s="77">
        <f>SUM(B63:B71)</f>
        <v>147080</v>
      </c>
      <c r="C72" s="77">
        <f t="shared" ref="C72:D72" si="0">SUM(C63:C71)</f>
        <v>96050</v>
      </c>
      <c r="D72" s="77">
        <f t="shared" si="0"/>
        <v>243130</v>
      </c>
      <c r="F72" s="14"/>
      <c r="G72" s="38"/>
      <c r="H72" s="38"/>
      <c r="I72" s="38"/>
    </row>
    <row r="73" spans="1:9" s="15" customFormat="1" x14ac:dyDescent="0.25">
      <c r="A73" s="97"/>
      <c r="B73" s="98"/>
      <c r="C73" s="98"/>
      <c r="D73" s="98"/>
      <c r="F73" s="14"/>
      <c r="G73" s="38"/>
      <c r="H73" s="38"/>
      <c r="I73" s="38"/>
    </row>
    <row r="89" spans="1:7" s="42" customFormat="1" x14ac:dyDescent="0.25">
      <c r="A89" s="65" t="s">
        <v>1507</v>
      </c>
    </row>
    <row r="90" spans="1:7" x14ac:dyDescent="0.25">
      <c r="A90" s="4"/>
    </row>
    <row r="91" spans="1:7" x14ac:dyDescent="0.25">
      <c r="A91" s="59" t="s">
        <v>33</v>
      </c>
      <c r="B91" s="59" t="s">
        <v>1103</v>
      </c>
      <c r="C91" s="59" t="s">
        <v>1498</v>
      </c>
      <c r="D91" s="59" t="s">
        <v>1528</v>
      </c>
      <c r="E91" s="59" t="s">
        <v>1589</v>
      </c>
      <c r="F91" s="59" t="s">
        <v>1731</v>
      </c>
      <c r="G91" s="59" t="s">
        <v>32</v>
      </c>
    </row>
    <row r="92" spans="1:7" x14ac:dyDescent="0.25">
      <c r="A92" s="28" t="s">
        <v>15</v>
      </c>
      <c r="B92" s="51">
        <v>54960</v>
      </c>
      <c r="C92" s="51">
        <v>52150</v>
      </c>
      <c r="D92" s="51">
        <v>103820</v>
      </c>
      <c r="E92" s="51">
        <v>54790</v>
      </c>
      <c r="F92" s="51">
        <v>55320</v>
      </c>
      <c r="G92" s="51">
        <v>321040</v>
      </c>
    </row>
    <row r="93" spans="1:7" x14ac:dyDescent="0.25">
      <c r="A93" s="28" t="s">
        <v>14</v>
      </c>
      <c r="B93" s="51">
        <v>70860</v>
      </c>
      <c r="C93" s="51">
        <v>57520</v>
      </c>
      <c r="D93" s="51">
        <v>83850</v>
      </c>
      <c r="E93" s="51">
        <v>56620</v>
      </c>
      <c r="F93" s="51">
        <v>31440</v>
      </c>
      <c r="G93" s="51">
        <v>300290</v>
      </c>
    </row>
    <row r="94" spans="1:7" x14ac:dyDescent="0.25">
      <c r="A94" s="60" t="s">
        <v>0</v>
      </c>
      <c r="B94" s="62">
        <v>60250</v>
      </c>
      <c r="C94" s="62">
        <v>52390</v>
      </c>
      <c r="D94" s="62">
        <v>72800</v>
      </c>
      <c r="E94" s="62">
        <v>45490</v>
      </c>
      <c r="F94" s="62">
        <v>67220</v>
      </c>
      <c r="G94" s="62">
        <v>298150</v>
      </c>
    </row>
    <row r="95" spans="1:7" x14ac:dyDescent="0.25">
      <c r="A95" s="28" t="s">
        <v>10</v>
      </c>
      <c r="B95" s="51">
        <v>40970</v>
      </c>
      <c r="C95" s="51">
        <v>51110</v>
      </c>
      <c r="D95" s="51">
        <v>99290</v>
      </c>
      <c r="E95" s="51">
        <v>61090</v>
      </c>
      <c r="F95" s="51">
        <v>43980</v>
      </c>
      <c r="G95" s="51">
        <v>296440</v>
      </c>
    </row>
    <row r="96" spans="1:7" x14ac:dyDescent="0.25">
      <c r="A96" s="28" t="s">
        <v>13</v>
      </c>
      <c r="B96" s="51">
        <v>21980</v>
      </c>
      <c r="C96" s="51">
        <v>12730</v>
      </c>
      <c r="D96" s="51">
        <v>21790</v>
      </c>
      <c r="E96" s="51">
        <v>11470</v>
      </c>
      <c r="F96" s="51">
        <v>11240</v>
      </c>
      <c r="G96" s="51">
        <v>79210</v>
      </c>
    </row>
    <row r="97" spans="1:7" x14ac:dyDescent="0.25">
      <c r="A97" s="28" t="s">
        <v>9</v>
      </c>
      <c r="B97" s="51">
        <v>17590</v>
      </c>
      <c r="C97" s="51">
        <v>15170</v>
      </c>
      <c r="D97" s="51">
        <v>16620</v>
      </c>
      <c r="E97" s="51">
        <v>11380</v>
      </c>
      <c r="F97" s="51">
        <v>14220</v>
      </c>
      <c r="G97" s="51">
        <v>74980</v>
      </c>
    </row>
    <row r="98" spans="1:7" x14ac:dyDescent="0.25">
      <c r="A98" s="28" t="s">
        <v>29</v>
      </c>
      <c r="B98" s="51">
        <v>2690</v>
      </c>
      <c r="C98" s="51">
        <v>3020</v>
      </c>
      <c r="D98" s="51">
        <v>5160</v>
      </c>
      <c r="E98" s="51">
        <v>7510</v>
      </c>
      <c r="F98" s="51">
        <v>7250</v>
      </c>
      <c r="G98" s="51">
        <v>25630</v>
      </c>
    </row>
    <row r="99" spans="1:7" x14ac:dyDescent="0.25">
      <c r="A99" s="28" t="s">
        <v>1496</v>
      </c>
      <c r="B99" s="51">
        <v>790</v>
      </c>
      <c r="C99" s="51">
        <v>3430</v>
      </c>
      <c r="D99" s="51">
        <v>3520</v>
      </c>
      <c r="E99" s="51">
        <v>5900</v>
      </c>
      <c r="F99" s="51">
        <v>9160</v>
      </c>
      <c r="G99" s="51">
        <v>22800</v>
      </c>
    </row>
    <row r="100" spans="1:7" x14ac:dyDescent="0.25">
      <c r="A100" s="28" t="s">
        <v>16</v>
      </c>
      <c r="B100" s="51">
        <v>3440</v>
      </c>
      <c r="C100" s="51">
        <v>4600</v>
      </c>
      <c r="D100" s="51">
        <v>5710</v>
      </c>
      <c r="E100" s="51">
        <v>3220</v>
      </c>
      <c r="F100" s="51">
        <v>3300</v>
      </c>
      <c r="G100" s="51">
        <v>20270</v>
      </c>
    </row>
    <row r="101" spans="1:7" x14ac:dyDescent="0.25">
      <c r="A101" s="61" t="s">
        <v>32</v>
      </c>
      <c r="B101" s="59">
        <v>273530</v>
      </c>
      <c r="C101" s="59">
        <v>252120</v>
      </c>
      <c r="D101" s="77">
        <v>412560</v>
      </c>
      <c r="E101" s="77">
        <v>257470</v>
      </c>
      <c r="F101" s="77">
        <v>243130</v>
      </c>
      <c r="G101" s="77">
        <v>1438810</v>
      </c>
    </row>
    <row r="103" spans="1:7" x14ac:dyDescent="0.25">
      <c r="A103" s="46" t="s">
        <v>1138</v>
      </c>
    </row>
    <row r="104" spans="1:7" x14ac:dyDescent="0.25">
      <c r="A104" s="46"/>
    </row>
    <row r="105" spans="1:7" x14ac:dyDescent="0.25">
      <c r="A105" s="63" t="s">
        <v>33</v>
      </c>
      <c r="B105" s="63" t="s">
        <v>1103</v>
      </c>
      <c r="C105" s="63" t="s">
        <v>1498</v>
      </c>
      <c r="D105" s="63" t="s">
        <v>1528</v>
      </c>
      <c r="E105" s="63" t="s">
        <v>1589</v>
      </c>
      <c r="F105" s="63" t="s">
        <v>1731</v>
      </c>
      <c r="G105" s="63" t="s">
        <v>32</v>
      </c>
    </row>
    <row r="106" spans="1:7" x14ac:dyDescent="0.25">
      <c r="A106" s="64" t="s">
        <v>15</v>
      </c>
      <c r="B106" s="23">
        <v>0.20092860015354805</v>
      </c>
      <c r="C106" s="23">
        <v>0.20684594637474218</v>
      </c>
      <c r="D106" s="23">
        <v>0.25164824510374251</v>
      </c>
      <c r="E106" s="23">
        <v>0.21280149143589544</v>
      </c>
      <c r="F106" s="23">
        <v>0.22753259573067905</v>
      </c>
      <c r="G106" s="23">
        <v>0.22312883563500394</v>
      </c>
    </row>
    <row r="107" spans="1:7" x14ac:dyDescent="0.25">
      <c r="A107" s="64" t="s">
        <v>14</v>
      </c>
      <c r="B107" s="23">
        <v>0.25905750740320987</v>
      </c>
      <c r="C107" s="23">
        <v>0.22814532762176742</v>
      </c>
      <c r="D107" s="23">
        <v>0.20324316463059919</v>
      </c>
      <c r="E107" s="23">
        <v>0.21990911562512136</v>
      </c>
      <c r="F107" s="23">
        <v>0.12931353596841197</v>
      </c>
      <c r="G107" s="23">
        <v>0.20870719552963907</v>
      </c>
    </row>
    <row r="108" spans="1:7" x14ac:dyDescent="0.25">
      <c r="A108" s="64" t="s">
        <v>0</v>
      </c>
      <c r="B108" s="23">
        <v>0.2202683435089387</v>
      </c>
      <c r="C108" s="23">
        <v>0.20779787402824051</v>
      </c>
      <c r="D108" s="23">
        <v>0.17645918169478378</v>
      </c>
      <c r="E108" s="23">
        <v>0.17668077834310794</v>
      </c>
      <c r="F108" s="23">
        <v>0.27647760457368487</v>
      </c>
      <c r="G108" s="23">
        <v>0.20721985529708578</v>
      </c>
    </row>
    <row r="109" spans="1:7" x14ac:dyDescent="0.25">
      <c r="A109" s="64" t="s">
        <v>10</v>
      </c>
      <c r="B109" s="23">
        <v>0.1497824735860783</v>
      </c>
      <c r="C109" s="23">
        <v>0.20272092654291607</v>
      </c>
      <c r="D109" s="23">
        <v>0.24066802404498738</v>
      </c>
      <c r="E109" s="23">
        <v>0.2372703615955257</v>
      </c>
      <c r="F109" s="23">
        <v>0.18089088142146176</v>
      </c>
      <c r="G109" s="23">
        <v>0.20603137314864367</v>
      </c>
    </row>
    <row r="110" spans="1:7" x14ac:dyDescent="0.25">
      <c r="A110" s="64" t="s">
        <v>13</v>
      </c>
      <c r="B110" s="23">
        <v>8.0356816436953901E-2</v>
      </c>
      <c r="C110" s="23">
        <v>5.0491829287640809E-2</v>
      </c>
      <c r="D110" s="23">
        <v>5.2816560015512895E-2</v>
      </c>
      <c r="E110" s="23">
        <v>4.4548879481104593E-2</v>
      </c>
      <c r="F110" s="23">
        <v>4.6230411713897912E-2</v>
      </c>
      <c r="G110" s="23">
        <v>5.505243916847951E-2</v>
      </c>
    </row>
    <row r="111" spans="1:7" x14ac:dyDescent="0.25">
      <c r="A111" s="64" t="s">
        <v>9</v>
      </c>
      <c r="B111" s="23">
        <v>6.4307388586261102E-2</v>
      </c>
      <c r="C111" s="23">
        <v>6.0169760431540535E-2</v>
      </c>
      <c r="D111" s="23">
        <v>4.0285049447353109E-2</v>
      </c>
      <c r="E111" s="23">
        <v>4.4199324193109873E-2</v>
      </c>
      <c r="F111" s="23">
        <v>5.8487229054415335E-2</v>
      </c>
      <c r="G111" s="23">
        <v>5.2112509643385853E-2</v>
      </c>
    </row>
    <row r="112" spans="1:7" x14ac:dyDescent="0.25">
      <c r="A112" s="64" t="s">
        <v>29</v>
      </c>
      <c r="B112" s="23">
        <v>9.834387452930209E-3</v>
      </c>
      <c r="C112" s="23">
        <v>1.1978422973187372E-2</v>
      </c>
      <c r="D112" s="23">
        <v>1.2507271669575335E-2</v>
      </c>
      <c r="E112" s="23">
        <v>2.9168446809337011E-2</v>
      </c>
      <c r="F112" s="23">
        <v>2.9819438160654795E-2</v>
      </c>
      <c r="G112" s="23">
        <v>1.781333185062656E-2</v>
      </c>
    </row>
    <row r="113" spans="1:7" x14ac:dyDescent="0.25">
      <c r="A113" s="64" t="s">
        <v>1496</v>
      </c>
      <c r="B113" s="23">
        <v>2.8881658319014369E-3</v>
      </c>
      <c r="C113" s="23">
        <v>1.3604632714580359E-2</v>
      </c>
      <c r="D113" s="23">
        <v>8.5320923017258091E-3</v>
      </c>
      <c r="E113" s="23">
        <v>2.2915291101875946E-2</v>
      </c>
      <c r="F113" s="23">
        <v>3.7675317731254883E-2</v>
      </c>
      <c r="G113" s="23">
        <v>1.5846428645894872E-2</v>
      </c>
    </row>
    <row r="114" spans="1:7" x14ac:dyDescent="0.25">
      <c r="A114" s="64" t="s">
        <v>16</v>
      </c>
      <c r="B114" s="23">
        <v>1.2576317040178408E-2</v>
      </c>
      <c r="C114" s="23">
        <v>1.8245280025384739E-2</v>
      </c>
      <c r="D114" s="23">
        <v>1.3840411091719993E-2</v>
      </c>
      <c r="E114" s="23">
        <v>1.2506311414922127E-2</v>
      </c>
      <c r="F114" s="23">
        <v>1.3572985645539423E-2</v>
      </c>
      <c r="G114" s="23">
        <v>1.4088031081240748E-2</v>
      </c>
    </row>
    <row r="132" spans="1:7" s="42" customFormat="1" x14ac:dyDescent="0.25">
      <c r="A132" s="65" t="s">
        <v>1506</v>
      </c>
    </row>
    <row r="134" spans="1:7" x14ac:dyDescent="0.25">
      <c r="A134" s="57"/>
      <c r="B134" s="63" t="s">
        <v>1103</v>
      </c>
      <c r="C134" s="63" t="s">
        <v>1498</v>
      </c>
      <c r="D134" s="63" t="s">
        <v>1528</v>
      </c>
      <c r="E134" s="63" t="s">
        <v>1589</v>
      </c>
      <c r="F134" s="63" t="s">
        <v>1731</v>
      </c>
      <c r="G134" s="63" t="s">
        <v>1132</v>
      </c>
    </row>
    <row r="135" spans="1:7" x14ac:dyDescent="0.25">
      <c r="A135" s="22" t="s">
        <v>15</v>
      </c>
      <c r="B135" s="51">
        <v>31460</v>
      </c>
      <c r="C135" s="51">
        <v>34650</v>
      </c>
      <c r="D135" s="51">
        <v>91820</v>
      </c>
      <c r="E135" s="22">
        <v>51290</v>
      </c>
      <c r="F135" s="22">
        <v>46920</v>
      </c>
      <c r="G135" s="51">
        <f t="shared" ref="G135:G147" si="1">SUM(B135:F135)</f>
        <v>256140</v>
      </c>
    </row>
    <row r="136" spans="1:7" x14ac:dyDescent="0.25">
      <c r="A136" s="22" t="s">
        <v>10</v>
      </c>
      <c r="B136" s="51">
        <v>24970</v>
      </c>
      <c r="C136" s="51">
        <v>39110</v>
      </c>
      <c r="D136" s="51">
        <v>83590</v>
      </c>
      <c r="E136" s="22">
        <v>54290</v>
      </c>
      <c r="F136" s="22">
        <v>27580</v>
      </c>
      <c r="G136" s="51">
        <f t="shared" si="1"/>
        <v>229540</v>
      </c>
    </row>
    <row r="137" spans="1:7" x14ac:dyDescent="0.25">
      <c r="A137" s="22" t="s">
        <v>0</v>
      </c>
      <c r="B137" s="51">
        <v>15330</v>
      </c>
      <c r="C137" s="51">
        <v>33490</v>
      </c>
      <c r="D137" s="51">
        <v>68730</v>
      </c>
      <c r="E137" s="22">
        <v>30670</v>
      </c>
      <c r="F137" s="22">
        <v>28580</v>
      </c>
      <c r="G137" s="51">
        <f t="shared" si="1"/>
        <v>176800</v>
      </c>
    </row>
    <row r="138" spans="1:7" x14ac:dyDescent="0.25">
      <c r="A138" s="22" t="s">
        <v>14</v>
      </c>
      <c r="B138" s="51">
        <v>29660</v>
      </c>
      <c r="C138" s="51">
        <v>24120</v>
      </c>
      <c r="D138" s="51">
        <v>47450</v>
      </c>
      <c r="E138" s="22">
        <v>41980</v>
      </c>
      <c r="F138" s="22">
        <v>21320</v>
      </c>
      <c r="G138" s="51">
        <f t="shared" si="1"/>
        <v>164530</v>
      </c>
    </row>
    <row r="139" spans="1:7" x14ac:dyDescent="0.25">
      <c r="A139" s="22" t="s">
        <v>13</v>
      </c>
      <c r="B139" s="51">
        <v>21980</v>
      </c>
      <c r="C139" s="51">
        <v>12730</v>
      </c>
      <c r="D139" s="51">
        <v>21790</v>
      </c>
      <c r="E139" s="22">
        <v>11470</v>
      </c>
      <c r="F139" s="22">
        <v>11240</v>
      </c>
      <c r="G139" s="51">
        <f t="shared" si="1"/>
        <v>79210</v>
      </c>
    </row>
    <row r="140" spans="1:7" x14ac:dyDescent="0.25">
      <c r="A140" s="22" t="s">
        <v>16</v>
      </c>
      <c r="B140" s="51">
        <v>2440</v>
      </c>
      <c r="C140" s="51">
        <v>3650</v>
      </c>
      <c r="D140" s="51">
        <v>4510</v>
      </c>
      <c r="E140" s="22">
        <v>2320</v>
      </c>
      <c r="F140" s="22">
        <v>2300</v>
      </c>
      <c r="G140" s="51">
        <f t="shared" si="1"/>
        <v>15220</v>
      </c>
    </row>
    <row r="141" spans="1:7" x14ac:dyDescent="0.25">
      <c r="A141" s="22" t="s">
        <v>9</v>
      </c>
      <c r="B141" s="51">
        <v>1590</v>
      </c>
      <c r="C141" s="51">
        <v>3170</v>
      </c>
      <c r="D141" s="51">
        <v>2620</v>
      </c>
      <c r="E141" s="22">
        <v>1880</v>
      </c>
      <c r="F141" s="22">
        <v>3720</v>
      </c>
      <c r="G141" s="51">
        <f t="shared" si="1"/>
        <v>12980</v>
      </c>
    </row>
    <row r="142" spans="1:7" x14ac:dyDescent="0.25">
      <c r="A142" s="22" t="s">
        <v>29</v>
      </c>
      <c r="B142" s="51">
        <v>1050</v>
      </c>
      <c r="C142" s="51">
        <v>1150</v>
      </c>
      <c r="D142" s="51">
        <v>2780</v>
      </c>
      <c r="E142" s="22">
        <v>2560</v>
      </c>
      <c r="F142" s="22">
        <v>2950</v>
      </c>
      <c r="G142" s="51">
        <f t="shared" si="1"/>
        <v>10490</v>
      </c>
    </row>
    <row r="143" spans="1:7" x14ac:dyDescent="0.25">
      <c r="A143" s="22" t="s">
        <v>144</v>
      </c>
      <c r="B143" s="51">
        <v>440</v>
      </c>
      <c r="C143" s="51">
        <v>650</v>
      </c>
      <c r="D143" s="51">
        <v>610</v>
      </c>
      <c r="E143" s="22">
        <v>1630</v>
      </c>
      <c r="F143" s="22">
        <v>650</v>
      </c>
      <c r="G143" s="51">
        <f t="shared" si="1"/>
        <v>3980</v>
      </c>
    </row>
    <row r="144" spans="1:7" x14ac:dyDescent="0.25">
      <c r="A144" s="22" t="s">
        <v>1496</v>
      </c>
      <c r="B144" s="51">
        <v>150</v>
      </c>
      <c r="C144" s="51">
        <v>310</v>
      </c>
      <c r="D144" s="51">
        <v>460</v>
      </c>
      <c r="E144" s="22">
        <v>1790</v>
      </c>
      <c r="F144" s="22">
        <v>1270</v>
      </c>
      <c r="G144" s="51">
        <f t="shared" si="1"/>
        <v>3980</v>
      </c>
    </row>
    <row r="145" spans="1:11" x14ac:dyDescent="0.25">
      <c r="A145" s="22" t="s">
        <v>192</v>
      </c>
      <c r="B145" s="51">
        <v>460</v>
      </c>
      <c r="C145" s="51">
        <v>320</v>
      </c>
      <c r="D145" s="51">
        <v>400</v>
      </c>
      <c r="E145" s="22">
        <v>520</v>
      </c>
      <c r="F145" s="22">
        <v>250</v>
      </c>
      <c r="G145" s="51">
        <f t="shared" si="1"/>
        <v>1950</v>
      </c>
      <c r="J145" s="4"/>
      <c r="K145" s="4"/>
    </row>
    <row r="146" spans="1:11" x14ac:dyDescent="0.25">
      <c r="A146" s="22" t="s">
        <v>151</v>
      </c>
      <c r="B146" s="51">
        <v>90</v>
      </c>
      <c r="C146" s="51">
        <v>250</v>
      </c>
      <c r="D146" s="51">
        <v>350</v>
      </c>
      <c r="E146" s="22">
        <v>400</v>
      </c>
      <c r="F146" s="22">
        <v>300</v>
      </c>
      <c r="G146" s="51">
        <f t="shared" si="1"/>
        <v>1390</v>
      </c>
    </row>
    <row r="147" spans="1:11" s="4" customFormat="1" x14ac:dyDescent="0.25">
      <c r="A147" s="58" t="s">
        <v>1497</v>
      </c>
      <c r="B147" s="58">
        <v>129620</v>
      </c>
      <c r="C147" s="58">
        <v>153600</v>
      </c>
      <c r="D147" s="58">
        <v>325110</v>
      </c>
      <c r="E147" s="58">
        <v>200800</v>
      </c>
      <c r="F147" s="58">
        <v>147080</v>
      </c>
      <c r="G147" s="58">
        <f t="shared" si="1"/>
        <v>956210</v>
      </c>
      <c r="J147"/>
      <c r="K147"/>
    </row>
    <row r="149" spans="1:11" x14ac:dyDescent="0.25">
      <c r="A149" s="46" t="s">
        <v>1505</v>
      </c>
    </row>
    <row r="150" spans="1:11" x14ac:dyDescent="0.25">
      <c r="A150" s="46"/>
    </row>
    <row r="151" spans="1:11" x14ac:dyDescent="0.25">
      <c r="A151" s="57"/>
      <c r="B151" s="63" t="s">
        <v>1103</v>
      </c>
      <c r="C151" s="63" t="s">
        <v>1498</v>
      </c>
      <c r="D151" s="63" t="s">
        <v>1498</v>
      </c>
      <c r="E151" s="63" t="str">
        <f>E134</f>
        <v>4`20</v>
      </c>
      <c r="F151" s="63" t="str">
        <f>F134</f>
        <v>5`20</v>
      </c>
      <c r="G151" s="63" t="str">
        <f>G134</f>
        <v>Total 2020</v>
      </c>
    </row>
    <row r="152" spans="1:11" x14ac:dyDescent="0.25">
      <c r="A152" s="22" t="str">
        <f>A135</f>
        <v>Lenovo</v>
      </c>
      <c r="B152" s="23">
        <f t="shared" ref="B152:C163" si="2">B135/B$147</f>
        <v>0.24270945841691097</v>
      </c>
      <c r="C152" s="23">
        <f t="shared" si="2"/>
        <v>0.2255859375</v>
      </c>
      <c r="D152" s="23">
        <f t="shared" ref="D152:E152" si="3">D135/D$147</f>
        <v>0.28242748608163393</v>
      </c>
      <c r="E152" s="23">
        <f t="shared" si="3"/>
        <v>0.25542828685258961</v>
      </c>
      <c r="F152" s="23">
        <f t="shared" ref="F152" si="4">F135/F$147</f>
        <v>0.31901006255099268</v>
      </c>
      <c r="G152" s="23">
        <f t="shared" ref="G152:G163" si="5">G135/G$147</f>
        <v>0.26787002855021386</v>
      </c>
    </row>
    <row r="153" spans="1:11" x14ac:dyDescent="0.25">
      <c r="A153" s="22" t="str">
        <f t="shared" ref="A153:A163" si="6">A136</f>
        <v>Asus</v>
      </c>
      <c r="B153" s="23">
        <f t="shared" si="2"/>
        <v>0.19264002468754821</v>
      </c>
      <c r="C153" s="23">
        <f t="shared" si="2"/>
        <v>0.25462239583333335</v>
      </c>
      <c r="D153" s="23">
        <f t="shared" ref="D153:E153" si="7">D136/D$147</f>
        <v>0.25711297714619669</v>
      </c>
      <c r="E153" s="23">
        <f t="shared" si="7"/>
        <v>0.27036852589641436</v>
      </c>
      <c r="F153" s="23">
        <f t="shared" ref="F153" si="8">F136/F$147</f>
        <v>0.18751699755235246</v>
      </c>
      <c r="G153" s="23">
        <f t="shared" si="5"/>
        <v>0.24005187145083193</v>
      </c>
    </row>
    <row r="154" spans="1:11" x14ac:dyDescent="0.25">
      <c r="A154" s="22" t="str">
        <f t="shared" si="6"/>
        <v>Acer</v>
      </c>
      <c r="B154" s="23">
        <f t="shared" si="2"/>
        <v>0.11826878568122204</v>
      </c>
      <c r="C154" s="23">
        <f t="shared" si="2"/>
        <v>0.21803385416666668</v>
      </c>
      <c r="D154" s="23">
        <f t="shared" ref="D154:E154" si="9">D137/D$147</f>
        <v>0.211405370489988</v>
      </c>
      <c r="E154" s="23">
        <f t="shared" si="9"/>
        <v>0.15273904382470119</v>
      </c>
      <c r="F154" s="23">
        <f t="shared" ref="F154" si="10">F137/F$147</f>
        <v>0.19431601849333696</v>
      </c>
      <c r="G154" s="23">
        <f t="shared" si="5"/>
        <v>0.18489662312671903</v>
      </c>
    </row>
    <row r="155" spans="1:11" x14ac:dyDescent="0.25">
      <c r="A155" s="22" t="str">
        <f t="shared" si="6"/>
        <v>HP</v>
      </c>
      <c r="B155" s="23">
        <f t="shared" si="2"/>
        <v>0.22882271254436043</v>
      </c>
      <c r="C155" s="23">
        <f t="shared" si="2"/>
        <v>0.15703125000000001</v>
      </c>
      <c r="D155" s="23">
        <f t="shared" ref="D155:E155" si="11">D138/D$147</f>
        <v>0.14595060133493279</v>
      </c>
      <c r="E155" s="23">
        <f t="shared" si="11"/>
        <v>0.20906374501992031</v>
      </c>
      <c r="F155" s="23">
        <f t="shared" ref="F155" si="12">F138/F$147</f>
        <v>0.14495512646178951</v>
      </c>
      <c r="G155" s="23">
        <f t="shared" si="5"/>
        <v>0.17206471381809435</v>
      </c>
    </row>
    <row r="156" spans="1:11" x14ac:dyDescent="0.25">
      <c r="A156" s="22" t="str">
        <f t="shared" si="6"/>
        <v>Dell</v>
      </c>
      <c r="B156" s="23">
        <f t="shared" si="2"/>
        <v>0.16957259682147816</v>
      </c>
      <c r="C156" s="23">
        <f t="shared" si="2"/>
        <v>8.287760416666666E-2</v>
      </c>
      <c r="D156" s="23">
        <f t="shared" ref="D156:E156" si="13">D139/D$147</f>
        <v>6.7023468979729939E-2</v>
      </c>
      <c r="E156" s="23">
        <f t="shared" si="13"/>
        <v>5.7121513944223108E-2</v>
      </c>
      <c r="F156" s="23">
        <f t="shared" ref="F156" si="14">F139/F$147</f>
        <v>7.642099537666576E-2</v>
      </c>
      <c r="G156" s="23">
        <f t="shared" si="5"/>
        <v>8.2837452024136962E-2</v>
      </c>
    </row>
    <row r="157" spans="1:11" x14ac:dyDescent="0.25">
      <c r="A157" s="22" t="str">
        <f t="shared" si="6"/>
        <v>MSI</v>
      </c>
      <c r="B157" s="23">
        <f t="shared" si="2"/>
        <v>1.8824255516124055E-2</v>
      </c>
      <c r="C157" s="23">
        <f t="shared" si="2"/>
        <v>2.3763020833333332E-2</v>
      </c>
      <c r="D157" s="23">
        <f t="shared" ref="D157:E157" si="15">D140/D$147</f>
        <v>1.3872227861339239E-2</v>
      </c>
      <c r="E157" s="23">
        <f t="shared" si="15"/>
        <v>1.1553784860557768E-2</v>
      </c>
      <c r="F157" s="23">
        <f t="shared" ref="F157" si="16">F140/F$147</f>
        <v>1.5637748164264345E-2</v>
      </c>
      <c r="G157" s="23">
        <f t="shared" si="5"/>
        <v>1.5917005678668911E-2</v>
      </c>
    </row>
    <row r="158" spans="1:11" x14ac:dyDescent="0.25">
      <c r="A158" s="22" t="str">
        <f t="shared" si="6"/>
        <v>Apple</v>
      </c>
      <c r="B158" s="23">
        <f t="shared" si="2"/>
        <v>1.226662552075297E-2</v>
      </c>
      <c r="C158" s="23">
        <f t="shared" si="2"/>
        <v>2.0638020833333333E-2</v>
      </c>
      <c r="D158" s="23">
        <f t="shared" ref="D158:E158" si="17">D141/D$147</f>
        <v>8.0588108640152565E-3</v>
      </c>
      <c r="E158" s="23">
        <f t="shared" si="17"/>
        <v>9.3625498007968121E-3</v>
      </c>
      <c r="F158" s="23">
        <f t="shared" ref="F158" si="18">F141/F$147</f>
        <v>2.5292357900462335E-2</v>
      </c>
      <c r="G158" s="23">
        <f t="shared" si="5"/>
        <v>1.3574424028194643E-2</v>
      </c>
    </row>
    <row r="159" spans="1:11" x14ac:dyDescent="0.25">
      <c r="A159" s="22" t="str">
        <f t="shared" si="6"/>
        <v>Other</v>
      </c>
      <c r="B159" s="23">
        <f t="shared" si="2"/>
        <v>8.1006017589878108E-3</v>
      </c>
      <c r="C159" s="23">
        <f t="shared" si="2"/>
        <v>7.486979166666667E-3</v>
      </c>
      <c r="D159" s="23">
        <f t="shared" ref="D159:E159" si="19">D142/D$147</f>
        <v>8.5509519854818361E-3</v>
      </c>
      <c r="E159" s="23">
        <f t="shared" si="19"/>
        <v>1.2749003984063745E-2</v>
      </c>
      <c r="F159" s="23">
        <f t="shared" ref="F159" si="20">F142/F$147</f>
        <v>2.005711177590427E-2</v>
      </c>
      <c r="G159" s="23">
        <f t="shared" si="5"/>
        <v>1.0970393532801373E-2</v>
      </c>
    </row>
    <row r="160" spans="1:11" x14ac:dyDescent="0.25">
      <c r="A160" s="22" t="str">
        <f t="shared" si="6"/>
        <v>Irbis</v>
      </c>
      <c r="B160" s="23">
        <f t="shared" si="2"/>
        <v>3.3945378799567967E-3</v>
      </c>
      <c r="C160" s="23">
        <f t="shared" si="2"/>
        <v>4.231770833333333E-3</v>
      </c>
      <c r="D160" s="23">
        <f t="shared" ref="D160:E160" si="21">D143/D$147</f>
        <v>1.8762880255913383E-3</v>
      </c>
      <c r="E160" s="23">
        <f t="shared" si="21"/>
        <v>8.1175298804780881E-3</v>
      </c>
      <c r="F160" s="23">
        <f t="shared" ref="F160" si="22">F143/F$147</f>
        <v>4.4193636116399235E-3</v>
      </c>
      <c r="G160" s="23">
        <f t="shared" si="5"/>
        <v>4.1622656111105303E-3</v>
      </c>
    </row>
    <row r="161" spans="1:7" x14ac:dyDescent="0.25">
      <c r="A161" s="22" t="str">
        <f t="shared" si="6"/>
        <v>Huawei</v>
      </c>
      <c r="B161" s="23">
        <f t="shared" si="2"/>
        <v>1.1572288227125443E-3</v>
      </c>
      <c r="C161" s="23">
        <f t="shared" si="2"/>
        <v>2.0182291666666669E-3</v>
      </c>
      <c r="D161" s="23">
        <f t="shared" ref="D161:E161" si="23">D144/D$147</f>
        <v>1.414905724216419E-3</v>
      </c>
      <c r="E161" s="23">
        <f t="shared" si="23"/>
        <v>8.9143426294820711E-3</v>
      </c>
      <c r="F161" s="23">
        <f t="shared" ref="F161" si="24">F144/F$147</f>
        <v>8.6347565950503132E-3</v>
      </c>
      <c r="G161" s="23">
        <f t="shared" si="5"/>
        <v>4.1622656111105303E-3</v>
      </c>
    </row>
    <row r="162" spans="1:7" x14ac:dyDescent="0.25">
      <c r="A162" s="22" t="str">
        <f t="shared" si="6"/>
        <v>Digma</v>
      </c>
      <c r="B162" s="23">
        <f t="shared" si="2"/>
        <v>3.5488350563184692E-3</v>
      </c>
      <c r="C162" s="23">
        <f t="shared" si="2"/>
        <v>2.0833333333333333E-3</v>
      </c>
      <c r="D162" s="23">
        <f t="shared" ref="D162:E162" si="25">D145/D$147</f>
        <v>1.2303528036664514E-3</v>
      </c>
      <c r="E162" s="23">
        <f t="shared" si="25"/>
        <v>2.5896414342629482E-3</v>
      </c>
      <c r="F162" s="23">
        <f t="shared" ref="F162" si="26">F145/F$147</f>
        <v>1.6997552352461245E-3</v>
      </c>
      <c r="G162" s="23">
        <f t="shared" si="5"/>
        <v>2.0393009903682245E-3</v>
      </c>
    </row>
    <row r="163" spans="1:7" x14ac:dyDescent="0.25">
      <c r="A163" s="22" t="str">
        <f t="shared" si="6"/>
        <v>Prestigio</v>
      </c>
      <c r="B163" s="23">
        <f t="shared" si="2"/>
        <v>6.9433729362752665E-4</v>
      </c>
      <c r="C163" s="23">
        <f t="shared" si="2"/>
        <v>1.6276041666666667E-3</v>
      </c>
      <c r="D163" s="23">
        <f t="shared" ref="D163:E163" si="27">D146/D$147</f>
        <v>1.076558703208145E-3</v>
      </c>
      <c r="E163" s="23">
        <f t="shared" si="27"/>
        <v>1.9920318725099601E-3</v>
      </c>
      <c r="F163" s="23">
        <f t="shared" ref="F163" si="28">F146/F$147</f>
        <v>2.0397062822953495E-3</v>
      </c>
      <c r="G163" s="23">
        <f t="shared" si="5"/>
        <v>1.4536555777496575E-3</v>
      </c>
    </row>
    <row r="164" spans="1:7" x14ac:dyDescent="0.25">
      <c r="A164" s="4"/>
    </row>
    <row r="165" spans="1:7" x14ac:dyDescent="0.25">
      <c r="A165" s="4"/>
    </row>
    <row r="166" spans="1:7" x14ac:dyDescent="0.25">
      <c r="A166" s="4"/>
    </row>
    <row r="167" spans="1:7" x14ac:dyDescent="0.25">
      <c r="A167" s="4"/>
    </row>
    <row r="168" spans="1:7" x14ac:dyDescent="0.25">
      <c r="A168" s="4"/>
    </row>
    <row r="169" spans="1:7" x14ac:dyDescent="0.25">
      <c r="A169" s="4"/>
    </row>
    <row r="170" spans="1:7" x14ac:dyDescent="0.25">
      <c r="A170" s="4"/>
    </row>
    <row r="171" spans="1:7" x14ac:dyDescent="0.25">
      <c r="A171" s="4"/>
    </row>
    <row r="172" spans="1:7" x14ac:dyDescent="0.25">
      <c r="A172" s="4"/>
    </row>
    <row r="181" spans="1:7" s="42" customFormat="1" x14ac:dyDescent="0.25">
      <c r="A181" s="65" t="s">
        <v>1139</v>
      </c>
    </row>
    <row r="182" spans="1:7" s="66" customFormat="1" x14ac:dyDescent="0.25">
      <c r="A182" s="67" t="s">
        <v>1140</v>
      </c>
    </row>
    <row r="184" spans="1:7" x14ac:dyDescent="0.25">
      <c r="A184" s="59"/>
      <c r="B184" s="63" t="s">
        <v>1103</v>
      </c>
      <c r="C184" s="63" t="s">
        <v>1498</v>
      </c>
      <c r="D184" s="63" t="s">
        <v>1528</v>
      </c>
      <c r="E184" s="63" t="s">
        <v>1589</v>
      </c>
      <c r="F184" s="63" t="s">
        <v>1731</v>
      </c>
      <c r="G184" s="63" t="s">
        <v>1132</v>
      </c>
    </row>
    <row r="185" spans="1:7" x14ac:dyDescent="0.25">
      <c r="A185" s="28" t="s">
        <v>5</v>
      </c>
      <c r="B185" s="69">
        <v>0.75065106185087582</v>
      </c>
      <c r="C185" s="69">
        <v>0.71488932291666663</v>
      </c>
      <c r="D185" s="69">
        <v>0.70469072006397837</v>
      </c>
      <c r="E185" s="69">
        <v>0.76078187250996021</v>
      </c>
      <c r="F185" s="69">
        <v>0.67096818058199614</v>
      </c>
      <c r="G185" s="69">
        <v>0.71879368528830989</v>
      </c>
    </row>
    <row r="186" spans="1:7" x14ac:dyDescent="0.25">
      <c r="A186" s="28" t="s">
        <v>1</v>
      </c>
      <c r="B186" s="69">
        <v>0.24934893814912418</v>
      </c>
      <c r="C186" s="69">
        <v>0.28511067708333332</v>
      </c>
      <c r="D186" s="69">
        <v>0.29530927993602163</v>
      </c>
      <c r="E186" s="69">
        <v>0.23921812749003984</v>
      </c>
      <c r="F186" s="69">
        <v>0.3290318194180038</v>
      </c>
      <c r="G186" s="69">
        <v>0.28120631471169016</v>
      </c>
    </row>
    <row r="204" spans="1:7" s="42" customFormat="1" x14ac:dyDescent="0.25">
      <c r="A204" s="65" t="s">
        <v>1141</v>
      </c>
    </row>
    <row r="205" spans="1:7" x14ac:dyDescent="0.25">
      <c r="A205" s="67" t="s">
        <v>1140</v>
      </c>
    </row>
    <row r="206" spans="1:7" x14ac:dyDescent="0.25">
      <c r="A206" s="59"/>
      <c r="B206" s="63" t="s">
        <v>1103</v>
      </c>
      <c r="C206" s="63" t="s">
        <v>1498</v>
      </c>
      <c r="D206" s="63" t="s">
        <v>1528</v>
      </c>
      <c r="E206" s="63" t="s">
        <v>1589</v>
      </c>
      <c r="F206" s="63" t="s">
        <v>1731</v>
      </c>
      <c r="G206" s="63" t="s">
        <v>1132</v>
      </c>
    </row>
    <row r="207" spans="1:7" x14ac:dyDescent="0.25">
      <c r="A207" s="28" t="s">
        <v>1055</v>
      </c>
      <c r="B207" s="69">
        <v>7.4062644653602842E-3</v>
      </c>
      <c r="C207" s="69">
        <v>3.3463541666666667E-3</v>
      </c>
      <c r="D207" s="23">
        <v>2.0116268339946479E-3</v>
      </c>
      <c r="E207" s="69">
        <v>8.9292828685258972E-3</v>
      </c>
      <c r="F207" s="69">
        <v>5.296437313026924E-3</v>
      </c>
      <c r="G207" s="69">
        <v>4.9105137233186715E-3</v>
      </c>
    </row>
    <row r="208" spans="1:7" x14ac:dyDescent="0.25">
      <c r="A208" s="28" t="s">
        <v>1041</v>
      </c>
      <c r="B208" s="69">
        <v>0.15218330504551766</v>
      </c>
      <c r="C208" s="69">
        <v>0.18531901041666668</v>
      </c>
      <c r="D208" s="23">
        <v>0.13594168127710621</v>
      </c>
      <c r="E208" s="69">
        <v>9.9586653386454185E-2</v>
      </c>
      <c r="F208" s="69">
        <v>0.14111367963013327</v>
      </c>
      <c r="G208" s="69">
        <v>0.13910231629977118</v>
      </c>
    </row>
    <row r="209" spans="1:7" x14ac:dyDescent="0.25">
      <c r="A209" s="28" t="s">
        <v>1038</v>
      </c>
      <c r="B209" s="69">
        <v>0.23602839068045056</v>
      </c>
      <c r="C209" s="69">
        <v>0.19682942708333334</v>
      </c>
      <c r="D209" s="23">
        <v>0.21151610224231798</v>
      </c>
      <c r="E209" s="69">
        <v>0.22539840637450198</v>
      </c>
      <c r="F209" s="69">
        <v>0.14122926298613001</v>
      </c>
      <c r="G209" s="69">
        <v>0.20438707385621599</v>
      </c>
    </row>
    <row r="210" spans="1:7" x14ac:dyDescent="0.25">
      <c r="A210" s="28" t="s">
        <v>1040</v>
      </c>
      <c r="B210" s="69">
        <v>0.32778892146273725</v>
      </c>
      <c r="C210" s="69">
        <v>0.41301432291666668</v>
      </c>
      <c r="D210" s="23">
        <v>0.48522038694595676</v>
      </c>
      <c r="E210" s="69">
        <v>0.43082171314741036</v>
      </c>
      <c r="F210" s="69">
        <v>0.4270193092194724</v>
      </c>
      <c r="G210" s="69">
        <v>0.43181386018618162</v>
      </c>
    </row>
    <row r="211" spans="1:7" x14ac:dyDescent="0.25">
      <c r="A211" s="28" t="s">
        <v>1046</v>
      </c>
      <c r="B211" s="69">
        <v>0.26188859743866688</v>
      </c>
      <c r="C211" s="69">
        <v>0.17992838541666667</v>
      </c>
      <c r="D211" s="23">
        <v>0.14871889514318232</v>
      </c>
      <c r="E211" s="69">
        <v>0.20204681274900399</v>
      </c>
      <c r="F211" s="69">
        <v>0.22066222463965188</v>
      </c>
      <c r="G211" s="69">
        <v>0.19179108376082663</v>
      </c>
    </row>
    <row r="212" spans="1:7" x14ac:dyDescent="0.25">
      <c r="A212" s="28" t="s">
        <v>1047</v>
      </c>
      <c r="B212" s="69">
        <v>1.4704520907267397E-2</v>
      </c>
      <c r="C212" s="69">
        <v>2.1562499999999998E-2</v>
      </c>
      <c r="D212" s="23">
        <v>1.6591307557442096E-2</v>
      </c>
      <c r="E212" s="69">
        <v>3.3217131474103587E-2</v>
      </c>
      <c r="F212" s="69">
        <v>6.4679086211585538E-2</v>
      </c>
      <c r="G212" s="69">
        <v>2.7995152173685915E-2</v>
      </c>
    </row>
    <row r="231" spans="1:10" s="87" customFormat="1" ht="15.75" x14ac:dyDescent="0.25">
      <c r="A231" s="86" t="s">
        <v>1499</v>
      </c>
    </row>
    <row r="232" spans="1:10" x14ac:dyDescent="0.25">
      <c r="A232" s="67" t="s">
        <v>1140</v>
      </c>
    </row>
    <row r="233" spans="1:10" x14ac:dyDescent="0.25">
      <c r="A233" s="67"/>
    </row>
    <row r="234" spans="1:10" x14ac:dyDescent="0.25">
      <c r="A234" s="29" t="s">
        <v>1500</v>
      </c>
    </row>
    <row r="235" spans="1:10" x14ac:dyDescent="0.25">
      <c r="A235" s="6" t="s">
        <v>0</v>
      </c>
      <c r="B235" s="6" t="s">
        <v>1591</v>
      </c>
    </row>
    <row r="236" spans="1:10" x14ac:dyDescent="0.25">
      <c r="A236" s="6" t="s">
        <v>10</v>
      </c>
      <c r="B236" s="6" t="s">
        <v>1590</v>
      </c>
    </row>
    <row r="237" spans="1:10" x14ac:dyDescent="0.25">
      <c r="A237" s="6" t="s">
        <v>13</v>
      </c>
      <c r="B237" s="6" t="s">
        <v>1501</v>
      </c>
    </row>
    <row r="238" spans="1:10" x14ac:dyDescent="0.25">
      <c r="A238" s="6" t="s">
        <v>14</v>
      </c>
      <c r="B238" s="6" t="s">
        <v>1592</v>
      </c>
    </row>
    <row r="239" spans="1:10" x14ac:dyDescent="0.25">
      <c r="A239" s="6" t="s">
        <v>15</v>
      </c>
      <c r="B239" s="6" t="s">
        <v>1502</v>
      </c>
      <c r="J239" t="s">
        <v>17</v>
      </c>
    </row>
    <row r="240" spans="1:10" x14ac:dyDescent="0.25">
      <c r="A240" s="6" t="s">
        <v>16</v>
      </c>
      <c r="B240" s="6" t="s">
        <v>1503</v>
      </c>
    </row>
    <row r="242" spans="1:7" x14ac:dyDescent="0.25">
      <c r="A242" s="59"/>
      <c r="B242" s="63" t="s">
        <v>1103</v>
      </c>
      <c r="C242" s="63" t="s">
        <v>1498</v>
      </c>
      <c r="D242" s="63" t="s">
        <v>1528</v>
      </c>
      <c r="E242" s="63" t="s">
        <v>1589</v>
      </c>
      <c r="F242" s="63" t="s">
        <v>1731</v>
      </c>
      <c r="G242" s="63" t="s">
        <v>1132</v>
      </c>
    </row>
    <row r="243" spans="1:7" x14ac:dyDescent="0.25">
      <c r="A243" s="23" t="s">
        <v>1044</v>
      </c>
      <c r="B243" s="23">
        <v>0.29775757108730833</v>
      </c>
      <c r="C243" s="23">
        <v>0.17844194659216425</v>
      </c>
      <c r="D243" s="23">
        <v>0.13896857818595079</v>
      </c>
      <c r="E243" s="69">
        <v>0.22115039840637452</v>
      </c>
      <c r="F243" s="23">
        <v>0.20360348109872178</v>
      </c>
      <c r="G243" s="69">
        <v>0.1940185763689363</v>
      </c>
    </row>
    <row r="244" spans="1:7" x14ac:dyDescent="0.25">
      <c r="A244" s="23" t="s">
        <v>1039</v>
      </c>
      <c r="B244" s="23">
        <v>0.70224242891269173</v>
      </c>
      <c r="C244" s="23">
        <v>0.82155805340783572</v>
      </c>
      <c r="D244" s="23">
        <v>0.86103142181404924</v>
      </c>
      <c r="E244" s="69">
        <v>0.77884960159362548</v>
      </c>
      <c r="F244" s="23">
        <v>0.79639651890127816</v>
      </c>
      <c r="G244" s="69">
        <v>0.80598142363106373</v>
      </c>
    </row>
    <row r="247" spans="1:7" x14ac:dyDescent="0.25">
      <c r="A247" s="46" t="s">
        <v>1529</v>
      </c>
    </row>
    <row r="248" spans="1:7" x14ac:dyDescent="0.25">
      <c r="A248" s="46"/>
    </row>
    <row r="249" spans="1:7" x14ac:dyDescent="0.25">
      <c r="A249" s="59"/>
      <c r="B249" s="63" t="s">
        <v>1044</v>
      </c>
      <c r="C249" s="63" t="s">
        <v>1039</v>
      </c>
    </row>
    <row r="250" spans="1:7" x14ac:dyDescent="0.25">
      <c r="A250" s="28" t="s">
        <v>0</v>
      </c>
      <c r="B250" s="69">
        <v>1.6060181945416373E-2</v>
      </c>
      <c r="C250" s="69">
        <v>0.98393981805458364</v>
      </c>
    </row>
    <row r="251" spans="1:7" x14ac:dyDescent="0.25">
      <c r="A251" s="28" t="s">
        <v>9</v>
      </c>
      <c r="B251" s="69">
        <v>0</v>
      </c>
      <c r="C251" s="69">
        <v>1</v>
      </c>
    </row>
    <row r="252" spans="1:7" x14ac:dyDescent="0.25">
      <c r="A252" s="28" t="s">
        <v>10</v>
      </c>
      <c r="B252" s="69">
        <v>3.6620739666424944E-3</v>
      </c>
      <c r="C252" s="69">
        <v>0.99633792603335747</v>
      </c>
    </row>
    <row r="253" spans="1:7" x14ac:dyDescent="0.25">
      <c r="A253" s="28" t="s">
        <v>13</v>
      </c>
      <c r="B253" s="69">
        <v>0.46423487544483988</v>
      </c>
      <c r="C253" s="69">
        <v>0.53576512455516012</v>
      </c>
    </row>
    <row r="254" spans="1:7" x14ac:dyDescent="0.25">
      <c r="A254" s="28" t="s">
        <v>14</v>
      </c>
      <c r="B254" s="69">
        <v>0.54169793621013129</v>
      </c>
      <c r="C254" s="69">
        <v>0.45830206378986865</v>
      </c>
    </row>
    <row r="255" spans="1:7" x14ac:dyDescent="0.25">
      <c r="A255" s="28" t="s">
        <v>15</v>
      </c>
      <c r="B255" s="69">
        <v>0.26894714407502129</v>
      </c>
      <c r="C255" s="69">
        <v>0.73105285592497871</v>
      </c>
    </row>
    <row r="256" spans="1:7" x14ac:dyDescent="0.25">
      <c r="A256" s="28" t="s">
        <v>16</v>
      </c>
      <c r="B256" s="69">
        <v>0</v>
      </c>
      <c r="C256" s="69">
        <v>1</v>
      </c>
    </row>
    <row r="257" spans="1:3" x14ac:dyDescent="0.25">
      <c r="A257" s="28" t="s">
        <v>29</v>
      </c>
      <c r="B257" s="69">
        <v>0</v>
      </c>
      <c r="C257" s="69">
        <v>1</v>
      </c>
    </row>
    <row r="258" spans="1:3" x14ac:dyDescent="0.25">
      <c r="A258" s="23" t="s">
        <v>1496</v>
      </c>
      <c r="B258" s="23">
        <v>0</v>
      </c>
      <c r="C258" s="23">
        <v>1</v>
      </c>
    </row>
  </sheetData>
  <sortState ref="A135:O146">
    <sortCondition descending="1" ref="G135:G14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0"/>
  <sheetViews>
    <sheetView workbookViewId="0"/>
  </sheetViews>
  <sheetFormatPr defaultColWidth="9.140625" defaultRowHeight="15" x14ac:dyDescent="0.25"/>
  <cols>
    <col min="1" max="1" width="34.42578125" style="6" customWidth="1"/>
    <col min="2" max="2" width="20.140625" style="6" customWidth="1"/>
    <col min="3" max="8" width="10.5703125" style="6" customWidth="1"/>
    <col min="9" max="9" width="11.140625" style="6" customWidth="1"/>
    <col min="10" max="13" width="7" style="6" customWidth="1"/>
    <col min="14" max="14" width="20.5703125" style="6" customWidth="1"/>
    <col min="15" max="15" width="20.85546875" style="6" customWidth="1"/>
    <col min="16" max="18" width="8.140625" style="6" customWidth="1"/>
    <col min="19" max="19" width="6" style="6" customWidth="1"/>
    <col min="20" max="20" width="10.85546875" style="6" customWidth="1"/>
    <col min="21" max="21" width="9.42578125" style="6" customWidth="1"/>
    <col min="22" max="22" width="6" style="6" customWidth="1"/>
    <col min="23" max="23" width="10.7109375" style="6" customWidth="1"/>
    <col min="24" max="24" width="9.42578125" style="6" customWidth="1"/>
    <col min="25" max="25" width="6" style="6" customWidth="1"/>
    <col min="26" max="26" width="9" style="6" customWidth="1"/>
    <col min="27" max="27" width="11.85546875" style="6" customWidth="1"/>
    <col min="28" max="37" width="8.140625" style="6" customWidth="1"/>
    <col min="38" max="38" width="11.85546875" style="6" bestFit="1" customWidth="1"/>
    <col min="39" max="16384" width="9.140625" style="6"/>
  </cols>
  <sheetData>
    <row r="1" spans="1:5" s="39" customFormat="1" ht="18.600000000000001" x14ac:dyDescent="0.45">
      <c r="A1" s="39" t="s">
        <v>1733</v>
      </c>
    </row>
    <row r="2" spans="1:5" s="25" customFormat="1" ht="18.600000000000001" x14ac:dyDescent="0.45"/>
    <row r="3" spans="1:5" s="45" customFormat="1" ht="15.6" x14ac:dyDescent="0.35">
      <c r="A3" s="45" t="s">
        <v>1105</v>
      </c>
    </row>
    <row r="4" spans="1:5" s="26" customFormat="1" ht="15.6" x14ac:dyDescent="0.35"/>
    <row r="5" spans="1:5" x14ac:dyDescent="0.25">
      <c r="A5" s="9" t="s">
        <v>57</v>
      </c>
      <c r="B5" s="9" t="s">
        <v>31</v>
      </c>
      <c r="E5"/>
    </row>
    <row r="6" spans="1:5" x14ac:dyDescent="0.25">
      <c r="A6" s="9" t="s">
        <v>33</v>
      </c>
      <c r="B6" s="6" t="s">
        <v>81</v>
      </c>
      <c r="C6" s="6" t="s">
        <v>82</v>
      </c>
      <c r="D6" s="6" t="s">
        <v>32</v>
      </c>
      <c r="E6"/>
    </row>
    <row r="7" spans="1:5" ht="14.45" x14ac:dyDescent="0.35">
      <c r="A7" s="5" t="s">
        <v>1094</v>
      </c>
      <c r="B7" s="6">
        <v>142060</v>
      </c>
      <c r="C7" s="6">
        <v>69700</v>
      </c>
      <c r="D7" s="6">
        <v>211760</v>
      </c>
      <c r="E7"/>
    </row>
    <row r="8" spans="1:5" ht="14.45" x14ac:dyDescent="0.35">
      <c r="A8" s="5" t="s">
        <v>1095</v>
      </c>
      <c r="B8" s="6">
        <v>98910</v>
      </c>
      <c r="C8" s="6">
        <v>77370</v>
      </c>
      <c r="D8" s="6">
        <v>176280</v>
      </c>
      <c r="E8"/>
    </row>
    <row r="9" spans="1:5" ht="14.45" x14ac:dyDescent="0.35">
      <c r="A9" s="5" t="s">
        <v>1096</v>
      </c>
      <c r="B9" s="6">
        <v>156290</v>
      </c>
      <c r="C9" s="6">
        <v>71160</v>
      </c>
      <c r="D9" s="6">
        <v>227450</v>
      </c>
      <c r="E9"/>
    </row>
    <row r="10" spans="1:5" ht="14.45" x14ac:dyDescent="0.35">
      <c r="A10" s="5" t="s">
        <v>1097</v>
      </c>
      <c r="B10" s="6">
        <v>173110</v>
      </c>
      <c r="C10" s="6">
        <v>68260</v>
      </c>
      <c r="D10" s="6">
        <v>241370</v>
      </c>
      <c r="E10"/>
    </row>
    <row r="11" spans="1:5" ht="14.45" x14ac:dyDescent="0.35">
      <c r="A11" s="5" t="s">
        <v>1098</v>
      </c>
      <c r="B11" s="6">
        <v>251980</v>
      </c>
      <c r="C11" s="6">
        <v>91070</v>
      </c>
      <c r="D11" s="6">
        <v>343050</v>
      </c>
      <c r="E11"/>
    </row>
    <row r="12" spans="1:5" ht="14.45" x14ac:dyDescent="0.35">
      <c r="A12" s="5" t="s">
        <v>1099</v>
      </c>
      <c r="B12" s="6">
        <v>241000</v>
      </c>
      <c r="C12" s="6">
        <v>77970</v>
      </c>
      <c r="D12" s="6">
        <v>318970</v>
      </c>
      <c r="E12"/>
    </row>
    <row r="13" spans="1:5" ht="14.45" x14ac:dyDescent="0.35">
      <c r="A13" s="5" t="s">
        <v>1100</v>
      </c>
      <c r="B13" s="6">
        <v>224600</v>
      </c>
      <c r="C13" s="6">
        <v>83290</v>
      </c>
      <c r="D13" s="6">
        <v>307890</v>
      </c>
      <c r="E13"/>
    </row>
    <row r="14" spans="1:5" ht="14.45" x14ac:dyDescent="0.35">
      <c r="A14" s="5" t="s">
        <v>1101</v>
      </c>
      <c r="B14" s="6">
        <v>244340</v>
      </c>
      <c r="C14" s="6">
        <v>150880</v>
      </c>
      <c r="D14" s="6">
        <v>395220</v>
      </c>
      <c r="E14"/>
    </row>
    <row r="15" spans="1:5" ht="14.45" x14ac:dyDescent="0.35">
      <c r="A15" s="5" t="s">
        <v>1102</v>
      </c>
      <c r="B15" s="6">
        <v>275150</v>
      </c>
      <c r="C15" s="6">
        <v>120920</v>
      </c>
      <c r="D15" s="6">
        <v>396070</v>
      </c>
      <c r="E15"/>
    </row>
    <row r="16" spans="1:5" ht="14.45" x14ac:dyDescent="0.35">
      <c r="A16" s="5" t="s">
        <v>1103</v>
      </c>
      <c r="B16" s="6">
        <v>129620</v>
      </c>
      <c r="C16" s="6">
        <v>143910</v>
      </c>
      <c r="D16" s="6">
        <v>273530</v>
      </c>
      <c r="E16"/>
    </row>
    <row r="17" spans="1:5" ht="14.45" x14ac:dyDescent="0.35">
      <c r="A17" s="5" t="s">
        <v>1498</v>
      </c>
      <c r="B17" s="6">
        <v>153600</v>
      </c>
      <c r="C17" s="6">
        <v>98520</v>
      </c>
      <c r="D17" s="6">
        <v>252120</v>
      </c>
      <c r="E17"/>
    </row>
    <row r="18" spans="1:5" ht="14.45" x14ac:dyDescent="0.35">
      <c r="A18" s="5" t="s">
        <v>1528</v>
      </c>
      <c r="B18" s="6">
        <v>325110</v>
      </c>
      <c r="C18" s="6">
        <v>87450</v>
      </c>
      <c r="D18" s="6">
        <v>412560</v>
      </c>
      <c r="E18"/>
    </row>
    <row r="19" spans="1:5" ht="14.45" x14ac:dyDescent="0.35">
      <c r="A19" s="5" t="s">
        <v>1589</v>
      </c>
      <c r="B19" s="6">
        <v>200800</v>
      </c>
      <c r="C19" s="6">
        <v>56670</v>
      </c>
      <c r="D19" s="6">
        <v>257470</v>
      </c>
      <c r="E19"/>
    </row>
    <row r="20" spans="1:5" x14ac:dyDescent="0.25">
      <c r="A20" s="5" t="s">
        <v>1731</v>
      </c>
      <c r="B20" s="6">
        <v>147080</v>
      </c>
      <c r="C20" s="6">
        <v>96050</v>
      </c>
      <c r="D20" s="6">
        <v>243130</v>
      </c>
      <c r="E20"/>
    </row>
    <row r="21" spans="1:5" x14ac:dyDescent="0.25">
      <c r="A21" s="5" t="s">
        <v>32</v>
      </c>
      <c r="B21" s="6">
        <v>2763650</v>
      </c>
      <c r="C21" s="6">
        <v>1293220</v>
      </c>
      <c r="D21" s="6">
        <v>4056870</v>
      </c>
      <c r="E21"/>
    </row>
    <row r="23" spans="1:5" s="40" customFormat="1" ht="15.75" x14ac:dyDescent="0.25">
      <c r="A23" s="45" t="s">
        <v>1108</v>
      </c>
    </row>
    <row r="25" spans="1:5" x14ac:dyDescent="0.25">
      <c r="A25" s="27"/>
      <c r="B25" s="27" t="s">
        <v>1104</v>
      </c>
    </row>
    <row r="26" spans="1:5" x14ac:dyDescent="0.25">
      <c r="A26" s="28" t="s">
        <v>1094</v>
      </c>
      <c r="B26" s="23">
        <v>-8.1421073179195766E-2</v>
      </c>
    </row>
    <row r="27" spans="1:5" x14ac:dyDescent="0.25">
      <c r="A27" s="28" t="s">
        <v>1095</v>
      </c>
      <c r="B27" s="23">
        <v>-0.29614693551607107</v>
      </c>
    </row>
    <row r="28" spans="1:5" x14ac:dyDescent="0.25">
      <c r="A28" s="28" t="s">
        <v>1096</v>
      </c>
      <c r="B28" s="23">
        <v>-0.11899136228066778</v>
      </c>
    </row>
    <row r="29" spans="1:5" x14ac:dyDescent="0.25">
      <c r="A29" s="28" t="s">
        <v>1097</v>
      </c>
      <c r="B29" s="23">
        <v>-8.8447448921787075E-2</v>
      </c>
    </row>
    <row r="30" spans="1:5" x14ac:dyDescent="0.25">
      <c r="A30" s="28" t="s">
        <v>1098</v>
      </c>
      <c r="B30" s="23">
        <v>-1.396912994740019E-2</v>
      </c>
    </row>
    <row r="31" spans="1:5" x14ac:dyDescent="0.25">
      <c r="A31" s="28" t="s">
        <v>1099</v>
      </c>
      <c r="B31" s="23">
        <v>-0.14439377682403434</v>
      </c>
    </row>
    <row r="32" spans="1:5" x14ac:dyDescent="0.25">
      <c r="A32" s="28" t="s">
        <v>1100</v>
      </c>
      <c r="B32" s="23">
        <v>-1.7048175462120486E-2</v>
      </c>
    </row>
    <row r="33" spans="1:10" x14ac:dyDescent="0.25">
      <c r="A33" s="28" t="s">
        <v>1101</v>
      </c>
      <c r="B33" s="23">
        <v>3.6207755433785169E-2</v>
      </c>
    </row>
    <row r="34" spans="1:10" x14ac:dyDescent="0.25">
      <c r="A34" s="28" t="s">
        <v>1102</v>
      </c>
      <c r="B34" s="23">
        <v>-8.0702813109274907E-2</v>
      </c>
    </row>
    <row r="35" spans="1:10" x14ac:dyDescent="0.25">
      <c r="A35" s="28" t="s">
        <v>1103</v>
      </c>
      <c r="B35" s="23">
        <v>0.23084192053278135</v>
      </c>
    </row>
    <row r="36" spans="1:10" x14ac:dyDescent="0.25">
      <c r="A36" s="28" t="s">
        <v>1498</v>
      </c>
      <c r="B36" s="23">
        <v>-0.10053514092044238</v>
      </c>
    </row>
    <row r="37" spans="1:10" x14ac:dyDescent="0.25">
      <c r="A37" s="28" t="s">
        <v>1528</v>
      </c>
      <c r="B37" s="23">
        <v>0.41943918802683638</v>
      </c>
    </row>
    <row r="38" spans="1:10" x14ac:dyDescent="0.25">
      <c r="A38" s="28" t="s">
        <v>1589</v>
      </c>
      <c r="B38" s="23">
        <v>0.21585757461276917</v>
      </c>
    </row>
    <row r="39" spans="1:10" x14ac:dyDescent="0.25">
      <c r="A39" s="90" t="s">
        <v>1731</v>
      </c>
      <c r="B39" s="90">
        <v>0.3792262309961425</v>
      </c>
    </row>
    <row r="41" spans="1:10" s="40" customFormat="1" ht="18.75" x14ac:dyDescent="0.3">
      <c r="A41" s="39" t="s">
        <v>1107</v>
      </c>
    </row>
    <row r="43" spans="1:10" s="30" customFormat="1" x14ac:dyDescent="0.25">
      <c r="A43" s="9" t="s">
        <v>53</v>
      </c>
      <c r="B43" s="6" t="s">
        <v>1731</v>
      </c>
      <c r="F43" s="9" t="s">
        <v>53</v>
      </c>
      <c r="G43" s="6" t="s">
        <v>1731</v>
      </c>
    </row>
    <row r="44" spans="1:10" x14ac:dyDescent="0.25">
      <c r="A44" s="6" t="s">
        <v>17</v>
      </c>
      <c r="F44" s="6" t="s">
        <v>17</v>
      </c>
    </row>
    <row r="45" spans="1:10" x14ac:dyDescent="0.25">
      <c r="A45" s="9" t="s">
        <v>57</v>
      </c>
      <c r="B45" s="9" t="s">
        <v>31</v>
      </c>
      <c r="F45" s="9" t="s">
        <v>57</v>
      </c>
      <c r="G45" s="9" t="s">
        <v>31</v>
      </c>
      <c r="J45" s="6" t="s">
        <v>17</v>
      </c>
    </row>
    <row r="46" spans="1:10" x14ac:dyDescent="0.25">
      <c r="A46" s="9" t="s">
        <v>33</v>
      </c>
      <c r="B46" s="6" t="s">
        <v>81</v>
      </c>
      <c r="C46" s="6" t="s">
        <v>82</v>
      </c>
      <c r="D46" s="6" t="s">
        <v>32</v>
      </c>
      <c r="F46" s="9" t="s">
        <v>33</v>
      </c>
      <c r="G46" s="6" t="s">
        <v>81</v>
      </c>
      <c r="H46" s="6" t="s">
        <v>82</v>
      </c>
      <c r="I46" s="6" t="s">
        <v>32</v>
      </c>
    </row>
    <row r="47" spans="1:10" x14ac:dyDescent="0.25">
      <c r="A47" s="5" t="s">
        <v>0</v>
      </c>
      <c r="B47" s="6">
        <v>28580</v>
      </c>
      <c r="C47" s="6">
        <v>38640</v>
      </c>
      <c r="D47" s="6">
        <v>67220</v>
      </c>
      <c r="F47" s="5" t="s">
        <v>0</v>
      </c>
      <c r="G47" s="2">
        <v>0.19431601849333696</v>
      </c>
      <c r="H47" s="2">
        <v>0.40229047371160853</v>
      </c>
      <c r="I47" s="2">
        <v>0.27647760457368487</v>
      </c>
    </row>
    <row r="48" spans="1:10" x14ac:dyDescent="0.25">
      <c r="A48" s="14" t="s">
        <v>15</v>
      </c>
      <c r="B48" s="15">
        <v>46920</v>
      </c>
      <c r="C48" s="15">
        <v>8400</v>
      </c>
      <c r="D48" s="15">
        <v>55320</v>
      </c>
      <c r="F48" s="14" t="s">
        <v>15</v>
      </c>
      <c r="G48" s="38">
        <v>0.31901006255099268</v>
      </c>
      <c r="H48" s="38">
        <v>8.745445080687142E-2</v>
      </c>
      <c r="I48" s="38">
        <v>0.22753259573067905</v>
      </c>
    </row>
    <row r="49" spans="1:9" x14ac:dyDescent="0.25">
      <c r="A49" s="5" t="s">
        <v>10</v>
      </c>
      <c r="B49" s="6">
        <v>27580</v>
      </c>
      <c r="C49" s="6">
        <v>16400</v>
      </c>
      <c r="D49" s="6">
        <v>43980</v>
      </c>
      <c r="F49" s="5" t="s">
        <v>10</v>
      </c>
      <c r="G49" s="2">
        <v>0.18751699755235246</v>
      </c>
      <c r="H49" s="2">
        <v>0.17074440395627277</v>
      </c>
      <c r="I49" s="2">
        <v>0.18089088142146176</v>
      </c>
    </row>
    <row r="50" spans="1:9" x14ac:dyDescent="0.25">
      <c r="A50" s="5" t="s">
        <v>14</v>
      </c>
      <c r="B50" s="6">
        <v>21320</v>
      </c>
      <c r="C50" s="6">
        <v>10120</v>
      </c>
      <c r="D50" s="6">
        <v>31440</v>
      </c>
      <c r="F50" s="5" t="s">
        <v>14</v>
      </c>
      <c r="G50" s="2">
        <v>0.14495512646178951</v>
      </c>
      <c r="H50" s="2">
        <v>0.10536179073399271</v>
      </c>
      <c r="I50" s="2">
        <v>0.12931353596841197</v>
      </c>
    </row>
    <row r="51" spans="1:9" x14ac:dyDescent="0.25">
      <c r="A51" s="5" t="s">
        <v>9</v>
      </c>
      <c r="B51" s="6">
        <v>3720</v>
      </c>
      <c r="C51" s="6">
        <v>10500</v>
      </c>
      <c r="D51" s="6">
        <v>14220</v>
      </c>
      <c r="F51" s="5" t="s">
        <v>9</v>
      </c>
      <c r="G51" s="2">
        <v>2.5292357900462335E-2</v>
      </c>
      <c r="H51" s="2">
        <v>0.10931806350858927</v>
      </c>
      <c r="I51" s="2">
        <v>5.8487229054415335E-2</v>
      </c>
    </row>
    <row r="52" spans="1:9" x14ac:dyDescent="0.25">
      <c r="A52" s="5" t="s">
        <v>13</v>
      </c>
      <c r="B52" s="6">
        <v>11240</v>
      </c>
      <c r="D52" s="6">
        <v>11240</v>
      </c>
      <c r="F52" s="5" t="s">
        <v>13</v>
      </c>
      <c r="G52" s="2">
        <v>7.642099537666576E-2</v>
      </c>
      <c r="H52" s="2">
        <v>0</v>
      </c>
      <c r="I52" s="2">
        <v>4.6230411713897912E-2</v>
      </c>
    </row>
    <row r="53" spans="1:9" x14ac:dyDescent="0.25">
      <c r="A53" s="5" t="s">
        <v>1496</v>
      </c>
      <c r="B53" s="6">
        <v>1270</v>
      </c>
      <c r="C53" s="6">
        <v>7890</v>
      </c>
      <c r="D53" s="6">
        <v>9160</v>
      </c>
      <c r="F53" s="5" t="s">
        <v>1496</v>
      </c>
      <c r="G53" s="6">
        <v>8.6347565950503132E-3</v>
      </c>
      <c r="H53" s="6">
        <v>8.2144716293597084E-2</v>
      </c>
      <c r="I53" s="6">
        <v>3.7675317731254883E-2</v>
      </c>
    </row>
    <row r="54" spans="1:9" x14ac:dyDescent="0.25">
      <c r="A54" s="5" t="s">
        <v>29</v>
      </c>
      <c r="B54" s="6">
        <v>4150</v>
      </c>
      <c r="C54" s="6">
        <v>3100</v>
      </c>
      <c r="D54" s="6">
        <v>7250</v>
      </c>
      <c r="F54" s="5" t="s">
        <v>29</v>
      </c>
      <c r="G54" s="2">
        <v>2.8215936905085667E-2</v>
      </c>
      <c r="H54" s="2">
        <v>3.2274856845393024E-2</v>
      </c>
      <c r="I54" s="2">
        <v>2.9819438160654795E-2</v>
      </c>
    </row>
    <row r="55" spans="1:9" x14ac:dyDescent="0.25">
      <c r="A55" s="5" t="s">
        <v>16</v>
      </c>
      <c r="B55" s="6">
        <v>2300</v>
      </c>
      <c r="C55" s="6">
        <v>1000</v>
      </c>
      <c r="D55" s="6">
        <v>3300</v>
      </c>
      <c r="F55" s="5" t="s">
        <v>16</v>
      </c>
      <c r="G55" s="2">
        <v>1.5637748164264345E-2</v>
      </c>
      <c r="H55" s="2">
        <v>1.0411244143675169E-2</v>
      </c>
      <c r="I55" s="2">
        <v>1.3572985645539423E-2</v>
      </c>
    </row>
    <row r="56" spans="1:9" x14ac:dyDescent="0.25">
      <c r="A56" s="5" t="s">
        <v>32</v>
      </c>
      <c r="B56" s="6">
        <v>147080</v>
      </c>
      <c r="C56" s="6">
        <v>96050</v>
      </c>
      <c r="D56" s="6">
        <v>243130</v>
      </c>
      <c r="F56" s="5" t="s">
        <v>32</v>
      </c>
      <c r="G56" s="2">
        <v>1</v>
      </c>
      <c r="H56" s="2">
        <v>1</v>
      </c>
      <c r="I56" s="2">
        <v>1</v>
      </c>
    </row>
    <row r="57" spans="1:9" x14ac:dyDescent="0.25">
      <c r="F57"/>
      <c r="G57"/>
      <c r="H57"/>
      <c r="I57"/>
    </row>
    <row r="58" spans="1:9" x14ac:dyDescent="0.25">
      <c r="F58"/>
      <c r="G58"/>
      <c r="H58"/>
      <c r="I58"/>
    </row>
    <row r="59" spans="1:9" ht="18.75" x14ac:dyDescent="0.3">
      <c r="A59" s="25" t="s">
        <v>1112</v>
      </c>
      <c r="F59"/>
      <c r="G59"/>
      <c r="H59"/>
      <c r="I59"/>
    </row>
    <row r="60" spans="1:9" x14ac:dyDescent="0.25">
      <c r="A60" s="9" t="s">
        <v>57</v>
      </c>
      <c r="B60" s="9" t="s">
        <v>31</v>
      </c>
    </row>
    <row r="61" spans="1:9" x14ac:dyDescent="0.25">
      <c r="A61" s="9" t="s">
        <v>33</v>
      </c>
      <c r="B61" s="6" t="s">
        <v>1103</v>
      </c>
      <c r="C61" s="6" t="s">
        <v>1498</v>
      </c>
      <c r="D61" s="6" t="s">
        <v>1528</v>
      </c>
      <c r="E61" s="6" t="s">
        <v>1589</v>
      </c>
      <c r="F61" s="6" t="s">
        <v>1731</v>
      </c>
      <c r="G61" s="6" t="s">
        <v>32</v>
      </c>
    </row>
    <row r="62" spans="1:9" x14ac:dyDescent="0.25">
      <c r="A62" s="14" t="s">
        <v>15</v>
      </c>
      <c r="B62" s="15">
        <v>54960</v>
      </c>
      <c r="C62" s="15">
        <v>52150</v>
      </c>
      <c r="D62" s="15">
        <v>103820</v>
      </c>
      <c r="E62" s="15">
        <v>54790</v>
      </c>
      <c r="F62" s="15">
        <v>55320</v>
      </c>
      <c r="G62" s="15">
        <v>321040</v>
      </c>
    </row>
    <row r="63" spans="1:9" x14ac:dyDescent="0.25">
      <c r="A63" s="33" t="s">
        <v>82</v>
      </c>
      <c r="B63" s="6">
        <v>23500</v>
      </c>
      <c r="C63" s="6">
        <v>17500</v>
      </c>
      <c r="D63" s="6">
        <v>12000</v>
      </c>
      <c r="E63" s="6">
        <v>3500</v>
      </c>
      <c r="F63" s="6">
        <v>8400</v>
      </c>
      <c r="G63" s="6">
        <v>64900</v>
      </c>
    </row>
    <row r="64" spans="1:9" x14ac:dyDescent="0.25">
      <c r="A64" s="33" t="s">
        <v>81</v>
      </c>
      <c r="B64" s="6">
        <v>31460</v>
      </c>
      <c r="C64" s="6">
        <v>34650</v>
      </c>
      <c r="D64" s="6">
        <v>91820</v>
      </c>
      <c r="E64" s="6">
        <v>51290</v>
      </c>
      <c r="F64" s="6">
        <v>46920</v>
      </c>
      <c r="G64" s="6">
        <v>256140</v>
      </c>
    </row>
    <row r="65" spans="1:13" x14ac:dyDescent="0.25">
      <c r="A65" s="5" t="s">
        <v>14</v>
      </c>
      <c r="B65" s="6">
        <v>70860</v>
      </c>
      <c r="C65" s="6">
        <v>57520</v>
      </c>
      <c r="D65" s="6">
        <v>83850</v>
      </c>
      <c r="E65" s="6">
        <v>56620</v>
      </c>
      <c r="F65" s="6">
        <v>31440</v>
      </c>
      <c r="G65" s="6">
        <v>300290</v>
      </c>
    </row>
    <row r="66" spans="1:13" x14ac:dyDescent="0.25">
      <c r="A66" s="33" t="s">
        <v>82</v>
      </c>
      <c r="B66" s="6">
        <v>41200</v>
      </c>
      <c r="C66" s="6">
        <v>33400</v>
      </c>
      <c r="D66" s="6">
        <v>36400</v>
      </c>
      <c r="E66" s="6">
        <v>14640</v>
      </c>
      <c r="F66" s="6">
        <v>10120</v>
      </c>
      <c r="G66" s="6">
        <v>135760</v>
      </c>
    </row>
    <row r="67" spans="1:13" x14ac:dyDescent="0.25">
      <c r="A67" s="33" t="s">
        <v>81</v>
      </c>
      <c r="B67" s="6">
        <v>29660</v>
      </c>
      <c r="C67" s="6">
        <v>24120</v>
      </c>
      <c r="D67" s="6">
        <v>47450</v>
      </c>
      <c r="E67" s="6">
        <v>41980</v>
      </c>
      <c r="F67" s="6">
        <v>21320</v>
      </c>
      <c r="G67" s="6">
        <v>164530</v>
      </c>
    </row>
    <row r="68" spans="1:13" x14ac:dyDescent="0.25">
      <c r="A68" s="5" t="s">
        <v>0</v>
      </c>
      <c r="B68" s="6">
        <v>60250</v>
      </c>
      <c r="C68" s="6">
        <v>52390</v>
      </c>
      <c r="D68" s="6">
        <v>72800</v>
      </c>
      <c r="E68" s="6">
        <v>45490</v>
      </c>
      <c r="F68" s="6">
        <v>67220</v>
      </c>
      <c r="G68" s="6">
        <v>298150</v>
      </c>
    </row>
    <row r="69" spans="1:13" x14ac:dyDescent="0.25">
      <c r="A69" s="33" t="s">
        <v>82</v>
      </c>
      <c r="B69" s="6">
        <v>44920</v>
      </c>
      <c r="C69" s="6">
        <v>18900</v>
      </c>
      <c r="D69" s="6">
        <v>4070</v>
      </c>
      <c r="E69" s="6">
        <v>14820</v>
      </c>
      <c r="F69" s="6">
        <v>38640</v>
      </c>
      <c r="G69" s="6">
        <v>121350</v>
      </c>
    </row>
    <row r="70" spans="1:13" s="15" customFormat="1" ht="15" customHeight="1" x14ac:dyDescent="0.25">
      <c r="A70" s="33" t="s">
        <v>81</v>
      </c>
      <c r="B70" s="6">
        <v>15330</v>
      </c>
      <c r="C70" s="6">
        <v>33490</v>
      </c>
      <c r="D70" s="6">
        <v>68730</v>
      </c>
      <c r="E70" s="6">
        <v>30670</v>
      </c>
      <c r="F70" s="6">
        <v>28580</v>
      </c>
      <c r="G70" s="6">
        <v>176800</v>
      </c>
      <c r="H70" s="6"/>
      <c r="I70" s="6"/>
      <c r="J70" s="6"/>
      <c r="K70" s="6"/>
      <c r="L70" s="6"/>
      <c r="M70" s="6"/>
    </row>
    <row r="71" spans="1:13" x14ac:dyDescent="0.25">
      <c r="A71" s="5" t="s">
        <v>10</v>
      </c>
      <c r="B71" s="6">
        <v>40970</v>
      </c>
      <c r="C71" s="6">
        <v>51110</v>
      </c>
      <c r="D71" s="6">
        <v>99290</v>
      </c>
      <c r="E71" s="6">
        <v>61090</v>
      </c>
      <c r="F71" s="6">
        <v>43980</v>
      </c>
      <c r="G71" s="6">
        <v>296440</v>
      </c>
    </row>
    <row r="72" spans="1:13" x14ac:dyDescent="0.25">
      <c r="A72" s="33" t="s">
        <v>82</v>
      </c>
      <c r="B72" s="6">
        <v>16000</v>
      </c>
      <c r="C72" s="6">
        <v>12000</v>
      </c>
      <c r="D72" s="6">
        <v>15700</v>
      </c>
      <c r="E72" s="6">
        <v>6800</v>
      </c>
      <c r="F72" s="6">
        <v>16400</v>
      </c>
      <c r="G72" s="6">
        <v>66900</v>
      </c>
    </row>
    <row r="73" spans="1:13" x14ac:dyDescent="0.25">
      <c r="A73" s="33" t="s">
        <v>81</v>
      </c>
      <c r="B73" s="6">
        <v>24970</v>
      </c>
      <c r="C73" s="6">
        <v>39110</v>
      </c>
      <c r="D73" s="6">
        <v>83590</v>
      </c>
      <c r="E73" s="6">
        <v>54290</v>
      </c>
      <c r="F73" s="6">
        <v>27580</v>
      </c>
      <c r="G73" s="6">
        <v>229540</v>
      </c>
      <c r="H73"/>
      <c r="I73"/>
    </row>
    <row r="74" spans="1:13" x14ac:dyDescent="0.25">
      <c r="A74" s="5" t="s">
        <v>13</v>
      </c>
      <c r="B74" s="6">
        <v>21980</v>
      </c>
      <c r="C74" s="6">
        <v>12730</v>
      </c>
      <c r="D74" s="6">
        <v>21790</v>
      </c>
      <c r="E74" s="6">
        <v>11470</v>
      </c>
      <c r="F74" s="6">
        <v>11240</v>
      </c>
      <c r="G74" s="6">
        <v>79210</v>
      </c>
      <c r="H74"/>
      <c r="I74"/>
    </row>
    <row r="75" spans="1:13" x14ac:dyDescent="0.25">
      <c r="A75" s="33" t="s">
        <v>81</v>
      </c>
      <c r="B75" s="6">
        <v>21980</v>
      </c>
      <c r="C75" s="6">
        <v>12730</v>
      </c>
      <c r="D75" s="6">
        <v>21790</v>
      </c>
      <c r="E75" s="6">
        <v>11470</v>
      </c>
      <c r="F75" s="6">
        <v>11240</v>
      </c>
      <c r="G75" s="6">
        <v>79210</v>
      </c>
      <c r="H75"/>
      <c r="I75"/>
    </row>
    <row r="76" spans="1:13" x14ac:dyDescent="0.25">
      <c r="A76" s="5" t="s">
        <v>9</v>
      </c>
      <c r="B76" s="6">
        <v>17590</v>
      </c>
      <c r="C76" s="6">
        <v>15170</v>
      </c>
      <c r="D76" s="6">
        <v>16620</v>
      </c>
      <c r="E76" s="6">
        <v>11380</v>
      </c>
      <c r="F76" s="6">
        <v>14220</v>
      </c>
      <c r="G76" s="6">
        <v>74980</v>
      </c>
      <c r="H76"/>
      <c r="I76"/>
    </row>
    <row r="77" spans="1:13" x14ac:dyDescent="0.25">
      <c r="A77" s="33" t="s">
        <v>82</v>
      </c>
      <c r="B77" s="6">
        <v>16000</v>
      </c>
      <c r="C77" s="6">
        <v>12000</v>
      </c>
      <c r="D77" s="6">
        <v>14000</v>
      </c>
      <c r="E77" s="6">
        <v>9500</v>
      </c>
      <c r="F77" s="6">
        <v>10500</v>
      </c>
      <c r="G77" s="6">
        <v>62000</v>
      </c>
      <c r="H77"/>
      <c r="I77"/>
    </row>
    <row r="78" spans="1:13" x14ac:dyDescent="0.25">
      <c r="A78" s="33" t="s">
        <v>81</v>
      </c>
      <c r="B78" s="6">
        <v>1590</v>
      </c>
      <c r="C78" s="6">
        <v>3170</v>
      </c>
      <c r="D78" s="6">
        <v>2620</v>
      </c>
      <c r="E78" s="6">
        <v>1880</v>
      </c>
      <c r="F78" s="6">
        <v>3720</v>
      </c>
      <c r="G78" s="6">
        <v>12980</v>
      </c>
      <c r="H78"/>
      <c r="I78"/>
    </row>
    <row r="79" spans="1:13" x14ac:dyDescent="0.25">
      <c r="A79" s="5" t="s">
        <v>29</v>
      </c>
      <c r="B79" s="6">
        <v>2690</v>
      </c>
      <c r="C79" s="6">
        <v>3020</v>
      </c>
      <c r="D79" s="6">
        <v>5160</v>
      </c>
      <c r="E79" s="6">
        <v>7510</v>
      </c>
      <c r="F79" s="6">
        <v>7250</v>
      </c>
      <c r="G79" s="6">
        <v>25630</v>
      </c>
      <c r="H79"/>
      <c r="I79"/>
    </row>
    <row r="80" spans="1:13" x14ac:dyDescent="0.25">
      <c r="A80" s="33" t="s">
        <v>82</v>
      </c>
      <c r="B80" s="6">
        <v>650</v>
      </c>
      <c r="C80" s="6">
        <v>650</v>
      </c>
      <c r="D80" s="6">
        <v>1020</v>
      </c>
      <c r="E80" s="6">
        <v>2400</v>
      </c>
      <c r="F80" s="6">
        <v>3100</v>
      </c>
      <c r="G80" s="6">
        <v>7820</v>
      </c>
    </row>
    <row r="81" spans="1:15" x14ac:dyDescent="0.25">
      <c r="A81" s="33" t="s">
        <v>81</v>
      </c>
      <c r="B81" s="6">
        <v>2040</v>
      </c>
      <c r="C81" s="6">
        <v>2370</v>
      </c>
      <c r="D81" s="6">
        <v>4140</v>
      </c>
      <c r="E81" s="6">
        <v>5110</v>
      </c>
      <c r="F81" s="6">
        <v>4150</v>
      </c>
      <c r="G81" s="6">
        <v>17810</v>
      </c>
    </row>
    <row r="82" spans="1:15" x14ac:dyDescent="0.25">
      <c r="A82" s="5" t="s">
        <v>1496</v>
      </c>
      <c r="B82" s="6">
        <v>790</v>
      </c>
      <c r="C82" s="6">
        <v>3430</v>
      </c>
      <c r="D82" s="6">
        <v>3520</v>
      </c>
      <c r="E82" s="6">
        <v>5900</v>
      </c>
      <c r="F82" s="6">
        <v>9160</v>
      </c>
      <c r="G82" s="6">
        <v>22800</v>
      </c>
    </row>
    <row r="83" spans="1:15" x14ac:dyDescent="0.25">
      <c r="A83" s="33" t="s">
        <v>82</v>
      </c>
      <c r="B83" s="6">
        <v>640</v>
      </c>
      <c r="C83" s="6">
        <v>3120</v>
      </c>
      <c r="D83" s="6">
        <v>3060</v>
      </c>
      <c r="E83" s="6">
        <v>4110</v>
      </c>
      <c r="F83" s="6">
        <v>7890</v>
      </c>
      <c r="G83" s="6">
        <v>18820</v>
      </c>
    </row>
    <row r="84" spans="1:15" x14ac:dyDescent="0.25">
      <c r="A84" s="33" t="s">
        <v>81</v>
      </c>
      <c r="B84" s="6">
        <v>150</v>
      </c>
      <c r="C84" s="6">
        <v>310</v>
      </c>
      <c r="D84" s="6">
        <v>460</v>
      </c>
      <c r="E84" s="6">
        <v>1790</v>
      </c>
      <c r="F84" s="6">
        <v>1270</v>
      </c>
      <c r="G84" s="6">
        <v>3980</v>
      </c>
    </row>
    <row r="85" spans="1:15" x14ac:dyDescent="0.25">
      <c r="A85" s="5" t="s">
        <v>16</v>
      </c>
      <c r="B85" s="6">
        <v>3440</v>
      </c>
      <c r="C85" s="6">
        <v>4600</v>
      </c>
      <c r="D85" s="6">
        <v>5710</v>
      </c>
      <c r="E85" s="6">
        <v>3220</v>
      </c>
      <c r="F85" s="6">
        <v>3300</v>
      </c>
      <c r="G85" s="6">
        <v>20270</v>
      </c>
    </row>
    <row r="86" spans="1:15" x14ac:dyDescent="0.25">
      <c r="A86" s="33" t="s">
        <v>82</v>
      </c>
      <c r="B86" s="6">
        <v>1000</v>
      </c>
      <c r="C86" s="6">
        <v>950</v>
      </c>
      <c r="D86" s="6">
        <v>1200</v>
      </c>
      <c r="E86" s="6">
        <v>900</v>
      </c>
      <c r="F86" s="6">
        <v>1000</v>
      </c>
      <c r="G86" s="6">
        <v>5050</v>
      </c>
    </row>
    <row r="87" spans="1:15" x14ac:dyDescent="0.25">
      <c r="A87" s="33" t="s">
        <v>81</v>
      </c>
      <c r="B87" s="6">
        <v>2440</v>
      </c>
      <c r="C87" s="6">
        <v>3650</v>
      </c>
      <c r="D87" s="6">
        <v>4510</v>
      </c>
      <c r="E87" s="6">
        <v>2320</v>
      </c>
      <c r="F87" s="6">
        <v>2300</v>
      </c>
      <c r="G87" s="6">
        <v>15220</v>
      </c>
    </row>
    <row r="88" spans="1:15" x14ac:dyDescent="0.25">
      <c r="A88" s="5" t="s">
        <v>32</v>
      </c>
      <c r="B88" s="6">
        <v>273530</v>
      </c>
      <c r="C88" s="6">
        <v>252120</v>
      </c>
      <c r="D88" s="6">
        <v>412560</v>
      </c>
      <c r="E88" s="6">
        <v>257470</v>
      </c>
      <c r="F88" s="6">
        <v>243130</v>
      </c>
      <c r="G88" s="6">
        <v>1438810</v>
      </c>
    </row>
    <row r="89" spans="1:15" x14ac:dyDescent="0.25">
      <c r="A89" s="5"/>
      <c r="G89"/>
    </row>
    <row r="90" spans="1:15" x14ac:dyDescent="0.25">
      <c r="A90" s="5"/>
      <c r="G90"/>
    </row>
    <row r="91" spans="1:15" x14ac:dyDescent="0.25">
      <c r="A91" s="9" t="s">
        <v>57</v>
      </c>
      <c r="B91" s="9" t="s">
        <v>31</v>
      </c>
      <c r="M91" s="31"/>
      <c r="N91" s="31"/>
      <c r="O91" s="32"/>
    </row>
    <row r="92" spans="1:15" x14ac:dyDescent="0.25">
      <c r="A92" s="9" t="s">
        <v>33</v>
      </c>
      <c r="B92" s="6" t="s">
        <v>1103</v>
      </c>
      <c r="C92" s="6" t="s">
        <v>1498</v>
      </c>
      <c r="D92" s="6" t="s">
        <v>1528</v>
      </c>
      <c r="E92" s="6" t="s">
        <v>1589</v>
      </c>
      <c r="F92" s="6" t="s">
        <v>1731</v>
      </c>
      <c r="G92" s="6" t="s">
        <v>32</v>
      </c>
      <c r="N92" s="31"/>
      <c r="O92" s="32"/>
    </row>
    <row r="93" spans="1:15" x14ac:dyDescent="0.25">
      <c r="A93" s="14" t="s">
        <v>15</v>
      </c>
      <c r="B93" s="38">
        <v>0.20092860015354805</v>
      </c>
      <c r="C93" s="38">
        <v>0.20684594637474218</v>
      </c>
      <c r="D93" s="38">
        <v>0.25164824510374251</v>
      </c>
      <c r="E93" s="38">
        <v>0.21280149143589544</v>
      </c>
      <c r="F93" s="38">
        <v>0.22753259573067905</v>
      </c>
      <c r="G93" s="38">
        <v>0.22312883563500394</v>
      </c>
      <c r="N93" s="31"/>
      <c r="O93" s="32"/>
    </row>
    <row r="94" spans="1:15" x14ac:dyDescent="0.25">
      <c r="A94" s="5" t="s">
        <v>14</v>
      </c>
      <c r="B94" s="2">
        <v>0.25905750740320987</v>
      </c>
      <c r="C94" s="2">
        <v>0.22814532762176742</v>
      </c>
      <c r="D94" s="2">
        <v>0.20324316463059919</v>
      </c>
      <c r="E94" s="2">
        <v>0.21990911562512136</v>
      </c>
      <c r="F94" s="2">
        <v>0.12931353596841197</v>
      </c>
      <c r="G94" s="2">
        <v>0.20870719552963907</v>
      </c>
      <c r="N94" s="31"/>
      <c r="O94" s="32"/>
    </row>
    <row r="95" spans="1:15" x14ac:dyDescent="0.25">
      <c r="A95" s="5" t="s">
        <v>0</v>
      </c>
      <c r="B95" s="2">
        <v>0.2202683435089387</v>
      </c>
      <c r="C95" s="2">
        <v>0.20779787402824051</v>
      </c>
      <c r="D95" s="2">
        <v>0.17645918169478378</v>
      </c>
      <c r="E95" s="2">
        <v>0.17668077834310794</v>
      </c>
      <c r="F95" s="2">
        <v>0.27647760457368487</v>
      </c>
      <c r="G95" s="2">
        <v>0.20721985529708578</v>
      </c>
      <c r="N95" s="31"/>
      <c r="O95" s="32"/>
    </row>
    <row r="96" spans="1:15" x14ac:dyDescent="0.25">
      <c r="A96" s="5" t="s">
        <v>10</v>
      </c>
      <c r="B96" s="2">
        <v>0.1497824735860783</v>
      </c>
      <c r="C96" s="2">
        <v>0.20272092654291607</v>
      </c>
      <c r="D96" s="2">
        <v>0.24066802404498738</v>
      </c>
      <c r="E96" s="2">
        <v>0.2372703615955257</v>
      </c>
      <c r="F96" s="2">
        <v>0.18089088142146176</v>
      </c>
      <c r="G96" s="2">
        <v>0.20603137314864367</v>
      </c>
      <c r="N96" s="31"/>
      <c r="O96" s="32"/>
    </row>
    <row r="97" spans="1:15" x14ac:dyDescent="0.25">
      <c r="A97" s="5" t="s">
        <v>13</v>
      </c>
      <c r="B97" s="2">
        <v>8.0356816436953901E-2</v>
      </c>
      <c r="C97" s="2">
        <v>5.0491829287640809E-2</v>
      </c>
      <c r="D97" s="2">
        <v>5.2816560015512895E-2</v>
      </c>
      <c r="E97" s="2">
        <v>4.4548879481104593E-2</v>
      </c>
      <c r="F97" s="2">
        <v>4.6230411713897912E-2</v>
      </c>
      <c r="G97" s="2">
        <v>5.505243916847951E-2</v>
      </c>
      <c r="N97" s="31"/>
      <c r="O97" s="32"/>
    </row>
    <row r="98" spans="1:15" x14ac:dyDescent="0.25">
      <c r="A98" s="5" t="s">
        <v>9</v>
      </c>
      <c r="B98" s="2">
        <v>6.4307388586261102E-2</v>
      </c>
      <c r="C98" s="2">
        <v>6.0169760431540535E-2</v>
      </c>
      <c r="D98" s="2">
        <v>4.0285049447353109E-2</v>
      </c>
      <c r="E98" s="2">
        <v>4.4199324193109873E-2</v>
      </c>
      <c r="F98" s="2">
        <v>5.8487229054415335E-2</v>
      </c>
      <c r="G98" s="2">
        <v>5.2112509643385853E-2</v>
      </c>
      <c r="N98" s="31"/>
      <c r="O98" s="32"/>
    </row>
    <row r="99" spans="1:15" x14ac:dyDescent="0.25">
      <c r="A99" s="5" t="s">
        <v>29</v>
      </c>
      <c r="B99" s="2">
        <v>9.834387452930209E-3</v>
      </c>
      <c r="C99" s="2">
        <v>1.1978422973187372E-2</v>
      </c>
      <c r="D99" s="2">
        <v>1.2507271669575335E-2</v>
      </c>
      <c r="E99" s="2">
        <v>2.9168446809337011E-2</v>
      </c>
      <c r="F99" s="2">
        <v>2.9819438160654795E-2</v>
      </c>
      <c r="G99" s="2">
        <v>1.781333185062656E-2</v>
      </c>
      <c r="N99" s="31"/>
      <c r="O99" s="32"/>
    </row>
    <row r="100" spans="1:15" x14ac:dyDescent="0.25">
      <c r="A100" s="5" t="s">
        <v>1496</v>
      </c>
      <c r="B100" s="2">
        <v>2.8881658319014369E-3</v>
      </c>
      <c r="C100" s="2">
        <v>1.3604632714580359E-2</v>
      </c>
      <c r="D100" s="2">
        <v>8.5320923017258091E-3</v>
      </c>
      <c r="E100" s="2">
        <v>2.2915291101875946E-2</v>
      </c>
      <c r="F100" s="2">
        <v>3.7675317731254883E-2</v>
      </c>
      <c r="G100" s="2">
        <v>1.5846428645894872E-2</v>
      </c>
      <c r="M100" s="31"/>
      <c r="N100" s="31"/>
      <c r="O100" s="32"/>
    </row>
    <row r="101" spans="1:15" x14ac:dyDescent="0.25">
      <c r="A101" s="5" t="s">
        <v>16</v>
      </c>
      <c r="B101" s="2">
        <v>1.2576317040178408E-2</v>
      </c>
      <c r="C101" s="2">
        <v>1.8245280025384739E-2</v>
      </c>
      <c r="D101" s="2">
        <v>1.3840411091719993E-2</v>
      </c>
      <c r="E101" s="2">
        <v>1.2506311414922127E-2</v>
      </c>
      <c r="F101" s="2">
        <v>1.3572985645539423E-2</v>
      </c>
      <c r="G101" s="2">
        <v>1.4088031081240748E-2</v>
      </c>
      <c r="M101" s="31"/>
      <c r="N101" s="31"/>
      <c r="O101" s="32"/>
    </row>
    <row r="102" spans="1:15" x14ac:dyDescent="0.25">
      <c r="A102" s="96" t="s">
        <v>32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M102" s="31"/>
      <c r="N102" s="31"/>
      <c r="O102" s="32"/>
    </row>
    <row r="103" spans="1:15" x14ac:dyDescent="0.25">
      <c r="A103"/>
      <c r="B103"/>
      <c r="C103" s="15"/>
      <c r="D103" s="15"/>
      <c r="M103" s="31"/>
      <c r="N103" s="31"/>
      <c r="O103" s="32"/>
    </row>
    <row r="104" spans="1:15" x14ac:dyDescent="0.25">
      <c r="A104"/>
      <c r="B104"/>
      <c r="C104" s="15"/>
      <c r="D104" s="15"/>
      <c r="M104" s="31"/>
      <c r="N104" s="31"/>
      <c r="O104" s="32"/>
    </row>
    <row r="105" spans="1:15" x14ac:dyDescent="0.25">
      <c r="A105"/>
      <c r="B105"/>
      <c r="C105" s="15"/>
      <c r="D105" s="15"/>
      <c r="M105" s="31"/>
      <c r="N105" s="31"/>
      <c r="O105" s="32"/>
    </row>
    <row r="106" spans="1:15" x14ac:dyDescent="0.25">
      <c r="A106"/>
      <c r="B106"/>
      <c r="C106" s="15"/>
      <c r="D106" s="15"/>
      <c r="M106" s="31"/>
      <c r="N106" s="31"/>
      <c r="O106" s="32"/>
    </row>
    <row r="107" spans="1:15" x14ac:dyDescent="0.25">
      <c r="A107" s="6" t="str">
        <f t="shared" ref="A107:E114" si="0">A92</f>
        <v>Названия строк</v>
      </c>
      <c r="B107" s="6" t="str">
        <f t="shared" si="0"/>
        <v>1`20</v>
      </c>
      <c r="C107" s="6" t="str">
        <f t="shared" si="0"/>
        <v>2`20</v>
      </c>
      <c r="D107" s="6" t="str">
        <f t="shared" si="0"/>
        <v>3`20</v>
      </c>
      <c r="E107" s="6" t="str">
        <f t="shared" si="0"/>
        <v>4`20</v>
      </c>
      <c r="F107" s="6" t="str">
        <f t="shared" ref="F107:F108" si="1">F92</f>
        <v>5`20</v>
      </c>
      <c r="M107" s="31"/>
      <c r="N107" s="31"/>
      <c r="O107" s="32"/>
    </row>
    <row r="108" spans="1:15" x14ac:dyDescent="0.25">
      <c r="A108" s="6" t="str">
        <f t="shared" si="0"/>
        <v>Lenovo</v>
      </c>
      <c r="B108" s="3">
        <f>B93</f>
        <v>0.20092860015354805</v>
      </c>
      <c r="C108" s="3">
        <f t="shared" ref="C108:E108" si="2">C93</f>
        <v>0.20684594637474218</v>
      </c>
      <c r="D108" s="3">
        <f t="shared" si="2"/>
        <v>0.25164824510374251</v>
      </c>
      <c r="E108" s="3">
        <f t="shared" si="2"/>
        <v>0.21280149143589544</v>
      </c>
      <c r="F108" s="3">
        <f t="shared" si="1"/>
        <v>0.22753259573067905</v>
      </c>
      <c r="G108" s="3"/>
      <c r="M108" s="31"/>
      <c r="N108" s="31"/>
      <c r="O108" s="32"/>
    </row>
    <row r="109" spans="1:15" x14ac:dyDescent="0.25">
      <c r="A109" s="6" t="str">
        <f t="shared" si="0"/>
        <v>HP</v>
      </c>
      <c r="B109" s="3">
        <f t="shared" si="0"/>
        <v>0.25905750740320987</v>
      </c>
      <c r="C109" s="3">
        <f t="shared" ref="C109:F109" si="3">C94</f>
        <v>0.22814532762176742</v>
      </c>
      <c r="D109" s="3">
        <f t="shared" si="3"/>
        <v>0.20324316463059919</v>
      </c>
      <c r="E109" s="3">
        <f t="shared" si="3"/>
        <v>0.21990911562512136</v>
      </c>
      <c r="F109" s="3">
        <f t="shared" si="3"/>
        <v>0.12931353596841197</v>
      </c>
      <c r="G109" s="3"/>
      <c r="M109" s="31"/>
      <c r="N109" s="31"/>
      <c r="O109" s="32"/>
    </row>
    <row r="110" spans="1:15" x14ac:dyDescent="0.25">
      <c r="A110" s="6" t="str">
        <f t="shared" si="0"/>
        <v>Acer</v>
      </c>
      <c r="B110" s="3">
        <f t="shared" si="0"/>
        <v>0.2202683435089387</v>
      </c>
      <c r="C110" s="3">
        <f t="shared" ref="C110:F110" si="4">C95</f>
        <v>0.20779787402824051</v>
      </c>
      <c r="D110" s="3">
        <f t="shared" si="4"/>
        <v>0.17645918169478378</v>
      </c>
      <c r="E110" s="3">
        <f t="shared" si="4"/>
        <v>0.17668077834310794</v>
      </c>
      <c r="F110" s="3">
        <f t="shared" si="4"/>
        <v>0.27647760457368487</v>
      </c>
      <c r="G110" s="3"/>
      <c r="M110" s="31"/>
      <c r="N110" s="31"/>
      <c r="O110" s="32"/>
    </row>
    <row r="111" spans="1:15" x14ac:dyDescent="0.25">
      <c r="A111" s="6" t="str">
        <f t="shared" si="0"/>
        <v>Asus</v>
      </c>
      <c r="B111" s="3">
        <f t="shared" si="0"/>
        <v>0.1497824735860783</v>
      </c>
      <c r="C111" s="3">
        <f t="shared" ref="C111:F111" si="5">C96</f>
        <v>0.20272092654291607</v>
      </c>
      <c r="D111" s="3">
        <f t="shared" si="5"/>
        <v>0.24066802404498738</v>
      </c>
      <c r="E111" s="3">
        <f t="shared" si="5"/>
        <v>0.2372703615955257</v>
      </c>
      <c r="F111" s="3">
        <f t="shared" si="5"/>
        <v>0.18089088142146176</v>
      </c>
      <c r="G111" s="3"/>
      <c r="M111" s="31"/>
      <c r="N111" s="31"/>
      <c r="O111" s="32"/>
    </row>
    <row r="112" spans="1:15" x14ac:dyDescent="0.25">
      <c r="A112" s="6" t="str">
        <f t="shared" si="0"/>
        <v>Dell</v>
      </c>
      <c r="B112" s="3">
        <f t="shared" si="0"/>
        <v>8.0356816436953901E-2</v>
      </c>
      <c r="C112" s="3">
        <f t="shared" ref="C112:F112" si="6">C97</f>
        <v>5.0491829287640809E-2</v>
      </c>
      <c r="D112" s="3">
        <f t="shared" si="6"/>
        <v>5.2816560015512895E-2</v>
      </c>
      <c r="E112" s="3">
        <f t="shared" si="6"/>
        <v>4.4548879481104593E-2</v>
      </c>
      <c r="F112" s="3">
        <f t="shared" si="6"/>
        <v>4.6230411713897912E-2</v>
      </c>
      <c r="G112" s="3"/>
      <c r="M112" s="31"/>
      <c r="N112" s="31"/>
      <c r="O112" s="32"/>
    </row>
    <row r="113" spans="1:15" x14ac:dyDescent="0.25">
      <c r="A113" s="6" t="str">
        <f t="shared" si="0"/>
        <v>Apple</v>
      </c>
      <c r="B113" s="3">
        <f t="shared" si="0"/>
        <v>6.4307388586261102E-2</v>
      </c>
      <c r="C113" s="3">
        <f t="shared" ref="C113:F113" si="7">C98</f>
        <v>6.0169760431540535E-2</v>
      </c>
      <c r="D113" s="3">
        <f t="shared" si="7"/>
        <v>4.0285049447353109E-2</v>
      </c>
      <c r="E113" s="3">
        <f t="shared" si="7"/>
        <v>4.4199324193109873E-2</v>
      </c>
      <c r="F113" s="3">
        <f t="shared" si="7"/>
        <v>5.8487229054415335E-2</v>
      </c>
      <c r="G113" s="3"/>
      <c r="M113" s="31"/>
      <c r="N113" s="31"/>
      <c r="O113" s="32"/>
    </row>
    <row r="114" spans="1:15" x14ac:dyDescent="0.25">
      <c r="A114" s="6" t="str">
        <f t="shared" si="0"/>
        <v>Other</v>
      </c>
      <c r="B114" s="3">
        <f t="shared" si="0"/>
        <v>9.834387452930209E-3</v>
      </c>
      <c r="C114" s="3">
        <f t="shared" ref="C114:F114" si="8">C99</f>
        <v>1.1978422973187372E-2</v>
      </c>
      <c r="D114" s="3">
        <f t="shared" si="8"/>
        <v>1.2507271669575335E-2</v>
      </c>
      <c r="E114" s="3">
        <f t="shared" si="8"/>
        <v>2.9168446809337011E-2</v>
      </c>
      <c r="F114" s="3">
        <f t="shared" si="8"/>
        <v>2.9819438160654795E-2</v>
      </c>
      <c r="G114" s="3"/>
      <c r="M114" s="31"/>
      <c r="N114" s="31"/>
      <c r="O114" s="32"/>
    </row>
    <row r="115" spans="1:15" x14ac:dyDescent="0.25">
      <c r="A115" s="6" t="str">
        <f t="shared" ref="A115:B115" si="9">A100</f>
        <v>Huawei</v>
      </c>
      <c r="B115" s="3">
        <f t="shared" si="9"/>
        <v>2.8881658319014369E-3</v>
      </c>
      <c r="C115" s="3">
        <f t="shared" ref="C115:F115" si="10">C100</f>
        <v>1.3604632714580359E-2</v>
      </c>
      <c r="D115" s="3">
        <f t="shared" si="10"/>
        <v>8.5320923017258091E-3</v>
      </c>
      <c r="E115" s="3">
        <f t="shared" si="10"/>
        <v>2.2915291101875946E-2</v>
      </c>
      <c r="F115" s="3">
        <f t="shared" si="10"/>
        <v>3.7675317731254883E-2</v>
      </c>
      <c r="M115" s="31"/>
      <c r="N115" s="31"/>
      <c r="O115" s="32"/>
    </row>
    <row r="116" spans="1:15" x14ac:dyDescent="0.25">
      <c r="A116" s="6" t="str">
        <f t="shared" ref="A116:B116" si="11">A101</f>
        <v>MSI</v>
      </c>
      <c r="B116" s="3">
        <f t="shared" si="11"/>
        <v>1.2576317040178408E-2</v>
      </c>
      <c r="C116" s="3">
        <f t="shared" ref="C116:F116" si="12">C101</f>
        <v>1.8245280025384739E-2</v>
      </c>
      <c r="D116" s="3">
        <f t="shared" si="12"/>
        <v>1.3840411091719993E-2</v>
      </c>
      <c r="E116" s="3">
        <f t="shared" si="12"/>
        <v>1.2506311414922127E-2</v>
      </c>
      <c r="F116" s="3">
        <f t="shared" si="12"/>
        <v>1.3572985645539423E-2</v>
      </c>
      <c r="M116" s="31"/>
      <c r="N116" s="31"/>
      <c r="O116" s="32"/>
    </row>
    <row r="117" spans="1:15" x14ac:dyDescent="0.25">
      <c r="A117"/>
      <c r="B117"/>
      <c r="C117" s="15"/>
      <c r="D117" s="15"/>
      <c r="M117" s="31"/>
      <c r="N117" s="31"/>
      <c r="O117" s="32"/>
    </row>
    <row r="118" spans="1:15" x14ac:dyDescent="0.25">
      <c r="A118"/>
      <c r="B118"/>
      <c r="C118" s="15"/>
      <c r="D118" s="15"/>
      <c r="M118" s="31"/>
      <c r="N118" s="31"/>
      <c r="O118" s="32"/>
    </row>
    <row r="119" spans="1:15" x14ac:dyDescent="0.25">
      <c r="A119"/>
      <c r="B119"/>
      <c r="C119" s="15"/>
      <c r="D119" s="15"/>
      <c r="M119" s="31"/>
      <c r="N119" s="31"/>
      <c r="O119" s="32"/>
    </row>
    <row r="120" spans="1:15" ht="18.75" x14ac:dyDescent="0.3">
      <c r="A120" s="8" t="s">
        <v>1110</v>
      </c>
      <c r="B120"/>
      <c r="C120" s="15"/>
      <c r="D120" s="15"/>
      <c r="M120" s="31"/>
      <c r="N120" s="31"/>
      <c r="O120" s="32"/>
    </row>
    <row r="121" spans="1:15" ht="18.75" x14ac:dyDescent="0.3">
      <c r="A121" s="8"/>
      <c r="B121"/>
      <c r="C121" s="15"/>
      <c r="D121" s="15"/>
      <c r="M121" s="31"/>
      <c r="N121" s="31"/>
      <c r="O121" s="32"/>
    </row>
    <row r="122" spans="1:15" s="40" customFormat="1" ht="18.75" x14ac:dyDescent="0.3">
      <c r="A122" s="41" t="s">
        <v>1115</v>
      </c>
      <c r="B122" s="42"/>
      <c r="M122" s="43"/>
      <c r="N122" s="43"/>
      <c r="O122" s="44"/>
    </row>
    <row r="123" spans="1:15" x14ac:dyDescent="0.25">
      <c r="A123" t="s">
        <v>1111</v>
      </c>
      <c r="B123"/>
      <c r="C123" s="15"/>
      <c r="D123" s="15"/>
      <c r="M123" s="31"/>
      <c r="N123" s="31"/>
      <c r="O123" s="32"/>
    </row>
    <row r="125" spans="1:15" x14ac:dyDescent="0.25">
      <c r="A125" s="29" t="s">
        <v>1113</v>
      </c>
    </row>
    <row r="126" spans="1:15" x14ac:dyDescent="0.25">
      <c r="A126" s="9" t="s">
        <v>30</v>
      </c>
      <c r="B126" s="9" t="s">
        <v>31</v>
      </c>
      <c r="H126"/>
      <c r="I126"/>
      <c r="J126"/>
      <c r="K126"/>
      <c r="L126"/>
      <c r="M126"/>
      <c r="N126"/>
    </row>
    <row r="127" spans="1:15" x14ac:dyDescent="0.25">
      <c r="A127" s="9" t="s">
        <v>33</v>
      </c>
      <c r="B127" s="6" t="s">
        <v>167</v>
      </c>
      <c r="C127" s="6" t="s">
        <v>1495</v>
      </c>
      <c r="D127" s="6" t="s">
        <v>1527</v>
      </c>
      <c r="E127" s="6" t="s">
        <v>1587</v>
      </c>
      <c r="F127" s="6" t="s">
        <v>1730</v>
      </c>
      <c r="G127" s="6" t="s">
        <v>32</v>
      </c>
      <c r="H127"/>
      <c r="I127"/>
      <c r="J127"/>
      <c r="K127"/>
      <c r="L127"/>
      <c r="M127"/>
      <c r="N127"/>
    </row>
    <row r="128" spans="1:15" x14ac:dyDescent="0.25">
      <c r="A128" s="5" t="s">
        <v>5</v>
      </c>
      <c r="B128" s="2">
        <v>0.7514756877552593</v>
      </c>
      <c r="C128" s="2">
        <v>0.713709310636086</v>
      </c>
      <c r="D128" s="2">
        <v>0.70387935006296654</v>
      </c>
      <c r="E128" s="2">
        <v>0.76078187250996021</v>
      </c>
      <c r="F128" s="2">
        <v>0.67096818058199614</v>
      </c>
      <c r="G128" s="2">
        <v>0.71879368528830989</v>
      </c>
      <c r="H128"/>
      <c r="I128"/>
      <c r="J128"/>
      <c r="K128"/>
      <c r="L128"/>
      <c r="M128"/>
      <c r="N128"/>
    </row>
    <row r="129" spans="1:14" x14ac:dyDescent="0.25">
      <c r="A129" s="5" t="s">
        <v>1</v>
      </c>
      <c r="B129" s="2">
        <v>0.2485243122447407</v>
      </c>
      <c r="C129" s="2">
        <v>0.286290689363914</v>
      </c>
      <c r="D129" s="2">
        <v>0.29612064993703352</v>
      </c>
      <c r="E129" s="2">
        <v>0.23921812749003984</v>
      </c>
      <c r="F129" s="2">
        <v>0.3290318194180038</v>
      </c>
      <c r="G129" s="2">
        <v>0.28120631471169016</v>
      </c>
      <c r="H129"/>
      <c r="I129"/>
      <c r="J129"/>
      <c r="K129"/>
      <c r="L129"/>
      <c r="M129"/>
      <c r="N129"/>
    </row>
    <row r="130" spans="1:14" x14ac:dyDescent="0.25">
      <c r="A130" s="5" t="s">
        <v>32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/>
      <c r="I130"/>
      <c r="J130"/>
      <c r="K130"/>
      <c r="L130"/>
      <c r="M130"/>
      <c r="N130"/>
    </row>
    <row r="131" spans="1:1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x14ac:dyDescent="0.25">
      <c r="A132" s="5"/>
      <c r="F132"/>
      <c r="G132"/>
      <c r="H132"/>
      <c r="I132"/>
      <c r="J132"/>
      <c r="K132"/>
      <c r="L132"/>
      <c r="M132"/>
      <c r="N132"/>
    </row>
    <row r="133" spans="1:14" x14ac:dyDescent="0.25">
      <c r="A133" s="46" t="s">
        <v>1114</v>
      </c>
      <c r="F133"/>
      <c r="G133"/>
      <c r="H133"/>
      <c r="I133"/>
      <c r="J133"/>
      <c r="K133"/>
      <c r="L133"/>
      <c r="M133"/>
      <c r="N133"/>
    </row>
    <row r="134" spans="1:14" x14ac:dyDescent="0.25">
      <c r="A134" s="9" t="s">
        <v>27</v>
      </c>
      <c r="B134" s="6" t="s">
        <v>1730</v>
      </c>
    </row>
    <row r="135" spans="1:14" x14ac:dyDescent="0.25">
      <c r="A135" s="29"/>
    </row>
    <row r="136" spans="1:14" x14ac:dyDescent="0.25">
      <c r="A136" s="9" t="s">
        <v>30</v>
      </c>
      <c r="B136" s="9" t="s">
        <v>31</v>
      </c>
      <c r="D136"/>
      <c r="E136"/>
    </row>
    <row r="137" spans="1:14" x14ac:dyDescent="0.25">
      <c r="A137" s="9" t="s">
        <v>33</v>
      </c>
      <c r="B137" s="6" t="s">
        <v>5</v>
      </c>
      <c r="C137" s="6" t="s">
        <v>1</v>
      </c>
      <c r="D137"/>
      <c r="E137"/>
    </row>
    <row r="138" spans="1:14" x14ac:dyDescent="0.25">
      <c r="A138" s="5" t="s">
        <v>0</v>
      </c>
      <c r="B138" s="2">
        <v>0.53939818054583621</v>
      </c>
      <c r="C138" s="2">
        <v>0.46060181945416373</v>
      </c>
      <c r="D138"/>
      <c r="E138"/>
    </row>
    <row r="139" spans="1:14" x14ac:dyDescent="0.25">
      <c r="A139" s="5" t="s">
        <v>9</v>
      </c>
      <c r="B139" s="2">
        <v>1</v>
      </c>
      <c r="C139" s="2">
        <v>0</v>
      </c>
      <c r="D139"/>
      <c r="E139"/>
    </row>
    <row r="140" spans="1:14" x14ac:dyDescent="0.25">
      <c r="A140" s="5" t="s">
        <v>10</v>
      </c>
      <c r="B140" s="2">
        <v>0.47998549673676577</v>
      </c>
      <c r="C140" s="2">
        <v>0.52001450326323417</v>
      </c>
      <c r="D140"/>
      <c r="E140"/>
    </row>
    <row r="141" spans="1:14" x14ac:dyDescent="0.25">
      <c r="A141" s="5" t="s">
        <v>13</v>
      </c>
      <c r="B141" s="2">
        <v>0.95934163701067621</v>
      </c>
      <c r="C141" s="2">
        <v>4.0658362989323842E-2</v>
      </c>
      <c r="D141"/>
    </row>
    <row r="142" spans="1:14" x14ac:dyDescent="0.25">
      <c r="A142" s="5" t="s">
        <v>14</v>
      </c>
      <c r="B142" s="2">
        <v>0.60745778611632273</v>
      </c>
      <c r="C142" s="2">
        <v>0.39254221388367727</v>
      </c>
      <c r="D142"/>
    </row>
    <row r="143" spans="1:14" x14ac:dyDescent="0.25">
      <c r="A143" s="5" t="s">
        <v>15</v>
      </c>
      <c r="B143" s="2">
        <v>0.78734015345268538</v>
      </c>
      <c r="C143" s="2">
        <v>0.21265984654731457</v>
      </c>
      <c r="D143"/>
    </row>
    <row r="144" spans="1:14" x14ac:dyDescent="0.25">
      <c r="A144" s="5" t="s">
        <v>16</v>
      </c>
      <c r="B144" s="2">
        <v>0.97652173913043483</v>
      </c>
      <c r="C144" s="2">
        <v>2.3478260869565216E-2</v>
      </c>
      <c r="D144"/>
    </row>
    <row r="145" spans="1:7" x14ac:dyDescent="0.25">
      <c r="A145" s="5" t="s">
        <v>29</v>
      </c>
      <c r="B145" s="2">
        <v>0.80481927710843371</v>
      </c>
      <c r="C145" s="2">
        <v>0.19518072289156627</v>
      </c>
      <c r="D145"/>
    </row>
    <row r="146" spans="1:7" x14ac:dyDescent="0.25">
      <c r="A146" s="5" t="s">
        <v>1496</v>
      </c>
      <c r="B146" s="2">
        <v>3.937007874015748E-2</v>
      </c>
      <c r="C146" s="2">
        <v>0.96062992125984248</v>
      </c>
      <c r="D146"/>
    </row>
    <row r="147" spans="1:7" x14ac:dyDescent="0.25">
      <c r="A147" s="5" t="s">
        <v>32</v>
      </c>
      <c r="B147" s="2">
        <v>0.67096818058199614</v>
      </c>
      <c r="C147" s="2">
        <v>0.3290318194180038</v>
      </c>
    </row>
    <row r="148" spans="1:7" x14ac:dyDescent="0.25">
      <c r="A148"/>
      <c r="B148"/>
      <c r="C148"/>
    </row>
    <row r="149" spans="1:7" x14ac:dyDescent="0.25">
      <c r="A149"/>
      <c r="B149"/>
      <c r="C149"/>
    </row>
    <row r="153" spans="1:7" s="39" customFormat="1" ht="18.75" x14ac:dyDescent="0.3">
      <c r="A153" s="47" t="s">
        <v>1116</v>
      </c>
    </row>
    <row r="155" spans="1:7" x14ac:dyDescent="0.25">
      <c r="A155" s="29" t="s">
        <v>1113</v>
      </c>
    </row>
    <row r="156" spans="1:7" x14ac:dyDescent="0.25">
      <c r="A156" s="9" t="s">
        <v>30</v>
      </c>
      <c r="B156" s="9" t="s">
        <v>31</v>
      </c>
      <c r="G156"/>
    </row>
    <row r="157" spans="1:7" x14ac:dyDescent="0.25">
      <c r="A157" s="9" t="s">
        <v>33</v>
      </c>
      <c r="B157" s="6" t="s">
        <v>167</v>
      </c>
      <c r="C157" s="6" t="s">
        <v>1495</v>
      </c>
      <c r="D157" s="6" t="s">
        <v>1527</v>
      </c>
      <c r="E157" s="6" t="s">
        <v>1587</v>
      </c>
      <c r="F157" s="6" t="s">
        <v>1730</v>
      </c>
      <c r="G157"/>
    </row>
    <row r="158" spans="1:7" x14ac:dyDescent="0.25">
      <c r="A158" s="5" t="s">
        <v>90</v>
      </c>
      <c r="B158" s="2">
        <v>5.6769669415119059E-2</v>
      </c>
      <c r="C158" s="2">
        <v>9.4360340458709641E-2</v>
      </c>
      <c r="D158" s="2">
        <v>9.0840679423779838E-2</v>
      </c>
      <c r="E158" s="2">
        <v>0.13197211155378485</v>
      </c>
      <c r="F158" s="2">
        <v>0.15172015229806907</v>
      </c>
      <c r="G158"/>
    </row>
    <row r="159" spans="1:7" x14ac:dyDescent="0.25">
      <c r="A159" s="33" t="s">
        <v>5</v>
      </c>
      <c r="B159" s="2">
        <v>5.6769669415119059E-2</v>
      </c>
      <c r="C159" s="2">
        <v>9.4360340458709641E-2</v>
      </c>
      <c r="D159" s="2">
        <v>9.0840679423779838E-2</v>
      </c>
      <c r="E159" s="2">
        <v>0.13197211155378485</v>
      </c>
      <c r="F159" s="2">
        <v>0.15172015229806907</v>
      </c>
      <c r="G159"/>
    </row>
    <row r="160" spans="1:7" x14ac:dyDescent="0.25">
      <c r="A160" s="34" t="s">
        <v>161</v>
      </c>
      <c r="B160" s="2">
        <v>9.6324266009093005E-4</v>
      </c>
      <c r="C160" s="2">
        <v>1.5788447794165422E-3</v>
      </c>
      <c r="D160" s="2">
        <v>5.6915563473292994E-3</v>
      </c>
      <c r="E160" s="2">
        <v>2.5159362549800796E-2</v>
      </c>
      <c r="F160" s="2">
        <v>4.4118846886048411E-2</v>
      </c>
      <c r="G160"/>
    </row>
    <row r="161" spans="1:7" x14ac:dyDescent="0.25">
      <c r="A161" s="34" t="s">
        <v>110</v>
      </c>
      <c r="B161" s="2">
        <v>6.5577560298990525E-3</v>
      </c>
      <c r="C161" s="2">
        <v>1.765317393281788E-2</v>
      </c>
      <c r="D161" s="2">
        <v>7.3440427557821663E-3</v>
      </c>
      <c r="E161" s="2">
        <v>9.4123505976095624E-3</v>
      </c>
      <c r="F161" s="2">
        <v>4.6369322817514276E-3</v>
      </c>
      <c r="G161"/>
    </row>
    <row r="162" spans="1:7" x14ac:dyDescent="0.25">
      <c r="A162" s="34" t="s">
        <v>323</v>
      </c>
      <c r="B162" s="2">
        <v>4.9248670725129076E-2</v>
      </c>
      <c r="C162" s="2">
        <v>7.5128321746475213E-2</v>
      </c>
      <c r="D162" s="2">
        <v>7.7805080320668366E-2</v>
      </c>
      <c r="E162" s="2">
        <v>9.7400398406374503E-2</v>
      </c>
      <c r="F162" s="2">
        <v>0.10296437313026924</v>
      </c>
      <c r="G162"/>
    </row>
    <row r="163" spans="1:7" x14ac:dyDescent="0.25">
      <c r="A163" s="5" t="s">
        <v>91</v>
      </c>
      <c r="B163" s="2">
        <v>9.6940741311551202E-3</v>
      </c>
      <c r="C163" s="2">
        <v>1.4683906178935741E-2</v>
      </c>
      <c r="D163" s="2">
        <v>7.3194704671806369E-3</v>
      </c>
      <c r="E163" s="2">
        <v>1.2270916334661354E-2</v>
      </c>
      <c r="F163" s="2">
        <v>9.5390263802012515E-3</v>
      </c>
      <c r="G163"/>
    </row>
    <row r="164" spans="1:7" x14ac:dyDescent="0.25">
      <c r="A164" s="33" t="s">
        <v>5</v>
      </c>
      <c r="B164" s="2">
        <v>9.6940741311551202E-3</v>
      </c>
      <c r="C164" s="2">
        <v>1.4683906178935741E-2</v>
      </c>
      <c r="D164" s="2">
        <v>7.3194704671806369E-3</v>
      </c>
      <c r="E164" s="2">
        <v>1.2270916334661354E-2</v>
      </c>
      <c r="F164" s="2">
        <v>9.5390263802012515E-3</v>
      </c>
      <c r="G164"/>
    </row>
    <row r="165" spans="1:7" x14ac:dyDescent="0.25">
      <c r="A165" s="34" t="s">
        <v>500</v>
      </c>
      <c r="B165" s="2">
        <v>5.6869846651768511E-3</v>
      </c>
      <c r="C165" s="2">
        <v>9.609512052498213E-3</v>
      </c>
      <c r="D165" s="2">
        <v>3.4493350124397211E-3</v>
      </c>
      <c r="E165" s="2">
        <v>5.3635458167330674E-3</v>
      </c>
      <c r="F165" s="2">
        <v>1.4957846070165896E-4</v>
      </c>
      <c r="G165"/>
    </row>
    <row r="166" spans="1:7" x14ac:dyDescent="0.25">
      <c r="A166" s="34" t="s">
        <v>124</v>
      </c>
      <c r="B166" s="2">
        <v>1.9264853201818601E-3</v>
      </c>
      <c r="C166" s="2">
        <v>4.548112533298681E-4</v>
      </c>
      <c r="D166" s="2">
        <v>2.1500752526338422E-4</v>
      </c>
      <c r="E166" s="2">
        <v>3.4860557768924305E-4</v>
      </c>
      <c r="F166" s="2">
        <v>4.7593146586891486E-4</v>
      </c>
      <c r="G166"/>
    </row>
    <row r="167" spans="1:7" x14ac:dyDescent="0.25">
      <c r="A167" s="34" t="s">
        <v>141</v>
      </c>
      <c r="B167" s="2">
        <v>1.8494259073745859E-3</v>
      </c>
      <c r="C167" s="2">
        <v>3.7034630628289258E-3</v>
      </c>
      <c r="D167" s="2">
        <v>2.9793899929354672E-3</v>
      </c>
      <c r="E167" s="2">
        <v>6.5239043824701195E-3</v>
      </c>
      <c r="F167" s="2">
        <v>8.9067174326896929E-3</v>
      </c>
      <c r="G167"/>
    </row>
    <row r="168" spans="1:7" x14ac:dyDescent="0.25">
      <c r="A168" s="34" t="s">
        <v>162</v>
      </c>
      <c r="B168" s="2">
        <v>2.3117823842182323E-4</v>
      </c>
      <c r="C168" s="2">
        <v>9.1611981027873437E-4</v>
      </c>
      <c r="D168" s="2">
        <v>6.7573793654206464E-4</v>
      </c>
      <c r="E168" s="2">
        <v>3.4860557768924304E-5</v>
      </c>
      <c r="F168" s="2">
        <v>6.7990209409844985E-6</v>
      </c>
      <c r="G168"/>
    </row>
    <row r="169" spans="1:7" x14ac:dyDescent="0.25">
      <c r="A169" s="5" t="s">
        <v>107</v>
      </c>
      <c r="B169" s="2">
        <v>0.93353625645372584</v>
      </c>
      <c r="C169" s="2">
        <v>0.89095575336235466</v>
      </c>
      <c r="D169" s="2">
        <v>0.90183985010903955</v>
      </c>
      <c r="E169" s="2">
        <v>0.85575697211155377</v>
      </c>
      <c r="F169" s="2">
        <v>0.83874082132172967</v>
      </c>
      <c r="G169"/>
    </row>
    <row r="170" spans="1:7" x14ac:dyDescent="0.25">
      <c r="A170" s="33" t="s">
        <v>5</v>
      </c>
      <c r="B170" s="2">
        <v>0.68501194420898515</v>
      </c>
      <c r="C170" s="2">
        <v>0.60466506399844067</v>
      </c>
      <c r="D170" s="2">
        <v>0.60571920017200598</v>
      </c>
      <c r="E170" s="2">
        <v>0.61653884462151398</v>
      </c>
      <c r="F170" s="2">
        <v>0.50970900190372581</v>
      </c>
      <c r="G170"/>
    </row>
    <row r="171" spans="1:7" x14ac:dyDescent="0.25">
      <c r="A171" s="34" t="s">
        <v>92</v>
      </c>
      <c r="B171" s="2">
        <v>7.7059412807274402E-5</v>
      </c>
      <c r="C171" s="2">
        <v>0</v>
      </c>
      <c r="D171" s="2">
        <v>0</v>
      </c>
      <c r="E171" s="2">
        <v>0</v>
      </c>
      <c r="F171" s="2">
        <v>0</v>
      </c>
      <c r="G171"/>
    </row>
    <row r="172" spans="1:7" x14ac:dyDescent="0.25">
      <c r="A172" s="34" t="s">
        <v>308</v>
      </c>
      <c r="B172" s="2">
        <v>0.12008168297757571</v>
      </c>
      <c r="C172" s="2">
        <v>0.13835358326294589</v>
      </c>
      <c r="D172" s="2">
        <v>9.7766993273335989E-2</v>
      </c>
      <c r="E172" s="2">
        <v>7.6543824701195223E-2</v>
      </c>
      <c r="F172" s="2">
        <v>9.4485994016861571E-2</v>
      </c>
      <c r="G172"/>
    </row>
    <row r="173" spans="1:7" x14ac:dyDescent="0.25">
      <c r="A173" s="34" t="s">
        <v>818</v>
      </c>
      <c r="B173" s="2">
        <v>4.2683208753949292E-2</v>
      </c>
      <c r="C173" s="2">
        <v>3.907478396465467E-2</v>
      </c>
      <c r="D173" s="2">
        <v>2.7336671069201707E-2</v>
      </c>
      <c r="E173" s="2">
        <v>9.2141434262948213E-2</v>
      </c>
      <c r="F173" s="2">
        <v>9.7552352461245578E-2</v>
      </c>
      <c r="G173"/>
    </row>
    <row r="174" spans="1:7" x14ac:dyDescent="0.25">
      <c r="A174" s="34" t="s">
        <v>855</v>
      </c>
      <c r="B174" s="2">
        <v>5.0304384680588732E-2</v>
      </c>
      <c r="C174" s="2">
        <v>3.2519004613085573E-2</v>
      </c>
      <c r="D174" s="2">
        <v>3.0484995546272691E-2</v>
      </c>
      <c r="E174" s="2">
        <v>3.5906374501992029E-2</v>
      </c>
      <c r="F174" s="2">
        <v>7.0152298069078051E-2</v>
      </c>
      <c r="G174"/>
    </row>
    <row r="175" spans="1:7" x14ac:dyDescent="0.25">
      <c r="A175" s="34" t="s">
        <v>155</v>
      </c>
      <c r="B175" s="2">
        <v>7.1272250905448101E-2</v>
      </c>
      <c r="C175" s="2">
        <v>9.3964004937950749E-2</v>
      </c>
      <c r="D175" s="2">
        <v>0.14499493196547594</v>
      </c>
      <c r="E175" s="2">
        <v>6.0702191235059759E-2</v>
      </c>
      <c r="F175" s="2">
        <v>4.3160184933369594E-2</v>
      </c>
      <c r="G175"/>
    </row>
    <row r="176" spans="1:7" x14ac:dyDescent="0.25">
      <c r="A176" s="34" t="s">
        <v>218</v>
      </c>
      <c r="B176" s="2">
        <v>8.0966325036603226E-2</v>
      </c>
      <c r="C176" s="2">
        <v>5.8501721785459038E-2</v>
      </c>
      <c r="D176" s="2">
        <v>6.7238996222010627E-2</v>
      </c>
      <c r="E176" s="2">
        <v>6.2360557768924303E-2</v>
      </c>
      <c r="F176" s="2">
        <v>2.2599945607832472E-2</v>
      </c>
      <c r="G176"/>
    </row>
    <row r="177" spans="1:7" x14ac:dyDescent="0.25">
      <c r="A177" s="34" t="s">
        <v>114</v>
      </c>
      <c r="B177" s="2">
        <v>9.3935424212067496E-3</v>
      </c>
      <c r="C177" s="2">
        <v>2.3260346956013256E-2</v>
      </c>
      <c r="D177" s="2">
        <v>2.2139632029978193E-2</v>
      </c>
      <c r="E177" s="2">
        <v>2.9805776892430278E-2</v>
      </c>
      <c r="F177" s="2">
        <v>7.1321729670927383E-3</v>
      </c>
      <c r="G177"/>
    </row>
    <row r="178" spans="1:7" x14ac:dyDescent="0.25">
      <c r="A178" s="34" t="s">
        <v>496</v>
      </c>
      <c r="B178" s="2">
        <v>0.31023349002080602</v>
      </c>
      <c r="C178" s="2">
        <v>0.21899161847833148</v>
      </c>
      <c r="D178" s="2">
        <v>0.21575698006573088</v>
      </c>
      <c r="E178" s="2">
        <v>0.25907868525896416</v>
      </c>
      <c r="F178" s="2">
        <v>0.17462605384824587</v>
      </c>
      <c r="G178"/>
    </row>
    <row r="179" spans="1:7" x14ac:dyDescent="0.25">
      <c r="A179" s="33" t="s">
        <v>1</v>
      </c>
      <c r="B179" s="2">
        <v>0.2485243122447407</v>
      </c>
      <c r="C179" s="2">
        <v>0.286290689363914</v>
      </c>
      <c r="D179" s="2">
        <v>0.29612064993703352</v>
      </c>
      <c r="E179" s="2">
        <v>0.23921812749003984</v>
      </c>
      <c r="F179" s="2">
        <v>0.3290318194180038</v>
      </c>
      <c r="G179"/>
    </row>
    <row r="180" spans="1:7" x14ac:dyDescent="0.25">
      <c r="A180" s="34" t="s">
        <v>140</v>
      </c>
      <c r="B180" s="2">
        <v>1.0248901903367497E-3</v>
      </c>
      <c r="C180" s="2">
        <v>1.2474822948476383E-3</v>
      </c>
      <c r="D180" s="2">
        <v>2.3220812728445496E-3</v>
      </c>
      <c r="E180" s="2">
        <v>1.4960159362549802E-2</v>
      </c>
      <c r="F180" s="2">
        <v>5.3100353549088933E-3</v>
      </c>
      <c r="G180"/>
    </row>
    <row r="181" spans="1:7" x14ac:dyDescent="0.25">
      <c r="A181" s="34" t="s">
        <v>532</v>
      </c>
      <c r="B181" s="2">
        <v>0.15816444478693073</v>
      </c>
      <c r="C181" s="2">
        <v>0.16843609901890716</v>
      </c>
      <c r="D181" s="2">
        <v>0.19520226065055135</v>
      </c>
      <c r="E181" s="2">
        <v>0.13223107569721115</v>
      </c>
      <c r="F181" s="2">
        <v>0.22438808811531138</v>
      </c>
      <c r="G181"/>
    </row>
    <row r="182" spans="1:7" x14ac:dyDescent="0.25">
      <c r="A182" s="34" t="s">
        <v>249</v>
      </c>
      <c r="B182" s="2">
        <v>2.4073360560992525E-2</v>
      </c>
      <c r="C182" s="2">
        <v>1.1786108764862581E-2</v>
      </c>
      <c r="D182" s="2">
        <v>1.4789446202045644E-2</v>
      </c>
      <c r="E182" s="2">
        <v>1.1155378486055778E-2</v>
      </c>
      <c r="F182" s="2">
        <v>9.7158009246668484E-3</v>
      </c>
      <c r="G182"/>
    </row>
    <row r="183" spans="1:7" x14ac:dyDescent="0.25">
      <c r="A183" s="34" t="s">
        <v>152</v>
      </c>
      <c r="B183" s="2">
        <v>6.5261616706480702E-2</v>
      </c>
      <c r="C183" s="2">
        <v>0.1048209992852966</v>
      </c>
      <c r="D183" s="2">
        <v>8.3806861811591971E-2</v>
      </c>
      <c r="E183" s="2">
        <v>7.920318725099601E-2</v>
      </c>
      <c r="F183" s="2">
        <v>8.2363339679086212E-2</v>
      </c>
      <c r="G183"/>
    </row>
    <row r="184" spans="1:7" x14ac:dyDescent="0.25">
      <c r="A184" s="34" t="s">
        <v>1535</v>
      </c>
      <c r="B184" s="2">
        <v>0</v>
      </c>
      <c r="C184" s="2">
        <v>0</v>
      </c>
      <c r="D184" s="2">
        <v>0</v>
      </c>
      <c r="E184" s="2">
        <v>1.6683266932270915E-3</v>
      </c>
      <c r="F184" s="2">
        <v>7.2545553440304597E-3</v>
      </c>
      <c r="G184"/>
    </row>
    <row r="185" spans="1:7" x14ac:dyDescent="0.25">
      <c r="A185" s="5" t="s">
        <v>32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/>
    </row>
    <row r="186" spans="1:7" x14ac:dyDescent="0.25">
      <c r="A186"/>
      <c r="B186"/>
      <c r="C186"/>
      <c r="D186"/>
      <c r="E186"/>
      <c r="F186"/>
      <c r="G186"/>
    </row>
    <row r="187" spans="1:7" x14ac:dyDescent="0.25">
      <c r="A187"/>
      <c r="B187"/>
      <c r="C187"/>
      <c r="D187"/>
      <c r="E187"/>
      <c r="F187"/>
      <c r="G187"/>
    </row>
    <row r="188" spans="1:7" x14ac:dyDescent="0.25">
      <c r="A188"/>
      <c r="B188"/>
      <c r="C188"/>
      <c r="D188"/>
      <c r="E188"/>
      <c r="F188"/>
    </row>
    <row r="189" spans="1:7" x14ac:dyDescent="0.25">
      <c r="A189"/>
      <c r="B189"/>
      <c r="C189"/>
      <c r="D189"/>
      <c r="E189"/>
      <c r="F189"/>
    </row>
    <row r="190" spans="1:7" x14ac:dyDescent="0.25">
      <c r="A190" s="46" t="s">
        <v>1114</v>
      </c>
      <c r="B190"/>
      <c r="C190"/>
      <c r="D190"/>
      <c r="E190"/>
    </row>
    <row r="191" spans="1:7" x14ac:dyDescent="0.25">
      <c r="A191" s="9" t="s">
        <v>27</v>
      </c>
      <c r="B191" s="6" t="s">
        <v>1730</v>
      </c>
      <c r="C191"/>
      <c r="D191"/>
      <c r="E191"/>
    </row>
    <row r="192" spans="1:7" x14ac:dyDescent="0.25">
      <c r="A192"/>
      <c r="B192"/>
      <c r="C192"/>
      <c r="D192"/>
      <c r="E192"/>
    </row>
    <row r="193" spans="1:12" x14ac:dyDescent="0.25">
      <c r="A193" s="9" t="s">
        <v>30</v>
      </c>
      <c r="B193" s="9" t="s">
        <v>31</v>
      </c>
      <c r="L193"/>
    </row>
    <row r="194" spans="1:12" x14ac:dyDescent="0.25">
      <c r="A194" s="9" t="s">
        <v>33</v>
      </c>
      <c r="B194" s="6" t="s">
        <v>0</v>
      </c>
      <c r="C194" s="6" t="s">
        <v>9</v>
      </c>
      <c r="D194" s="6" t="s">
        <v>10</v>
      </c>
      <c r="E194" s="6" t="s">
        <v>13</v>
      </c>
      <c r="F194" s="6" t="s">
        <v>14</v>
      </c>
      <c r="G194" s="6" t="s">
        <v>1496</v>
      </c>
      <c r="H194" s="6" t="s">
        <v>15</v>
      </c>
      <c r="I194" s="6" t="s">
        <v>16</v>
      </c>
      <c r="J194" s="6" t="s">
        <v>29</v>
      </c>
      <c r="K194" s="6" t="s">
        <v>32</v>
      </c>
      <c r="L194"/>
    </row>
    <row r="195" spans="1:12" x14ac:dyDescent="0.25">
      <c r="A195" s="5" t="s">
        <v>90</v>
      </c>
      <c r="B195" s="2">
        <v>9.2267319804058778E-2</v>
      </c>
      <c r="C195" s="2">
        <v>0</v>
      </c>
      <c r="D195" s="2">
        <v>0.16968817984046411</v>
      </c>
      <c r="E195" s="2">
        <v>1.5391459074733096E-2</v>
      </c>
      <c r="F195" s="2">
        <v>4.5919324577861166E-2</v>
      </c>
      <c r="G195" s="2">
        <v>0</v>
      </c>
      <c r="H195" s="2">
        <v>0.27549019607843139</v>
      </c>
      <c r="I195" s="2">
        <v>0</v>
      </c>
      <c r="J195" s="2">
        <v>0.22168674698795179</v>
      </c>
      <c r="K195" s="2">
        <v>0.15172015229806907</v>
      </c>
      <c r="L195"/>
    </row>
    <row r="196" spans="1:12" x14ac:dyDescent="0.25">
      <c r="A196" s="33" t="s">
        <v>5</v>
      </c>
      <c r="B196" s="2">
        <v>9.2267319804058778E-2</v>
      </c>
      <c r="C196" s="2">
        <v>0</v>
      </c>
      <c r="D196" s="2">
        <v>0.16968817984046411</v>
      </c>
      <c r="E196" s="2">
        <v>1.5391459074733096E-2</v>
      </c>
      <c r="F196" s="2">
        <v>4.5919324577861166E-2</v>
      </c>
      <c r="G196" s="2">
        <v>0</v>
      </c>
      <c r="H196" s="2">
        <v>0.27549019607843139</v>
      </c>
      <c r="I196" s="2">
        <v>0</v>
      </c>
      <c r="J196" s="2">
        <v>0.22168674698795179</v>
      </c>
      <c r="K196" s="2">
        <v>0.15172015229806907</v>
      </c>
      <c r="L196"/>
    </row>
    <row r="197" spans="1:12" x14ac:dyDescent="0.25">
      <c r="A197" s="34" t="s">
        <v>161</v>
      </c>
      <c r="B197" s="2">
        <v>2.099370188943317E-4</v>
      </c>
      <c r="C197" s="2">
        <v>0</v>
      </c>
      <c r="D197" s="2">
        <v>1.8129079042784627E-4</v>
      </c>
      <c r="E197" s="2">
        <v>0</v>
      </c>
      <c r="F197" s="2">
        <v>0</v>
      </c>
      <c r="G197" s="2">
        <v>0</v>
      </c>
      <c r="H197" s="2">
        <v>0.13806479113384484</v>
      </c>
      <c r="I197" s="2">
        <v>0</v>
      </c>
      <c r="J197" s="2">
        <v>0</v>
      </c>
      <c r="K197" s="2">
        <v>4.4118846886048411E-2</v>
      </c>
      <c r="L197"/>
    </row>
    <row r="198" spans="1:12" x14ac:dyDescent="0.25">
      <c r="A198" s="34" t="s">
        <v>110</v>
      </c>
      <c r="B198" s="2">
        <v>0</v>
      </c>
      <c r="C198" s="2">
        <v>0</v>
      </c>
      <c r="D198" s="2">
        <v>0</v>
      </c>
      <c r="E198" s="2">
        <v>0</v>
      </c>
      <c r="F198" s="2">
        <v>3.1988742964352723E-2</v>
      </c>
      <c r="G198" s="2">
        <v>0</v>
      </c>
      <c r="H198" s="2">
        <v>0</v>
      </c>
      <c r="I198" s="2">
        <v>0</v>
      </c>
      <c r="J198" s="2">
        <v>0</v>
      </c>
      <c r="K198" s="2">
        <v>4.6369322817514276E-3</v>
      </c>
      <c r="L198"/>
    </row>
    <row r="199" spans="1:12" x14ac:dyDescent="0.25">
      <c r="A199" s="34" t="s">
        <v>323</v>
      </c>
      <c r="B199" s="2">
        <v>9.2057382785164454E-2</v>
      </c>
      <c r="C199" s="2">
        <v>0</v>
      </c>
      <c r="D199" s="2">
        <v>0.16950688905003625</v>
      </c>
      <c r="E199" s="2">
        <v>1.5391459074733096E-2</v>
      </c>
      <c r="F199" s="2">
        <v>1.3930581613508443E-2</v>
      </c>
      <c r="G199" s="2">
        <v>0</v>
      </c>
      <c r="H199" s="2">
        <v>0.13742540494458652</v>
      </c>
      <c r="I199" s="2">
        <v>0</v>
      </c>
      <c r="J199" s="2">
        <v>0.22168674698795179</v>
      </c>
      <c r="K199" s="2">
        <v>0.10296437313026924</v>
      </c>
      <c r="L199"/>
    </row>
    <row r="200" spans="1:12" x14ac:dyDescent="0.25">
      <c r="A200" s="5" t="s">
        <v>91</v>
      </c>
      <c r="B200" s="2">
        <v>7.6976906927921627E-4</v>
      </c>
      <c r="C200" s="2">
        <v>0</v>
      </c>
      <c r="D200" s="2">
        <v>3.625815808556925E-5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0.3325301204819277</v>
      </c>
      <c r="K200" s="2">
        <v>9.5390263802012515E-3</v>
      </c>
      <c r="L200"/>
    </row>
    <row r="201" spans="1:12" x14ac:dyDescent="0.25">
      <c r="A201" s="33" t="s">
        <v>5</v>
      </c>
      <c r="B201" s="2">
        <v>7.6976906927921627E-4</v>
      </c>
      <c r="C201" s="2">
        <v>0</v>
      </c>
      <c r="D201" s="2">
        <v>3.625815808556925E-5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0.3325301204819277</v>
      </c>
      <c r="K201" s="2">
        <v>9.5390263802012515E-3</v>
      </c>
      <c r="L201"/>
    </row>
    <row r="202" spans="1:12" x14ac:dyDescent="0.25">
      <c r="A202" s="34" t="s">
        <v>500</v>
      </c>
      <c r="B202" s="2">
        <v>7.6976906927921627E-4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1.4957846070165896E-4</v>
      </c>
      <c r="L202"/>
    </row>
    <row r="203" spans="1:12" x14ac:dyDescent="0.25">
      <c r="A203" s="34" t="s">
        <v>124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1.6867469879518072E-2</v>
      </c>
      <c r="K203" s="2">
        <v>4.7593146586891486E-4</v>
      </c>
      <c r="L203"/>
    </row>
    <row r="204" spans="1:12" x14ac:dyDescent="0.25">
      <c r="A204" s="34" t="s">
        <v>141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0.31566265060240961</v>
      </c>
      <c r="K204" s="2">
        <v>8.9067174326896929E-3</v>
      </c>
      <c r="L204"/>
    </row>
    <row r="205" spans="1:12" x14ac:dyDescent="0.25">
      <c r="A205" s="34" t="s">
        <v>162</v>
      </c>
      <c r="B205" s="2">
        <v>0</v>
      </c>
      <c r="C205" s="2">
        <v>0</v>
      </c>
      <c r="D205" s="2">
        <v>3.625815808556925E-5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6.7990209409844985E-6</v>
      </c>
      <c r="L205"/>
    </row>
    <row r="206" spans="1:12" x14ac:dyDescent="0.25">
      <c r="A206" s="5" t="s">
        <v>107</v>
      </c>
      <c r="B206" s="2">
        <v>0.90696291112666205</v>
      </c>
      <c r="C206" s="2">
        <v>1</v>
      </c>
      <c r="D206" s="2">
        <v>0.83027556200145036</v>
      </c>
      <c r="E206" s="2">
        <v>0.98460854092526695</v>
      </c>
      <c r="F206" s="2">
        <v>0.95408067542213881</v>
      </c>
      <c r="G206" s="2">
        <v>1</v>
      </c>
      <c r="H206" s="2">
        <v>0.72450980392156861</v>
      </c>
      <c r="I206" s="2">
        <v>1</v>
      </c>
      <c r="J206" s="2">
        <v>0.44578313253012047</v>
      </c>
      <c r="K206" s="2">
        <v>0.83874082132172967</v>
      </c>
      <c r="L206"/>
    </row>
    <row r="207" spans="1:12" x14ac:dyDescent="0.25">
      <c r="A207" s="33" t="s">
        <v>5</v>
      </c>
      <c r="B207" s="2">
        <v>0.44636109167249827</v>
      </c>
      <c r="C207" s="2">
        <v>1</v>
      </c>
      <c r="D207" s="2">
        <v>0.31026105873821608</v>
      </c>
      <c r="E207" s="2">
        <v>0.94395017793594305</v>
      </c>
      <c r="F207" s="2">
        <v>0.56153846153846154</v>
      </c>
      <c r="G207" s="2">
        <v>3.937007874015748E-2</v>
      </c>
      <c r="H207" s="2">
        <v>0.51184995737425409</v>
      </c>
      <c r="I207" s="2">
        <v>0.97652173913043483</v>
      </c>
      <c r="J207" s="2">
        <v>0.25060240963855424</v>
      </c>
      <c r="K207" s="2">
        <v>0.50970900190372581</v>
      </c>
      <c r="L207"/>
    </row>
    <row r="208" spans="1:12" x14ac:dyDescent="0.25">
      <c r="A208" s="34" t="s">
        <v>308</v>
      </c>
      <c r="B208" s="2">
        <v>2.7991602519244228E-2</v>
      </c>
      <c r="C208" s="2">
        <v>0.35134408602150535</v>
      </c>
      <c r="D208" s="2">
        <v>1.1602610587382161E-2</v>
      </c>
      <c r="E208" s="2">
        <v>0.16201067615658363</v>
      </c>
      <c r="F208" s="2">
        <v>2.7298311444652907E-2</v>
      </c>
      <c r="G208" s="2">
        <v>0</v>
      </c>
      <c r="H208" s="2">
        <v>0.15430520034100598</v>
      </c>
      <c r="I208" s="2">
        <v>0.77695652173913043</v>
      </c>
      <c r="J208" s="2">
        <v>9.6385542168674707E-3</v>
      </c>
      <c r="K208" s="2">
        <v>9.4485994016861571E-2</v>
      </c>
      <c r="L208"/>
    </row>
    <row r="209" spans="1:12" x14ac:dyDescent="0.25">
      <c r="A209" s="34" t="s">
        <v>818</v>
      </c>
      <c r="B209" s="2">
        <v>1.3086074177746676E-2</v>
      </c>
      <c r="C209" s="2">
        <v>0</v>
      </c>
      <c r="D209" s="2">
        <v>3.3466279912980422E-2</v>
      </c>
      <c r="E209" s="2">
        <v>9.5818505338078286E-2</v>
      </c>
      <c r="F209" s="2">
        <v>0.10572232645403377</v>
      </c>
      <c r="G209" s="2">
        <v>0</v>
      </c>
      <c r="H209" s="2">
        <v>0.19737851662404093</v>
      </c>
      <c r="I209" s="2">
        <v>0.19956521739130434</v>
      </c>
      <c r="J209" s="2">
        <v>0</v>
      </c>
      <c r="K209" s="2">
        <v>9.7552352461245578E-2</v>
      </c>
      <c r="L209"/>
    </row>
    <row r="210" spans="1:12" x14ac:dyDescent="0.25">
      <c r="A210" s="34" t="s">
        <v>855</v>
      </c>
      <c r="B210" s="2">
        <v>8.5724282715185438E-2</v>
      </c>
      <c r="C210" s="2">
        <v>0.64865591397849465</v>
      </c>
      <c r="D210" s="2">
        <v>4.3147208121827409E-2</v>
      </c>
      <c r="E210" s="2">
        <v>0.23603202846975088</v>
      </c>
      <c r="F210" s="2">
        <v>2.6735459662288932E-2</v>
      </c>
      <c r="G210" s="2">
        <v>0</v>
      </c>
      <c r="H210" s="2">
        <v>2.2208013640238704E-2</v>
      </c>
      <c r="I210" s="2">
        <v>0</v>
      </c>
      <c r="J210" s="2">
        <v>0</v>
      </c>
      <c r="K210" s="2">
        <v>7.0152298069078051E-2</v>
      </c>
      <c r="L210"/>
    </row>
    <row r="211" spans="1:12" x14ac:dyDescent="0.25">
      <c r="A211" s="34" t="s">
        <v>155</v>
      </c>
      <c r="B211" s="2">
        <v>0.16906927921623513</v>
      </c>
      <c r="C211" s="2">
        <v>0</v>
      </c>
      <c r="D211" s="2">
        <v>3.5895576504713562E-3</v>
      </c>
      <c r="E211" s="2">
        <v>4.2704626334519576E-3</v>
      </c>
      <c r="F211" s="2">
        <v>5.4409005628517828E-3</v>
      </c>
      <c r="G211" s="2">
        <v>0</v>
      </c>
      <c r="H211" s="2">
        <v>2.6705029838022164E-2</v>
      </c>
      <c r="I211" s="2">
        <v>0</v>
      </c>
      <c r="J211" s="2">
        <v>0</v>
      </c>
      <c r="K211" s="2">
        <v>4.3160184933369594E-2</v>
      </c>
      <c r="L211"/>
    </row>
    <row r="212" spans="1:12" x14ac:dyDescent="0.25">
      <c r="A212" s="34" t="s">
        <v>218</v>
      </c>
      <c r="B212" s="2">
        <v>1.3995801259622112E-3</v>
      </c>
      <c r="C212" s="2">
        <v>0</v>
      </c>
      <c r="D212" s="2">
        <v>1.453952139231327E-2</v>
      </c>
      <c r="E212" s="2">
        <v>3.5587188612099647E-4</v>
      </c>
      <c r="F212" s="2">
        <v>8.2786116322701692E-2</v>
      </c>
      <c r="G212" s="2">
        <v>0</v>
      </c>
      <c r="H212" s="2">
        <v>1.5004262574595055E-2</v>
      </c>
      <c r="I212" s="2">
        <v>0</v>
      </c>
      <c r="J212" s="2">
        <v>9.8795180722891562E-2</v>
      </c>
      <c r="K212" s="2">
        <v>2.2599945607832472E-2</v>
      </c>
      <c r="L212"/>
    </row>
    <row r="213" spans="1:12" x14ac:dyDescent="0.25">
      <c r="A213" s="34" t="s">
        <v>114</v>
      </c>
      <c r="B213" s="2">
        <v>2.7851644506648007E-2</v>
      </c>
      <c r="C213" s="2">
        <v>0</v>
      </c>
      <c r="D213" s="2">
        <v>6.5989847715736041E-3</v>
      </c>
      <c r="E213" s="2">
        <v>1.4234875444839859E-3</v>
      </c>
      <c r="F213" s="2">
        <v>2.5797373358348967E-3</v>
      </c>
      <c r="G213" s="2">
        <v>0</v>
      </c>
      <c r="H213" s="2">
        <v>0</v>
      </c>
      <c r="I213" s="2">
        <v>0</v>
      </c>
      <c r="J213" s="2">
        <v>0</v>
      </c>
      <c r="K213" s="2">
        <v>7.1321729670927383E-3</v>
      </c>
      <c r="L213"/>
    </row>
    <row r="214" spans="1:12" x14ac:dyDescent="0.25">
      <c r="A214" s="34" t="s">
        <v>496</v>
      </c>
      <c r="B214" s="2">
        <v>0.12123862841147656</v>
      </c>
      <c r="C214" s="2">
        <v>0</v>
      </c>
      <c r="D214" s="2">
        <v>0.19731689630166788</v>
      </c>
      <c r="E214" s="2">
        <v>0.44403914590747329</v>
      </c>
      <c r="F214" s="2">
        <v>0.31097560975609756</v>
      </c>
      <c r="G214" s="2">
        <v>3.937007874015748E-2</v>
      </c>
      <c r="H214" s="2">
        <v>9.6248934356351235E-2</v>
      </c>
      <c r="I214" s="2">
        <v>0</v>
      </c>
      <c r="J214" s="2">
        <v>0.14216867469879518</v>
      </c>
      <c r="K214" s="2">
        <v>0.17462605384824587</v>
      </c>
      <c r="L214"/>
    </row>
    <row r="215" spans="1:12" x14ac:dyDescent="0.25">
      <c r="A215" s="33" t="s">
        <v>1</v>
      </c>
      <c r="B215" s="2">
        <v>0.46060181945416373</v>
      </c>
      <c r="C215" s="2">
        <v>0</v>
      </c>
      <c r="D215" s="2">
        <v>0.52001450326323417</v>
      </c>
      <c r="E215" s="2">
        <v>4.0658362989323842E-2</v>
      </c>
      <c r="F215" s="2">
        <v>0.39254221388367727</v>
      </c>
      <c r="G215" s="2">
        <v>0.96062992125984248</v>
      </c>
      <c r="H215" s="2">
        <v>0.21265984654731457</v>
      </c>
      <c r="I215" s="2">
        <v>2.3478260869565216E-2</v>
      </c>
      <c r="J215" s="2">
        <v>0.19518072289156627</v>
      </c>
      <c r="K215" s="2">
        <v>0.3290318194180038</v>
      </c>
      <c r="L215"/>
    </row>
    <row r="216" spans="1:12" x14ac:dyDescent="0.25">
      <c r="A216" s="34" t="s">
        <v>140</v>
      </c>
      <c r="B216" s="2">
        <v>0</v>
      </c>
      <c r="C216" s="2">
        <v>0</v>
      </c>
      <c r="D216" s="2">
        <v>2.8063814358230601E-2</v>
      </c>
      <c r="E216" s="2">
        <v>0</v>
      </c>
      <c r="F216" s="2">
        <v>9.3808630393996248E-5</v>
      </c>
      <c r="G216" s="2">
        <v>0</v>
      </c>
      <c r="H216" s="2">
        <v>1.0656436487638534E-4</v>
      </c>
      <c r="I216" s="2">
        <v>0</v>
      </c>
      <c r="J216" s="2">
        <v>0</v>
      </c>
      <c r="K216" s="2">
        <v>5.3100353549088933E-3</v>
      </c>
      <c r="L216"/>
    </row>
    <row r="217" spans="1:12" x14ac:dyDescent="0.25">
      <c r="A217" s="34" t="s">
        <v>532</v>
      </c>
      <c r="B217" s="2">
        <v>0.38296011196641006</v>
      </c>
      <c r="C217" s="2">
        <v>0</v>
      </c>
      <c r="D217" s="2">
        <v>0.28426395939086296</v>
      </c>
      <c r="E217" s="2">
        <v>0</v>
      </c>
      <c r="F217" s="2">
        <v>0.1571294559099437</v>
      </c>
      <c r="G217" s="2">
        <v>0.96062992125984248</v>
      </c>
      <c r="H217" s="2">
        <v>0.1906223358908781</v>
      </c>
      <c r="I217" s="2">
        <v>2.3478260869565216E-2</v>
      </c>
      <c r="J217" s="2">
        <v>0.15662650602409639</v>
      </c>
      <c r="K217" s="2">
        <v>0.22438808811531138</v>
      </c>
      <c r="L217"/>
    </row>
    <row r="218" spans="1:12" x14ac:dyDescent="0.25">
      <c r="A218" s="34" t="s">
        <v>249</v>
      </c>
      <c r="B218" s="2">
        <v>1.2946116165150456E-3</v>
      </c>
      <c r="C218" s="2">
        <v>0</v>
      </c>
      <c r="D218" s="2">
        <v>2.6468455402465556E-2</v>
      </c>
      <c r="E218" s="2">
        <v>1.2900355871886121E-2</v>
      </c>
      <c r="F218" s="2">
        <v>2.2514071294559099E-2</v>
      </c>
      <c r="G218" s="2">
        <v>0</v>
      </c>
      <c r="H218" s="2">
        <v>7.885763000852515E-4</v>
      </c>
      <c r="I218" s="2">
        <v>0</v>
      </c>
      <c r="J218" s="2">
        <v>0</v>
      </c>
      <c r="K218" s="2">
        <v>9.7158009246668484E-3</v>
      </c>
      <c r="L218"/>
    </row>
    <row r="219" spans="1:12" x14ac:dyDescent="0.25">
      <c r="A219" s="34" t="s">
        <v>152</v>
      </c>
      <c r="B219" s="2">
        <v>7.372288313505948E-2</v>
      </c>
      <c r="C219" s="2">
        <v>0</v>
      </c>
      <c r="D219" s="2">
        <v>0.14525018129079043</v>
      </c>
      <c r="E219" s="2">
        <v>2.7758007117437724E-2</v>
      </c>
      <c r="F219" s="2">
        <v>0.21280487804878048</v>
      </c>
      <c r="G219" s="2">
        <v>0</v>
      </c>
      <c r="H219" s="2">
        <v>2.1142369991474851E-2</v>
      </c>
      <c r="I219" s="2">
        <v>0</v>
      </c>
      <c r="J219" s="2">
        <v>3.8554216867469883E-2</v>
      </c>
      <c r="K219" s="2">
        <v>8.2363339679086212E-2</v>
      </c>
      <c r="L219"/>
    </row>
    <row r="220" spans="1:12" x14ac:dyDescent="0.25">
      <c r="A220" s="34" t="s">
        <v>1535</v>
      </c>
      <c r="B220" s="2">
        <v>2.6242127361791462E-3</v>
      </c>
      <c r="C220" s="2">
        <v>0</v>
      </c>
      <c r="D220" s="2">
        <v>3.5968092820884701E-2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7.2545553440304597E-3</v>
      </c>
      <c r="L220"/>
    </row>
    <row r="221" spans="1:12" x14ac:dyDescent="0.25">
      <c r="A221" s="5" t="s">
        <v>32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/>
    </row>
    <row r="222" spans="1:12" x14ac:dyDescent="0.25">
      <c r="A222"/>
      <c r="B222"/>
      <c r="C222"/>
      <c r="D222"/>
      <c r="E222"/>
      <c r="F222"/>
      <c r="G222"/>
      <c r="H222"/>
      <c r="I222"/>
      <c r="J222"/>
      <c r="K222"/>
      <c r="L222"/>
    </row>
    <row r="223" spans="1:12" x14ac:dyDescent="0.25">
      <c r="A223"/>
      <c r="B223"/>
      <c r="C223"/>
      <c r="D223"/>
      <c r="E223"/>
      <c r="F223"/>
      <c r="G223"/>
      <c r="H223"/>
      <c r="I223"/>
      <c r="J223"/>
      <c r="K223"/>
      <c r="L223"/>
    </row>
    <row r="224" spans="1:12" x14ac:dyDescent="0.25">
      <c r="A224"/>
      <c r="B224"/>
      <c r="C224"/>
      <c r="D224"/>
      <c r="E224"/>
      <c r="F224"/>
      <c r="G224"/>
      <c r="H224"/>
      <c r="I224"/>
      <c r="J224"/>
      <c r="K224"/>
      <c r="L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</row>
    <row r="226" spans="1:18" s="39" customFormat="1" ht="18.75" x14ac:dyDescent="0.3">
      <c r="A226" s="47" t="s">
        <v>1119</v>
      </c>
    </row>
    <row r="227" spans="1:18" x14ac:dyDescent="0.25">
      <c r="B227"/>
      <c r="C227"/>
      <c r="D227"/>
      <c r="E227"/>
      <c r="F227"/>
      <c r="G227"/>
      <c r="H227"/>
      <c r="I227"/>
      <c r="J227"/>
      <c r="K227"/>
      <c r="L227"/>
    </row>
    <row r="228" spans="1:18" x14ac:dyDescent="0.25">
      <c r="A228" s="29" t="s">
        <v>1113</v>
      </c>
      <c r="K228" s="5"/>
      <c r="N228" s="5"/>
    </row>
    <row r="229" spans="1:18" x14ac:dyDescent="0.25">
      <c r="A229" s="9" t="s">
        <v>30</v>
      </c>
      <c r="B229" s="9" t="s">
        <v>31</v>
      </c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 s="9" t="s">
        <v>33</v>
      </c>
      <c r="B230" s="6" t="s">
        <v>167</v>
      </c>
      <c r="C230" s="6" t="s">
        <v>1495</v>
      </c>
      <c r="D230" s="6" t="s">
        <v>1527</v>
      </c>
      <c r="E230" s="6" t="s">
        <v>1587</v>
      </c>
      <c r="F230" s="6" t="s">
        <v>1730</v>
      </c>
      <c r="G230" s="6" t="s">
        <v>32</v>
      </c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 s="5" t="s">
        <v>7</v>
      </c>
      <c r="B231" s="2">
        <v>4.0910842259381984E-2</v>
      </c>
      <c r="C231" s="2">
        <v>3.7268533558573194E-2</v>
      </c>
      <c r="D231" s="2">
        <v>3.574039377092484E-2</v>
      </c>
      <c r="E231" s="2">
        <v>5.7460159362549799E-2</v>
      </c>
      <c r="F231" s="2">
        <v>7.0499048137068268E-2</v>
      </c>
      <c r="G231" s="2">
        <v>4.658510338198573E-2</v>
      </c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 s="5" t="s">
        <v>3</v>
      </c>
      <c r="B232" s="2">
        <v>0.95908915774061798</v>
      </c>
      <c r="C232" s="2">
        <v>0.96273146644142682</v>
      </c>
      <c r="D232" s="2">
        <v>0.96425960622907514</v>
      </c>
      <c r="E232" s="2">
        <v>0.94253984063745022</v>
      </c>
      <c r="F232" s="2">
        <v>0.92950095186293169</v>
      </c>
      <c r="G232" s="2">
        <v>0.95341489661801426</v>
      </c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 s="5" t="s">
        <v>32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 s="46" t="s">
        <v>1118</v>
      </c>
      <c r="B235" s="2"/>
      <c r="C235" s="2"/>
      <c r="D235" s="2"/>
      <c r="E235" s="2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 s="9" t="s">
        <v>27</v>
      </c>
      <c r="B236" s="6" t="s">
        <v>1730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 s="46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 s="9" t="s">
        <v>30</v>
      </c>
      <c r="B238" s="9" t="s">
        <v>31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 s="9" t="s">
        <v>33</v>
      </c>
      <c r="B239" s="6" t="s">
        <v>7</v>
      </c>
      <c r="C239" s="6" t="s">
        <v>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 s="5" t="s">
        <v>29</v>
      </c>
      <c r="B240" s="2">
        <v>0.236144578313253</v>
      </c>
      <c r="C240" s="2">
        <v>0.76385542168674703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 s="5" t="s">
        <v>16</v>
      </c>
      <c r="B241" s="1">
        <v>0</v>
      </c>
      <c r="C241" s="2">
        <v>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 s="5" t="s">
        <v>15</v>
      </c>
      <c r="B242" s="2">
        <v>0.17872975277067349</v>
      </c>
      <c r="C242" s="2">
        <v>0.82127024722932651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 s="5" t="s">
        <v>1496</v>
      </c>
      <c r="B243" s="1">
        <v>0</v>
      </c>
      <c r="C243" s="2">
        <v>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 s="5" t="s">
        <v>14</v>
      </c>
      <c r="B244" s="2">
        <v>2.8001876172607881E-2</v>
      </c>
      <c r="C244" s="2">
        <v>0.97199812382739215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 s="5" t="s">
        <v>13</v>
      </c>
      <c r="B245" s="2">
        <v>1.4412811387900355E-2</v>
      </c>
      <c r="C245" s="2">
        <v>0.9855871886120996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 s="5" t="s">
        <v>10</v>
      </c>
      <c r="B246" s="2">
        <v>7.505438723712835E-3</v>
      </c>
      <c r="C246" s="2">
        <v>0.99249456127628721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 s="5" t="s">
        <v>9</v>
      </c>
      <c r="B247" s="1">
        <v>0</v>
      </c>
      <c r="C247" s="2">
        <v>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 s="5" t="s">
        <v>0</v>
      </c>
      <c r="B248" s="1">
        <v>1.2946116165150456E-3</v>
      </c>
      <c r="C248" s="2">
        <v>0.99870538838348499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 s="5" t="s">
        <v>32</v>
      </c>
      <c r="B249" s="2">
        <v>7.0499048137068268E-2</v>
      </c>
      <c r="C249" s="2">
        <v>0.92950095186293169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</row>
    <row r="257" spans="1:24" s="39" customFormat="1" ht="18.75" x14ac:dyDescent="0.3">
      <c r="A257" s="47" t="s">
        <v>1117</v>
      </c>
      <c r="I257" s="40"/>
      <c r="J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</row>
    <row r="258" spans="1:24" s="49" customFormat="1" ht="18.75" x14ac:dyDescent="0.3">
      <c r="A258" s="48"/>
      <c r="I258" s="15"/>
      <c r="J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4" x14ac:dyDescent="0.25">
      <c r="A259" s="29" t="s">
        <v>1113</v>
      </c>
    </row>
    <row r="260" spans="1:24" x14ac:dyDescent="0.25">
      <c r="A260" s="9" t="s">
        <v>30</v>
      </c>
      <c r="B260" s="9" t="s">
        <v>31</v>
      </c>
      <c r="H260"/>
      <c r="I260"/>
      <c r="J260"/>
      <c r="K260"/>
      <c r="L260"/>
      <c r="M260"/>
      <c r="N260"/>
      <c r="O260"/>
      <c r="P260"/>
      <c r="Q260"/>
      <c r="R260"/>
    </row>
    <row r="261" spans="1:24" x14ac:dyDescent="0.25">
      <c r="A261" s="9" t="s">
        <v>33</v>
      </c>
      <c r="B261" s="6" t="s">
        <v>167</v>
      </c>
      <c r="C261" s="6" t="s">
        <v>1495</v>
      </c>
      <c r="D261" s="6" t="s">
        <v>1527</v>
      </c>
      <c r="E261" s="6" t="s">
        <v>1587</v>
      </c>
      <c r="F261" s="6" t="s">
        <v>1730</v>
      </c>
      <c r="G261" s="6" t="s">
        <v>32</v>
      </c>
      <c r="H261"/>
      <c r="I261"/>
      <c r="J261"/>
      <c r="K261"/>
      <c r="L261"/>
      <c r="M261"/>
      <c r="N261"/>
      <c r="O261"/>
      <c r="P261"/>
      <c r="Q261"/>
      <c r="R261"/>
    </row>
    <row r="262" spans="1:24" x14ac:dyDescent="0.25">
      <c r="A262" s="5">
        <v>10</v>
      </c>
      <c r="B262" s="2">
        <v>8.2915928180627256E-3</v>
      </c>
      <c r="C262" s="2">
        <v>3.2746410239750503E-3</v>
      </c>
      <c r="D262" s="2">
        <v>1.9596400159719875E-3</v>
      </c>
      <c r="E262" s="2">
        <v>5.1543824701195222E-3</v>
      </c>
      <c r="F262" s="2">
        <v>8.294805548001088E-4</v>
      </c>
      <c r="G262" s="2">
        <v>3.5261667694043652E-3</v>
      </c>
      <c r="H262"/>
      <c r="I262"/>
      <c r="J262"/>
      <c r="K262"/>
      <c r="L262"/>
      <c r="M262"/>
      <c r="N262"/>
      <c r="O262"/>
      <c r="P262"/>
      <c r="Q262"/>
      <c r="R262"/>
    </row>
    <row r="263" spans="1:24" x14ac:dyDescent="0.25">
      <c r="A263" s="5">
        <v>11</v>
      </c>
      <c r="B263" s="2">
        <v>3.0592586884487941E-3</v>
      </c>
      <c r="C263" s="2">
        <v>1.6854005587681114E-2</v>
      </c>
      <c r="D263" s="2">
        <v>1.4049206007924564E-2</v>
      </c>
      <c r="E263" s="2">
        <v>2.7440239043824702E-2</v>
      </c>
      <c r="F263" s="2">
        <v>6.3468860484090298E-2</v>
      </c>
      <c r="G263" s="2">
        <v>2.3413747348844983E-2</v>
      </c>
      <c r="H263"/>
      <c r="I263"/>
      <c r="J263"/>
      <c r="K263"/>
      <c r="L263"/>
      <c r="M263"/>
      <c r="N263"/>
      <c r="O263"/>
      <c r="P263"/>
      <c r="Q263"/>
      <c r="R263"/>
    </row>
    <row r="264" spans="1:24" x14ac:dyDescent="0.25">
      <c r="A264" s="5">
        <v>12</v>
      </c>
      <c r="B264" s="2">
        <v>3.3366725745549819E-3</v>
      </c>
      <c r="C264" s="2">
        <v>1.3904229744655969E-3</v>
      </c>
      <c r="D264" s="2">
        <v>5.5901956568479893E-4</v>
      </c>
      <c r="E264" s="2">
        <v>6.2250996015936254E-4</v>
      </c>
      <c r="F264" s="2">
        <v>3.8074517269513189E-4</v>
      </c>
      <c r="G264" s="2">
        <v>1.0552380554365655E-3</v>
      </c>
      <c r="H264"/>
      <c r="I264"/>
      <c r="J264"/>
      <c r="K264"/>
      <c r="L264"/>
      <c r="M264"/>
      <c r="N264"/>
      <c r="O264"/>
      <c r="P264"/>
      <c r="Q264"/>
      <c r="R264"/>
    </row>
    <row r="265" spans="1:24" x14ac:dyDescent="0.25">
      <c r="A265" s="5">
        <v>13</v>
      </c>
      <c r="B265" s="2">
        <v>7.2597672805733218E-2</v>
      </c>
      <c r="C265" s="2">
        <v>5.4746280293678125E-2</v>
      </c>
      <c r="D265" s="2">
        <v>3.4772859907239613E-2</v>
      </c>
      <c r="E265" s="2">
        <v>6.2709163346613542E-2</v>
      </c>
      <c r="F265" s="2">
        <v>7.4972803916236064E-2</v>
      </c>
      <c r="G265" s="2">
        <v>5.5151337853792066E-2</v>
      </c>
      <c r="H265"/>
      <c r="I265"/>
      <c r="J265"/>
      <c r="K265"/>
      <c r="L265"/>
      <c r="M265"/>
      <c r="N265"/>
      <c r="O265"/>
      <c r="P265"/>
      <c r="Q265"/>
      <c r="R265"/>
    </row>
    <row r="266" spans="1:24" x14ac:dyDescent="0.25">
      <c r="A266" s="5">
        <v>14</v>
      </c>
      <c r="B266" s="2">
        <v>0.19012098327810742</v>
      </c>
      <c r="C266" s="2">
        <v>0.1286596062634007</v>
      </c>
      <c r="D266" s="2">
        <v>0.11583376846761065</v>
      </c>
      <c r="E266" s="2">
        <v>0.14046314741035856</v>
      </c>
      <c r="F266" s="2">
        <v>0.14779711721512101</v>
      </c>
      <c r="G266" s="2">
        <v>0.13804707824433463</v>
      </c>
      <c r="H266"/>
      <c r="I266"/>
      <c r="J266"/>
      <c r="K266"/>
      <c r="L266"/>
      <c r="M266"/>
      <c r="N266"/>
      <c r="O266"/>
      <c r="P266"/>
      <c r="Q266"/>
      <c r="R266"/>
    </row>
    <row r="267" spans="1:24" x14ac:dyDescent="0.25">
      <c r="A267" s="5">
        <v>15</v>
      </c>
      <c r="B267" s="2">
        <v>0.6279956846728828</v>
      </c>
      <c r="C267" s="2">
        <v>0.71207848742771751</v>
      </c>
      <c r="D267" s="2">
        <v>0.77147771600577453</v>
      </c>
      <c r="E267" s="2">
        <v>0.69197211155378491</v>
      </c>
      <c r="F267" s="2">
        <v>0.6351577372858308</v>
      </c>
      <c r="G267" s="2">
        <v>0.70484469194362309</v>
      </c>
      <c r="H267"/>
      <c r="I267"/>
      <c r="J267"/>
      <c r="K267"/>
      <c r="L267"/>
      <c r="M267"/>
      <c r="N267"/>
      <c r="O267"/>
      <c r="P267"/>
      <c r="Q267"/>
      <c r="R267"/>
    </row>
    <row r="268" spans="1:24" x14ac:dyDescent="0.25">
      <c r="A268" s="5">
        <v>16</v>
      </c>
      <c r="B268" s="2">
        <v>3.5986745780997149E-3</v>
      </c>
      <c r="C268" s="2">
        <v>5.9580274186212725E-3</v>
      </c>
      <c r="D268" s="2">
        <v>2.3036520563934023E-3</v>
      </c>
      <c r="E268" s="2">
        <v>3.6205179282868525E-3</v>
      </c>
      <c r="F268" s="2">
        <v>4.9496872450367144E-3</v>
      </c>
      <c r="G268" s="2">
        <v>3.7497518623384493E-3</v>
      </c>
      <c r="H268"/>
      <c r="I268"/>
      <c r="J268"/>
      <c r="K268"/>
      <c r="L268"/>
      <c r="M268"/>
      <c r="N268"/>
      <c r="O268"/>
      <c r="P268"/>
      <c r="Q268"/>
      <c r="R268"/>
    </row>
    <row r="269" spans="1:24" x14ac:dyDescent="0.25">
      <c r="A269" s="5">
        <v>17</v>
      </c>
      <c r="B269" s="2">
        <v>9.0999460584110348E-2</v>
      </c>
      <c r="C269" s="2">
        <v>7.7038529010460655E-2</v>
      </c>
      <c r="D269" s="2">
        <v>5.9044137973400496E-2</v>
      </c>
      <c r="E269" s="2">
        <v>6.8017928286852589E-2</v>
      </c>
      <c r="F269" s="2">
        <v>7.2443568126189822E-2</v>
      </c>
      <c r="G269" s="2">
        <v>7.0211987922225827E-2</v>
      </c>
      <c r="H269"/>
      <c r="I269"/>
      <c r="J269"/>
      <c r="K269"/>
      <c r="L269"/>
      <c r="M269"/>
      <c r="N269"/>
      <c r="O269"/>
      <c r="P269"/>
      <c r="Q269"/>
      <c r="R269"/>
    </row>
    <row r="270" spans="1:24" x14ac:dyDescent="0.25">
      <c r="A270" s="5" t="s">
        <v>32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/>
      <c r="I270"/>
      <c r="J270"/>
      <c r="K270"/>
      <c r="L270"/>
      <c r="M270"/>
      <c r="N270"/>
      <c r="O270"/>
      <c r="P270"/>
      <c r="Q270"/>
      <c r="R270"/>
    </row>
    <row r="271" spans="1:24" x14ac:dyDescent="0.25">
      <c r="A271" s="5"/>
      <c r="B271" s="2"/>
      <c r="C271" s="2"/>
      <c r="D271" s="2"/>
      <c r="E271" s="2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24" x14ac:dyDescent="0.25">
      <c r="A272" s="46" t="s">
        <v>1118</v>
      </c>
      <c r="B272" s="2"/>
      <c r="C272" s="2"/>
      <c r="D272" s="2"/>
      <c r="E272" s="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 s="9" t="s">
        <v>27</v>
      </c>
      <c r="B273" s="6" t="s">
        <v>1732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 s="9" t="s">
        <v>30</v>
      </c>
      <c r="B275" s="9" t="s">
        <v>31</v>
      </c>
      <c r="J275"/>
      <c r="K275"/>
      <c r="L275"/>
      <c r="M275"/>
      <c r="N275"/>
      <c r="O275"/>
      <c r="P275"/>
      <c r="Q275"/>
      <c r="R275"/>
    </row>
    <row r="276" spans="1:18" x14ac:dyDescent="0.25">
      <c r="A276" s="9" t="s">
        <v>33</v>
      </c>
      <c r="B276" s="6">
        <v>10</v>
      </c>
      <c r="C276" s="6">
        <v>11</v>
      </c>
      <c r="D276" s="6">
        <v>12</v>
      </c>
      <c r="E276" s="6">
        <v>13</v>
      </c>
      <c r="F276" s="6">
        <v>14</v>
      </c>
      <c r="G276" s="6">
        <v>15</v>
      </c>
      <c r="H276" s="6">
        <v>16</v>
      </c>
      <c r="I276" s="6">
        <v>17</v>
      </c>
      <c r="J276"/>
      <c r="K276"/>
      <c r="L276"/>
      <c r="M276"/>
      <c r="N276"/>
      <c r="O276"/>
      <c r="P276"/>
      <c r="Q276"/>
      <c r="R276"/>
    </row>
    <row r="277" spans="1:18" x14ac:dyDescent="0.25">
      <c r="A277" s="5" t="s">
        <v>29</v>
      </c>
      <c r="B277" s="2">
        <v>2.591792656587473E-2</v>
      </c>
      <c r="C277" s="2">
        <v>4.5356371490280781E-2</v>
      </c>
      <c r="D277" s="2">
        <v>0</v>
      </c>
      <c r="E277" s="2">
        <v>0.2894168466522678</v>
      </c>
      <c r="F277" s="2">
        <v>0.22678185745140389</v>
      </c>
      <c r="G277" s="2">
        <v>0.41252699784017277</v>
      </c>
      <c r="H277" s="2">
        <v>0</v>
      </c>
      <c r="I277" s="2">
        <v>0</v>
      </c>
      <c r="J277"/>
      <c r="K277"/>
      <c r="L277"/>
      <c r="M277"/>
      <c r="N277"/>
      <c r="O277"/>
      <c r="P277"/>
      <c r="Q277"/>
      <c r="R277"/>
    </row>
    <row r="278" spans="1:18" x14ac:dyDescent="0.25">
      <c r="A278" s="5" t="s">
        <v>16</v>
      </c>
      <c r="B278" s="2">
        <v>0</v>
      </c>
      <c r="C278" s="2">
        <v>0</v>
      </c>
      <c r="D278" s="2">
        <v>0</v>
      </c>
      <c r="E278" s="2">
        <v>0</v>
      </c>
      <c r="F278" s="2">
        <v>9.4372294372294371E-2</v>
      </c>
      <c r="G278" s="2">
        <v>0.61385281385281387</v>
      </c>
      <c r="H278" s="2">
        <v>0</v>
      </c>
      <c r="I278" s="2">
        <v>0.2917748917748918</v>
      </c>
      <c r="J278"/>
      <c r="K278"/>
      <c r="L278"/>
      <c r="M278"/>
      <c r="N278"/>
      <c r="O278"/>
      <c r="P278"/>
      <c r="Q278"/>
      <c r="R278"/>
    </row>
    <row r="279" spans="1:18" x14ac:dyDescent="0.25">
      <c r="A279" s="5" t="s">
        <v>15</v>
      </c>
      <c r="B279" s="2">
        <v>9.3371347113328576E-3</v>
      </c>
      <c r="C279" s="2">
        <v>0.11685164443539355</v>
      </c>
      <c r="D279" s="2">
        <v>7.3312289990835964E-4</v>
      </c>
      <c r="E279" s="2">
        <v>3.6381223907952349E-2</v>
      </c>
      <c r="F279" s="2">
        <v>0.13156501374605437</v>
      </c>
      <c r="G279" s="2">
        <v>0.60763669687404542</v>
      </c>
      <c r="H279" s="2">
        <v>0</v>
      </c>
      <c r="I279" s="2">
        <v>9.74951634253131E-2</v>
      </c>
      <c r="J279"/>
      <c r="K279"/>
      <c r="L279"/>
      <c r="M279"/>
      <c r="N279"/>
      <c r="O279"/>
      <c r="P279"/>
      <c r="Q279"/>
      <c r="R279"/>
    </row>
    <row r="280" spans="1:18" x14ac:dyDescent="0.25">
      <c r="A280" s="5" t="s">
        <v>1496</v>
      </c>
      <c r="B280" s="2">
        <v>0</v>
      </c>
      <c r="C280" s="2">
        <v>0</v>
      </c>
      <c r="D280" s="2">
        <v>0</v>
      </c>
      <c r="E280" s="2">
        <v>3.4313725490196081E-2</v>
      </c>
      <c r="F280" s="2">
        <v>0.74803921568627452</v>
      </c>
      <c r="G280" s="2">
        <v>0.15555555555555556</v>
      </c>
      <c r="H280" s="2">
        <v>6.2091503267973858E-2</v>
      </c>
      <c r="I280" s="2">
        <v>0</v>
      </c>
      <c r="J280"/>
      <c r="K280"/>
      <c r="L280"/>
      <c r="M280"/>
      <c r="N280"/>
      <c r="O280"/>
      <c r="P280"/>
      <c r="Q280"/>
      <c r="R280"/>
    </row>
    <row r="281" spans="1:18" x14ac:dyDescent="0.25">
      <c r="A281" s="5" t="s">
        <v>14</v>
      </c>
      <c r="B281" s="2">
        <v>0</v>
      </c>
      <c r="C281" s="2">
        <v>1.5323854660347551E-3</v>
      </c>
      <c r="D281" s="2">
        <v>1.6429699842022117E-3</v>
      </c>
      <c r="E281" s="2">
        <v>0.13123222748815166</v>
      </c>
      <c r="F281" s="2">
        <v>0.18924170616113745</v>
      </c>
      <c r="G281" s="2">
        <v>0.60794628751974722</v>
      </c>
      <c r="H281" s="2">
        <v>0</v>
      </c>
      <c r="I281" s="2">
        <v>6.8404423380726692E-2</v>
      </c>
      <c r="J281"/>
      <c r="K281"/>
      <c r="L281"/>
      <c r="M281"/>
      <c r="N281"/>
      <c r="O281"/>
      <c r="P281"/>
      <c r="Q281"/>
      <c r="R281"/>
    </row>
    <row r="282" spans="1:18" x14ac:dyDescent="0.25">
      <c r="A282" s="5" t="s">
        <v>13</v>
      </c>
      <c r="B282" s="2">
        <v>0</v>
      </c>
      <c r="C282" s="2">
        <v>0</v>
      </c>
      <c r="D282" s="2">
        <v>2.2016732716864817E-4</v>
      </c>
      <c r="E282" s="2">
        <v>0.14147952443857331</v>
      </c>
      <c r="F282" s="2">
        <v>0.22250110083663585</v>
      </c>
      <c r="G282" s="2">
        <v>0.4937472479084104</v>
      </c>
      <c r="H282" s="2">
        <v>0</v>
      </c>
      <c r="I282" s="2">
        <v>0.14205195948921179</v>
      </c>
      <c r="J282"/>
      <c r="K282"/>
      <c r="L282"/>
      <c r="M282"/>
      <c r="N282"/>
      <c r="O282"/>
      <c r="P282"/>
      <c r="Q282"/>
      <c r="R282"/>
    </row>
    <row r="283" spans="1:18" x14ac:dyDescent="0.25">
      <c r="A283" s="5" t="s">
        <v>10</v>
      </c>
      <c r="B283" s="2">
        <v>0</v>
      </c>
      <c r="C283" s="2">
        <v>3.4676926835226579E-2</v>
      </c>
      <c r="D283" s="2">
        <v>0</v>
      </c>
      <c r="E283" s="2">
        <v>1.6367411750335899E-2</v>
      </c>
      <c r="F283" s="2">
        <v>0.14432637107609625</v>
      </c>
      <c r="G283" s="2">
        <v>0.76805911811408334</v>
      </c>
      <c r="H283" s="2">
        <v>0</v>
      </c>
      <c r="I283" s="2">
        <v>3.6570172224257971E-2</v>
      </c>
      <c r="J283"/>
      <c r="K283"/>
      <c r="L283"/>
      <c r="M283"/>
      <c r="N283"/>
      <c r="O283"/>
      <c r="P283"/>
      <c r="Q283"/>
      <c r="R283"/>
    </row>
    <row r="284" spans="1:18" x14ac:dyDescent="0.25">
      <c r="A284" s="5" t="s">
        <v>9</v>
      </c>
      <c r="B284" s="2">
        <v>0</v>
      </c>
      <c r="C284" s="2">
        <v>0</v>
      </c>
      <c r="D284" s="2">
        <v>0</v>
      </c>
      <c r="E284" s="2">
        <v>0.77375000000000005</v>
      </c>
      <c r="F284" s="2">
        <v>0</v>
      </c>
      <c r="G284" s="2">
        <v>3.5714285714285714E-4</v>
      </c>
      <c r="H284" s="2">
        <v>0.22589285714285715</v>
      </c>
      <c r="I284" s="2">
        <v>0</v>
      </c>
      <c r="J284"/>
      <c r="K284"/>
      <c r="L284"/>
      <c r="M284"/>
      <c r="N284"/>
      <c r="O284"/>
      <c r="P284"/>
      <c r="Q284"/>
      <c r="R284"/>
    </row>
    <row r="285" spans="1:18" x14ac:dyDescent="0.25">
      <c r="A285" s="5" t="s">
        <v>0</v>
      </c>
      <c r="B285" s="2">
        <v>0</v>
      </c>
      <c r="C285" s="2">
        <v>2.1940928270042194E-4</v>
      </c>
      <c r="D285" s="2">
        <v>0</v>
      </c>
      <c r="E285" s="2">
        <v>1.1476793248945147E-3</v>
      </c>
      <c r="F285" s="2">
        <v>5.652320675105485E-2</v>
      </c>
      <c r="G285" s="2">
        <v>0.89417721518987336</v>
      </c>
      <c r="H285" s="2">
        <v>0</v>
      </c>
      <c r="I285" s="2">
        <v>4.7932489451476795E-2</v>
      </c>
      <c r="J285"/>
      <c r="K285"/>
      <c r="L285"/>
      <c r="M285"/>
      <c r="N285"/>
      <c r="O285"/>
      <c r="P285"/>
      <c r="Q285"/>
      <c r="R285"/>
    </row>
    <row r="286" spans="1:18" x14ac:dyDescent="0.25">
      <c r="A286" s="5" t="s">
        <v>32</v>
      </c>
      <c r="B286" s="2">
        <v>3.3258594917787744E-3</v>
      </c>
      <c r="C286" s="2">
        <v>4.2672760722088074E-2</v>
      </c>
      <c r="D286" s="2">
        <v>5.2029435437507185E-4</v>
      </c>
      <c r="E286" s="2">
        <v>6.7894101414280789E-2</v>
      </c>
      <c r="F286" s="2">
        <v>0.14356387259974704</v>
      </c>
      <c r="G286" s="2">
        <v>0.66795159250316205</v>
      </c>
      <c r="H286" s="2">
        <v>4.1824767161090029E-3</v>
      </c>
      <c r="I286" s="2">
        <v>6.9889042198459234E-2</v>
      </c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2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24" s="39" customFormat="1" ht="18.75" x14ac:dyDescent="0.3">
      <c r="A290" s="47" t="s">
        <v>1120</v>
      </c>
      <c r="I290" s="40"/>
      <c r="J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</row>
    <row r="291" spans="1:2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24" x14ac:dyDescent="0.25">
      <c r="A292" s="29" t="s">
        <v>1113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24" x14ac:dyDescent="0.25">
      <c r="A293" s="9" t="s">
        <v>30</v>
      </c>
      <c r="B293" s="9" t="s">
        <v>31</v>
      </c>
      <c r="H293"/>
      <c r="I293"/>
      <c r="J293"/>
      <c r="K293"/>
      <c r="L293"/>
      <c r="M293"/>
      <c r="N293"/>
      <c r="O293"/>
      <c r="P293"/>
      <c r="Q293"/>
      <c r="R293"/>
    </row>
    <row r="294" spans="1:24" x14ac:dyDescent="0.25">
      <c r="A294" s="9" t="s">
        <v>33</v>
      </c>
      <c r="B294" s="6" t="s">
        <v>167</v>
      </c>
      <c r="C294" s="6" t="s">
        <v>1495</v>
      </c>
      <c r="D294" s="6" t="s">
        <v>1527</v>
      </c>
      <c r="E294" s="6" t="s">
        <v>1587</v>
      </c>
      <c r="F294" s="6" t="s">
        <v>1730</v>
      </c>
      <c r="G294" s="6" t="s">
        <v>32</v>
      </c>
      <c r="H294"/>
      <c r="I294"/>
      <c r="J294"/>
      <c r="K294"/>
      <c r="L294"/>
      <c r="M294"/>
      <c r="N294"/>
      <c r="O294"/>
      <c r="P294"/>
      <c r="Q294"/>
      <c r="R294"/>
    </row>
    <row r="295" spans="1:24" x14ac:dyDescent="0.25">
      <c r="A295" s="5" t="s">
        <v>1055</v>
      </c>
      <c r="B295" s="2">
        <v>7.3977036294983435E-3</v>
      </c>
      <c r="C295" s="2">
        <v>3.3396140601650317E-3</v>
      </c>
      <c r="D295" s="2">
        <v>2.0087845931750468E-3</v>
      </c>
      <c r="E295" s="2">
        <v>8.9292828685258972E-3</v>
      </c>
      <c r="F295" s="2">
        <v>5.296437313026924E-3</v>
      </c>
      <c r="G295" s="2">
        <v>4.9105137233186715E-3</v>
      </c>
      <c r="H295"/>
      <c r="I295"/>
      <c r="J295"/>
      <c r="K295"/>
      <c r="L295"/>
      <c r="M295"/>
      <c r="N295"/>
      <c r="O295"/>
      <c r="P295"/>
      <c r="Q295"/>
      <c r="R295"/>
    </row>
    <row r="296" spans="1:24" x14ac:dyDescent="0.25">
      <c r="A296" s="5" t="s">
        <v>1041</v>
      </c>
      <c r="B296" s="2">
        <v>0.1520073977036295</v>
      </c>
      <c r="C296" s="2">
        <v>0.18494574751478138</v>
      </c>
      <c r="D296" s="2">
        <v>0.1357496083791504</v>
      </c>
      <c r="E296" s="2">
        <v>9.9586653386454185E-2</v>
      </c>
      <c r="F296" s="2">
        <v>0.14111367963013327</v>
      </c>
      <c r="G296" s="2">
        <v>0.13910231629977118</v>
      </c>
      <c r="H296"/>
      <c r="I296"/>
      <c r="J296"/>
      <c r="K296"/>
      <c r="L296"/>
      <c r="M296"/>
      <c r="N296"/>
      <c r="O296"/>
      <c r="P296"/>
      <c r="Q296"/>
      <c r="R296"/>
    </row>
    <row r="297" spans="1:24" x14ac:dyDescent="0.25">
      <c r="A297" s="5" t="s">
        <v>1038</v>
      </c>
      <c r="B297" s="2">
        <v>0.23575556754257532</v>
      </c>
      <c r="C297" s="2">
        <v>0.19643298031317002</v>
      </c>
      <c r="D297" s="2">
        <v>0.21121724974659828</v>
      </c>
      <c r="E297" s="2">
        <v>0.22539840637450198</v>
      </c>
      <c r="F297" s="2">
        <v>0.14122926298613001</v>
      </c>
      <c r="G297" s="2">
        <v>0.20438707385621599</v>
      </c>
      <c r="H297"/>
      <c r="I297"/>
      <c r="J297"/>
      <c r="K297"/>
      <c r="L297"/>
      <c r="M297"/>
      <c r="N297"/>
      <c r="O297"/>
      <c r="P297"/>
      <c r="Q297"/>
      <c r="R297"/>
    </row>
    <row r="298" spans="1:24" x14ac:dyDescent="0.25">
      <c r="A298" s="5" t="s">
        <v>1040</v>
      </c>
      <c r="B298" s="2">
        <v>0.32771827078677662</v>
      </c>
      <c r="C298" s="2">
        <v>0.41283217464752126</v>
      </c>
      <c r="D298" s="2">
        <v>0.48505697699419481</v>
      </c>
      <c r="E298" s="2">
        <v>0.43082171314741036</v>
      </c>
      <c r="F298" s="2">
        <v>0.4270193092194724</v>
      </c>
      <c r="G298" s="2">
        <v>0.43181386018618162</v>
      </c>
      <c r="H298"/>
      <c r="I298"/>
      <c r="J298"/>
      <c r="K298"/>
      <c r="L298"/>
      <c r="M298"/>
      <c r="N298"/>
      <c r="O298"/>
      <c r="P298"/>
      <c r="Q298"/>
      <c r="R298"/>
    </row>
    <row r="299" spans="1:24" x14ac:dyDescent="0.25">
      <c r="A299" s="5" t="s">
        <v>1046</v>
      </c>
      <c r="B299" s="2">
        <v>0.26243353625645371</v>
      </c>
      <c r="C299" s="2">
        <v>0.18093041387824052</v>
      </c>
      <c r="D299" s="2">
        <v>0.14939951469730012</v>
      </c>
      <c r="E299" s="2">
        <v>0.20204681274900399</v>
      </c>
      <c r="F299" s="2">
        <v>0.22066222463965188</v>
      </c>
      <c r="G299" s="2">
        <v>0.19179108376082663</v>
      </c>
      <c r="H299"/>
      <c r="I299"/>
      <c r="J299"/>
      <c r="K299"/>
      <c r="L299"/>
      <c r="M299"/>
      <c r="N299"/>
      <c r="O299"/>
      <c r="P299"/>
      <c r="Q299"/>
      <c r="R299"/>
    </row>
    <row r="300" spans="1:24" x14ac:dyDescent="0.25">
      <c r="A300" s="5" t="s">
        <v>1047</v>
      </c>
      <c r="B300" s="2">
        <v>1.4687524081066503E-2</v>
      </c>
      <c r="C300" s="2">
        <v>2.1519069586121761E-2</v>
      </c>
      <c r="D300" s="2">
        <v>1.656786558958135E-2</v>
      </c>
      <c r="E300" s="2">
        <v>3.3217131474103587E-2</v>
      </c>
      <c r="F300" s="2">
        <v>6.4679086211585538E-2</v>
      </c>
      <c r="G300" s="2">
        <v>2.7995152173685915E-2</v>
      </c>
      <c r="H300"/>
      <c r="I300"/>
      <c r="J300"/>
      <c r="K300"/>
      <c r="L300"/>
      <c r="M300"/>
      <c r="N300"/>
      <c r="O300"/>
      <c r="P300"/>
      <c r="Q300"/>
      <c r="R300"/>
    </row>
    <row r="301" spans="1:24" x14ac:dyDescent="0.25">
      <c r="A301" s="5" t="s">
        <v>32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/>
      <c r="I301"/>
      <c r="J301"/>
      <c r="K301"/>
      <c r="L301"/>
      <c r="M301"/>
      <c r="N301"/>
      <c r="O301"/>
      <c r="P301"/>
      <c r="Q301"/>
      <c r="R301"/>
    </row>
    <row r="302" spans="1:2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24" x14ac:dyDescent="0.25">
      <c r="A303" s="46" t="s">
        <v>1118</v>
      </c>
      <c r="B303" s="2"/>
      <c r="C303" s="2"/>
      <c r="D303" s="2"/>
      <c r="E303" s="2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24" x14ac:dyDescent="0.25">
      <c r="A304" s="9" t="s">
        <v>27</v>
      </c>
      <c r="B304" s="6" t="s">
        <v>1730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 s="9" t="s">
        <v>30</v>
      </c>
      <c r="B306" s="9" t="s">
        <v>31</v>
      </c>
      <c r="I306"/>
      <c r="J306"/>
      <c r="K306"/>
      <c r="L306"/>
      <c r="M306"/>
      <c r="N306"/>
      <c r="O306"/>
      <c r="P306"/>
      <c r="Q306"/>
      <c r="R306"/>
    </row>
    <row r="307" spans="1:18" ht="60" x14ac:dyDescent="0.25">
      <c r="A307" s="9" t="s">
        <v>33</v>
      </c>
      <c r="B307" s="50" t="s">
        <v>1055</v>
      </c>
      <c r="C307" s="50" t="s">
        <v>1041</v>
      </c>
      <c r="D307" s="50" t="s">
        <v>1038</v>
      </c>
      <c r="E307" s="50" t="s">
        <v>1040</v>
      </c>
      <c r="F307" s="50" t="s">
        <v>1046</v>
      </c>
      <c r="G307" s="50" t="s">
        <v>1047</v>
      </c>
      <c r="H307" s="6" t="s">
        <v>32</v>
      </c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 s="5" t="s">
        <v>29</v>
      </c>
      <c r="B308" s="2">
        <v>0</v>
      </c>
      <c r="C308" s="2">
        <v>9.6385542168674707E-3</v>
      </c>
      <c r="D308" s="2">
        <v>0.19277108433734941</v>
      </c>
      <c r="E308" s="2">
        <v>0.30602409638554218</v>
      </c>
      <c r="F308" s="2">
        <v>0.41204819277108434</v>
      </c>
      <c r="G308" s="2">
        <v>7.9518072289156624E-2</v>
      </c>
      <c r="H308" s="2">
        <v>1</v>
      </c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 s="5" t="s">
        <v>16</v>
      </c>
      <c r="B309" s="2">
        <v>0</v>
      </c>
      <c r="C309" s="2">
        <v>0.97869565217391308</v>
      </c>
      <c r="D309" s="2">
        <v>2.1304347826086957E-2</v>
      </c>
      <c r="E309" s="2">
        <v>0</v>
      </c>
      <c r="F309" s="2">
        <v>0</v>
      </c>
      <c r="G309" s="2">
        <v>0</v>
      </c>
      <c r="H309" s="2">
        <v>1</v>
      </c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 s="5" t="s">
        <v>15</v>
      </c>
      <c r="B310" s="2">
        <v>2.0460358056265983E-3</v>
      </c>
      <c r="C310" s="2">
        <v>0.15321824381926683</v>
      </c>
      <c r="D310" s="2">
        <v>1.0038363171355499E-2</v>
      </c>
      <c r="E310" s="2">
        <v>0.52442455242966757</v>
      </c>
      <c r="F310" s="2">
        <v>0.17203751065643649</v>
      </c>
      <c r="G310" s="2">
        <v>0.13823529411764707</v>
      </c>
      <c r="H310" s="2">
        <v>1</v>
      </c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 s="5" t="s">
        <v>1496</v>
      </c>
      <c r="B311" s="2">
        <v>0</v>
      </c>
      <c r="C311" s="2">
        <v>0</v>
      </c>
      <c r="D311" s="2">
        <v>0</v>
      </c>
      <c r="E311" s="2">
        <v>0.16062992125984252</v>
      </c>
      <c r="F311" s="2">
        <v>0.83937007874015745</v>
      </c>
      <c r="G311" s="2">
        <v>0</v>
      </c>
      <c r="H311" s="2">
        <v>1</v>
      </c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 s="5" t="s">
        <v>14</v>
      </c>
      <c r="B312" s="2">
        <v>2.9315196998123828E-2</v>
      </c>
      <c r="C312" s="2">
        <v>4.1275797373358349E-3</v>
      </c>
      <c r="D312" s="2">
        <v>0.11646341463414635</v>
      </c>
      <c r="E312" s="2">
        <v>0.45220450281425889</v>
      </c>
      <c r="F312" s="2">
        <v>0.39165103189493433</v>
      </c>
      <c r="G312" s="2">
        <v>6.2382739212007501E-3</v>
      </c>
      <c r="H312" s="2">
        <v>1</v>
      </c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 s="5" t="s">
        <v>13</v>
      </c>
      <c r="B313" s="2">
        <v>5.0711743772241993E-3</v>
      </c>
      <c r="C313" s="2">
        <v>0.14830960854092526</v>
      </c>
      <c r="D313" s="2">
        <v>0.28469750889679718</v>
      </c>
      <c r="E313" s="2">
        <v>8.3274021352313168E-2</v>
      </c>
      <c r="F313" s="2">
        <v>0.47864768683274023</v>
      </c>
      <c r="G313" s="2">
        <v>0</v>
      </c>
      <c r="H313" s="2">
        <v>1</v>
      </c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 s="5" t="s">
        <v>10</v>
      </c>
      <c r="B314" s="2">
        <v>3.625815808556925E-5</v>
      </c>
      <c r="C314" s="2">
        <v>0.26258158085569255</v>
      </c>
      <c r="D314" s="2">
        <v>0.32661348803480783</v>
      </c>
      <c r="E314" s="2">
        <v>0.17766497461928935</v>
      </c>
      <c r="F314" s="2">
        <v>0.14046410442349527</v>
      </c>
      <c r="G314" s="2">
        <v>9.2639593908629442E-2</v>
      </c>
      <c r="H314" s="2">
        <v>1</v>
      </c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 s="5" t="s">
        <v>9</v>
      </c>
      <c r="B315" s="2">
        <v>0</v>
      </c>
      <c r="C315" s="2">
        <v>0.19623655913978494</v>
      </c>
      <c r="D315" s="2">
        <v>0</v>
      </c>
      <c r="E315" s="2">
        <v>0</v>
      </c>
      <c r="F315" s="2">
        <v>0.80376344086021501</v>
      </c>
      <c r="G315" s="2">
        <v>0</v>
      </c>
      <c r="H315" s="2">
        <v>1</v>
      </c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 s="5" t="s">
        <v>0</v>
      </c>
      <c r="B316" s="2">
        <v>0</v>
      </c>
      <c r="C316" s="2">
        <v>5.4163750874737578E-2</v>
      </c>
      <c r="D316" s="2">
        <v>0.1665850244926522</v>
      </c>
      <c r="E316" s="2">
        <v>0.74349195241427568</v>
      </c>
      <c r="F316" s="2">
        <v>3.5444366689993005E-2</v>
      </c>
      <c r="G316" s="2">
        <v>3.1490552834149754E-4</v>
      </c>
      <c r="H316" s="2">
        <v>1</v>
      </c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2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2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4" spans="1:24" s="39" customFormat="1" ht="18.75" x14ac:dyDescent="0.3">
      <c r="A324" s="47" t="s">
        <v>1143</v>
      </c>
      <c r="I324" s="40"/>
      <c r="J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</row>
    <row r="325" spans="1:24" x14ac:dyDescent="0.25">
      <c r="A325" s="6" t="s">
        <v>1142</v>
      </c>
    </row>
    <row r="327" spans="1:24" x14ac:dyDescent="0.25">
      <c r="A327" s="29" t="s">
        <v>1113</v>
      </c>
    </row>
    <row r="328" spans="1:24" x14ac:dyDescent="0.25">
      <c r="A328" s="9" t="s">
        <v>33</v>
      </c>
      <c r="B328" s="6" t="s">
        <v>1144</v>
      </c>
      <c r="C328" s="6" t="s">
        <v>30</v>
      </c>
      <c r="D328"/>
      <c r="E328" s="35"/>
      <c r="F328" s="70" t="s">
        <v>1145</v>
      </c>
      <c r="G328"/>
      <c r="H328"/>
      <c r="I328"/>
      <c r="J328"/>
    </row>
    <row r="329" spans="1:24" x14ac:dyDescent="0.25">
      <c r="A329" s="5">
        <v>10</v>
      </c>
      <c r="B329" s="6">
        <v>10069866984</v>
      </c>
      <c r="C329" s="6">
        <v>224600</v>
      </c>
      <c r="D329"/>
      <c r="E329" s="5">
        <f t="shared" ref="E329:E334" si="13">A329</f>
        <v>10</v>
      </c>
      <c r="F329" s="6">
        <f t="shared" ref="F329:F334" si="14">B329/C329</f>
        <v>44834.670454140694</v>
      </c>
      <c r="G329"/>
      <c r="H329"/>
      <c r="I329"/>
      <c r="J329"/>
    </row>
    <row r="330" spans="1:24" x14ac:dyDescent="0.25">
      <c r="A330" s="5">
        <v>11</v>
      </c>
      <c r="B330" s="6">
        <v>11455364962.093338</v>
      </c>
      <c r="C330" s="6">
        <v>244340</v>
      </c>
      <c r="D330"/>
      <c r="E330" s="5">
        <f t="shared" si="13"/>
        <v>11</v>
      </c>
      <c r="F330" s="6">
        <f t="shared" si="14"/>
        <v>46882.888442716452</v>
      </c>
      <c r="G330"/>
      <c r="H330"/>
      <c r="I330"/>
      <c r="J330"/>
    </row>
    <row r="331" spans="1:24" x14ac:dyDescent="0.25">
      <c r="A331" s="5">
        <v>12</v>
      </c>
      <c r="B331" s="6">
        <v>12961405875.571428</v>
      </c>
      <c r="C331" s="6">
        <v>275150</v>
      </c>
      <c r="D331"/>
      <c r="E331" s="5">
        <f t="shared" si="13"/>
        <v>12</v>
      </c>
      <c r="F331" s="6">
        <f t="shared" si="14"/>
        <v>47106.690443654108</v>
      </c>
    </row>
    <row r="332" spans="1:24" x14ac:dyDescent="0.25">
      <c r="A332" s="5" t="s">
        <v>167</v>
      </c>
      <c r="B332" s="6">
        <v>6560565035</v>
      </c>
      <c r="C332" s="6">
        <v>129770</v>
      </c>
      <c r="D332"/>
      <c r="E332" s="5" t="str">
        <f t="shared" si="13"/>
        <v>_1</v>
      </c>
      <c r="F332" s="6">
        <f t="shared" si="14"/>
        <v>50555.328928103569</v>
      </c>
    </row>
    <row r="333" spans="1:24" x14ac:dyDescent="0.25">
      <c r="A333" s="5" t="s">
        <v>1495</v>
      </c>
      <c r="B333" s="6">
        <v>7004033670</v>
      </c>
      <c r="C333" s="6">
        <v>153910</v>
      </c>
      <c r="D333"/>
      <c r="E333" s="5" t="str">
        <f t="shared" si="13"/>
        <v>_2</v>
      </c>
      <c r="F333" s="6">
        <f t="shared" si="14"/>
        <v>45507.333311675655</v>
      </c>
    </row>
    <row r="334" spans="1:24" x14ac:dyDescent="0.25">
      <c r="A334" s="5" t="s">
        <v>1527</v>
      </c>
      <c r="B334" s="6">
        <v>13396428612</v>
      </c>
      <c r="C334" s="6">
        <v>325570</v>
      </c>
      <c r="D334"/>
      <c r="E334" s="5" t="str">
        <f t="shared" si="13"/>
        <v>_3</v>
      </c>
      <c r="F334" s="6">
        <f t="shared" si="14"/>
        <v>41147.613760481618</v>
      </c>
    </row>
    <row r="335" spans="1:24" x14ac:dyDescent="0.25">
      <c r="A335" s="5" t="s">
        <v>1587</v>
      </c>
      <c r="B335" s="6">
        <v>10309500473</v>
      </c>
      <c r="C335" s="6">
        <v>200800</v>
      </c>
      <c r="D335"/>
      <c r="E335" s="5" t="str">
        <f t="shared" ref="E335" si="15">A335</f>
        <v>_4</v>
      </c>
      <c r="F335" s="6">
        <f t="shared" ref="F335" si="16">B335/C335</f>
        <v>51342.133829681276</v>
      </c>
    </row>
    <row r="336" spans="1:24" x14ac:dyDescent="0.25">
      <c r="A336" s="5" t="s">
        <v>1730</v>
      </c>
      <c r="B336" s="6">
        <v>7878580986</v>
      </c>
      <c r="C336" s="6">
        <v>147080</v>
      </c>
      <c r="D336"/>
      <c r="E336" s="36" t="str">
        <f t="shared" ref="E336" si="17">A336</f>
        <v>_5</v>
      </c>
      <c r="F336" s="37">
        <f t="shared" ref="F336" si="18">B336/C336</f>
        <v>53566.637109056297</v>
      </c>
    </row>
    <row r="337" spans="1:6" x14ac:dyDescent="0.25">
      <c r="A337" s="5" t="s">
        <v>32</v>
      </c>
      <c r="B337" s="6">
        <v>79635746597.664764</v>
      </c>
      <c r="C337" s="15">
        <v>1701220</v>
      </c>
      <c r="D337"/>
      <c r="E337"/>
    </row>
    <row r="338" spans="1:6" x14ac:dyDescent="0.25">
      <c r="A338" s="5"/>
      <c r="C338" s="15"/>
      <c r="D338"/>
      <c r="E338"/>
    </row>
    <row r="339" spans="1:6" x14ac:dyDescent="0.25">
      <c r="A339" s="9" t="s">
        <v>27</v>
      </c>
      <c r="B339" s="6" t="s">
        <v>1730</v>
      </c>
      <c r="C339"/>
      <c r="D339"/>
      <c r="E339"/>
    </row>
    <row r="340" spans="1:6" x14ac:dyDescent="0.25">
      <c r="A340"/>
      <c r="B340"/>
      <c r="C340"/>
      <c r="D340"/>
      <c r="E340"/>
    </row>
    <row r="341" spans="1:6" x14ac:dyDescent="0.25">
      <c r="A341" s="9" t="s">
        <v>33</v>
      </c>
      <c r="B341" s="6" t="s">
        <v>1144</v>
      </c>
      <c r="C341" s="6" t="s">
        <v>30</v>
      </c>
    </row>
    <row r="342" spans="1:6" x14ac:dyDescent="0.25">
      <c r="A342" s="5" t="s">
        <v>29</v>
      </c>
      <c r="B342" s="6">
        <v>90355700</v>
      </c>
      <c r="C342" s="6">
        <v>4150</v>
      </c>
      <c r="E342" s="5" t="str">
        <f>A342</f>
        <v>Other</v>
      </c>
      <c r="F342" s="6">
        <f>B342/C342</f>
        <v>21772.457831325301</v>
      </c>
    </row>
    <row r="343" spans="1:6" x14ac:dyDescent="0.25">
      <c r="A343" s="5" t="s">
        <v>16</v>
      </c>
      <c r="B343" s="6">
        <v>220225209</v>
      </c>
      <c r="C343" s="6">
        <v>2300</v>
      </c>
      <c r="E343" s="5" t="str">
        <f t="shared" ref="E343:E350" si="19">A343</f>
        <v>MSI</v>
      </c>
      <c r="F343" s="6">
        <f t="shared" ref="F343:F349" si="20">B343/C343</f>
        <v>95750.090869565218</v>
      </c>
    </row>
    <row r="344" spans="1:6" x14ac:dyDescent="0.25">
      <c r="A344" s="5" t="s">
        <v>15</v>
      </c>
      <c r="B344" s="6">
        <v>2410495206</v>
      </c>
      <c r="C344" s="6">
        <v>46920</v>
      </c>
      <c r="E344" s="5" t="str">
        <f t="shared" si="19"/>
        <v>Lenovo</v>
      </c>
      <c r="F344" s="6">
        <f t="shared" si="20"/>
        <v>51374.578132992327</v>
      </c>
    </row>
    <row r="345" spans="1:6" x14ac:dyDescent="0.25">
      <c r="A345" s="5" t="s">
        <v>1496</v>
      </c>
      <c r="B345" s="6">
        <v>60806114</v>
      </c>
      <c r="C345" s="6">
        <v>1270</v>
      </c>
      <c r="E345" s="5" t="str">
        <f t="shared" si="19"/>
        <v>Huawei</v>
      </c>
      <c r="F345" s="6">
        <f t="shared" si="20"/>
        <v>47878.829921259843</v>
      </c>
    </row>
    <row r="346" spans="1:6" x14ac:dyDescent="0.25">
      <c r="A346" s="5" t="s">
        <v>14</v>
      </c>
      <c r="B346" s="6">
        <v>1270233112</v>
      </c>
      <c r="C346" s="6">
        <v>21320</v>
      </c>
      <c r="E346" s="5" t="str">
        <f t="shared" si="19"/>
        <v>HP</v>
      </c>
      <c r="F346" s="6">
        <f t="shared" si="20"/>
        <v>59579.41425891182</v>
      </c>
    </row>
    <row r="347" spans="1:6" x14ac:dyDescent="0.25">
      <c r="A347" s="5" t="s">
        <v>13</v>
      </c>
      <c r="B347" s="6">
        <v>787394179</v>
      </c>
      <c r="C347" s="6">
        <v>11240</v>
      </c>
      <c r="E347" s="5" t="str">
        <f t="shared" si="19"/>
        <v>Dell</v>
      </c>
      <c r="F347" s="6">
        <f t="shared" si="20"/>
        <v>70052.862900355874</v>
      </c>
    </row>
    <row r="348" spans="1:6" x14ac:dyDescent="0.25">
      <c r="A348" s="5" t="s">
        <v>10</v>
      </c>
      <c r="B348" s="6">
        <v>1361491076</v>
      </c>
      <c r="C348" s="6">
        <v>27580</v>
      </c>
      <c r="E348" s="5" t="str">
        <f t="shared" si="19"/>
        <v>Asus</v>
      </c>
      <c r="F348" s="6">
        <f t="shared" si="20"/>
        <v>49365.158665699782</v>
      </c>
    </row>
    <row r="349" spans="1:6" x14ac:dyDescent="0.25">
      <c r="A349" s="5" t="s">
        <v>9</v>
      </c>
      <c r="B349" s="6">
        <v>614715536</v>
      </c>
      <c r="C349" s="6">
        <v>3720</v>
      </c>
      <c r="E349" s="5" t="str">
        <f t="shared" si="19"/>
        <v>Apple</v>
      </c>
      <c r="F349" s="6">
        <f t="shared" si="20"/>
        <v>165246.11182795698</v>
      </c>
    </row>
    <row r="350" spans="1:6" x14ac:dyDescent="0.25">
      <c r="A350" s="5" t="s">
        <v>0</v>
      </c>
      <c r="B350" s="6">
        <v>1062864854</v>
      </c>
      <c r="C350" s="6">
        <v>28580</v>
      </c>
      <c r="E350" s="5" t="str">
        <f t="shared" si="19"/>
        <v>Acer</v>
      </c>
      <c r="F350" s="6">
        <f>B350/C350</f>
        <v>37189.113156053187</v>
      </c>
    </row>
    <row r="351" spans="1:6" x14ac:dyDescent="0.25">
      <c r="A351" s="5" t="s">
        <v>32</v>
      </c>
      <c r="B351" s="6">
        <v>7878580986</v>
      </c>
      <c r="C351" s="15">
        <v>147080</v>
      </c>
      <c r="E351" s="36" t="str">
        <f t="shared" ref="E351" si="21">A351</f>
        <v>Общий итог</v>
      </c>
      <c r="F351" s="37">
        <f>B351/C351</f>
        <v>53566.637109056297</v>
      </c>
    </row>
    <row r="352" spans="1:6" x14ac:dyDescent="0.25">
      <c r="A352"/>
      <c r="B352"/>
      <c r="C352"/>
    </row>
    <row r="353" spans="1:24" x14ac:dyDescent="0.25">
      <c r="A353"/>
      <c r="B353"/>
      <c r="C353"/>
    </row>
    <row r="355" spans="1:24" s="39" customFormat="1" ht="18.75" x14ac:dyDescent="0.3">
      <c r="A355" s="47" t="s">
        <v>1122</v>
      </c>
      <c r="I355" s="40"/>
      <c r="J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</row>
    <row r="357" spans="1:24" x14ac:dyDescent="0.25">
      <c r="A357" s="29"/>
    </row>
    <row r="358" spans="1:24" x14ac:dyDescent="0.25">
      <c r="A358" s="29" t="s">
        <v>1113</v>
      </c>
    </row>
    <row r="359" spans="1:24" x14ac:dyDescent="0.25">
      <c r="A359" s="9" t="s">
        <v>30</v>
      </c>
      <c r="B359" s="9" t="s">
        <v>31</v>
      </c>
      <c r="H359"/>
      <c r="I359"/>
    </row>
    <row r="360" spans="1:24" x14ac:dyDescent="0.25">
      <c r="A360" s="9" t="s">
        <v>33</v>
      </c>
      <c r="B360" s="6" t="s">
        <v>167</v>
      </c>
      <c r="C360" s="6" t="s">
        <v>1495</v>
      </c>
      <c r="D360" s="6" t="s">
        <v>1527</v>
      </c>
      <c r="E360" s="6" t="s">
        <v>1587</v>
      </c>
      <c r="F360" s="6" t="s">
        <v>1730</v>
      </c>
      <c r="G360" s="6" t="s">
        <v>32</v>
      </c>
      <c r="H360"/>
      <c r="I360"/>
    </row>
    <row r="361" spans="1:24" x14ac:dyDescent="0.25">
      <c r="A361" s="5" t="s">
        <v>1123</v>
      </c>
      <c r="B361" s="2">
        <v>6.067658164444787E-2</v>
      </c>
      <c r="C361" s="2">
        <v>0.1210512637255539</v>
      </c>
      <c r="D361" s="2">
        <v>7.294591024971589E-2</v>
      </c>
      <c r="E361" s="2">
        <v>4.5791832669322706E-2</v>
      </c>
      <c r="F361" s="2">
        <v>1.759586619526788E-2</v>
      </c>
      <c r="G361" s="2">
        <v>6.4815646777344776E-2</v>
      </c>
      <c r="H361"/>
      <c r="I361"/>
    </row>
    <row r="362" spans="1:24" x14ac:dyDescent="0.25">
      <c r="A362" s="5" t="s">
        <v>1124</v>
      </c>
      <c r="B362" s="2">
        <v>0.26302689373506971</v>
      </c>
      <c r="C362" s="2">
        <v>0.30511987525177053</v>
      </c>
      <c r="D362" s="2">
        <v>0.43742666707620481</v>
      </c>
      <c r="E362" s="2">
        <v>0.26704681274900399</v>
      </c>
      <c r="F362" s="2">
        <v>0.28786374762034267</v>
      </c>
      <c r="G362" s="2">
        <v>0.33377806567550905</v>
      </c>
      <c r="H362"/>
      <c r="I362"/>
    </row>
    <row r="363" spans="1:24" x14ac:dyDescent="0.25">
      <c r="A363" s="5" t="s">
        <v>1125</v>
      </c>
      <c r="B363" s="2">
        <v>0.16334283732757957</v>
      </c>
      <c r="C363" s="2">
        <v>0.16220518484828797</v>
      </c>
      <c r="D363" s="2">
        <v>0.17891083330773719</v>
      </c>
      <c r="E363" s="2">
        <v>0.16643426294820718</v>
      </c>
      <c r="F363" s="2">
        <v>0.22039706282295349</v>
      </c>
      <c r="G363" s="2">
        <v>0.17787134454044906</v>
      </c>
      <c r="H363"/>
      <c r="I363"/>
    </row>
    <row r="364" spans="1:24" x14ac:dyDescent="0.25">
      <c r="A364" s="5" t="s">
        <v>1126</v>
      </c>
      <c r="B364" s="2">
        <v>0.11910302843492332</v>
      </c>
      <c r="C364" s="2">
        <v>9.0000649730361898E-2</v>
      </c>
      <c r="D364" s="2">
        <v>6.7457075283349197E-2</v>
      </c>
      <c r="E364" s="2">
        <v>0.16926792828685258</v>
      </c>
      <c r="F364" s="2">
        <v>9.311939080772369E-2</v>
      </c>
      <c r="G364" s="2">
        <v>0.10338720967893598</v>
      </c>
      <c r="H364"/>
      <c r="I364"/>
    </row>
    <row r="365" spans="1:24" x14ac:dyDescent="0.25">
      <c r="A365" s="5" t="s">
        <v>1128</v>
      </c>
      <c r="B365" s="2">
        <v>8.0311320027741384E-2</v>
      </c>
      <c r="C365" s="2">
        <v>6.257553115457086E-2</v>
      </c>
      <c r="D365" s="2">
        <v>4.3281014835519244E-2</v>
      </c>
      <c r="E365" s="2">
        <v>6.4452191235059755E-2</v>
      </c>
      <c r="F365" s="2">
        <v>6.7419091650802287E-2</v>
      </c>
      <c r="G365" s="2">
        <v>5.9555128352470406E-2</v>
      </c>
      <c r="H365"/>
    </row>
    <row r="366" spans="1:24" x14ac:dyDescent="0.25">
      <c r="A366" s="5" t="s">
        <v>1129</v>
      </c>
      <c r="B366" s="2">
        <v>5.7817677429297991E-2</v>
      </c>
      <c r="C366" s="2">
        <v>8.5101682801637324E-2</v>
      </c>
      <c r="D366" s="2">
        <v>7.7365850661916022E-2</v>
      </c>
      <c r="E366" s="2">
        <v>5.0951195219123509E-2</v>
      </c>
      <c r="F366" s="2">
        <v>3.2295349469676368E-2</v>
      </c>
      <c r="G366" s="2">
        <v>6.3491897652356521E-2</v>
      </c>
      <c r="H366"/>
    </row>
    <row r="367" spans="1:24" x14ac:dyDescent="0.25">
      <c r="A367" s="5" t="s">
        <v>1127</v>
      </c>
      <c r="B367" s="2">
        <v>0.2557216614009401</v>
      </c>
      <c r="C367" s="2">
        <v>0.17394581248781757</v>
      </c>
      <c r="D367" s="2">
        <v>0.12261264858555763</v>
      </c>
      <c r="E367" s="2">
        <v>0.23605577689243029</v>
      </c>
      <c r="F367" s="2">
        <v>0.28130949143323364</v>
      </c>
      <c r="G367" s="2">
        <v>0.19710070732293419</v>
      </c>
      <c r="H367"/>
    </row>
    <row r="368" spans="1:24" x14ac:dyDescent="0.25">
      <c r="A368" s="5" t="s">
        <v>32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/>
    </row>
    <row r="369" spans="1:9" x14ac:dyDescent="0.25">
      <c r="A369"/>
      <c r="B369"/>
      <c r="C369"/>
      <c r="D369"/>
      <c r="E369"/>
    </row>
    <row r="370" spans="1:9" x14ac:dyDescent="0.25">
      <c r="A370" s="46" t="s">
        <v>1118</v>
      </c>
      <c r="B370"/>
      <c r="C370"/>
      <c r="D370"/>
      <c r="E370"/>
    </row>
    <row r="371" spans="1:9" x14ac:dyDescent="0.25">
      <c r="A371" s="9" t="s">
        <v>27</v>
      </c>
      <c r="B371" s="6" t="s">
        <v>1730</v>
      </c>
      <c r="C371"/>
      <c r="D371"/>
      <c r="E371"/>
    </row>
    <row r="372" spans="1:9" x14ac:dyDescent="0.25">
      <c r="A372"/>
      <c r="B372"/>
      <c r="C372"/>
      <c r="D372"/>
      <c r="E372"/>
    </row>
    <row r="373" spans="1:9" x14ac:dyDescent="0.25">
      <c r="A373" s="9" t="s">
        <v>30</v>
      </c>
      <c r="B373" s="9" t="s">
        <v>31</v>
      </c>
    </row>
    <row r="374" spans="1:9" x14ac:dyDescent="0.25">
      <c r="A374" s="9" t="s">
        <v>33</v>
      </c>
      <c r="B374" s="6" t="s">
        <v>1123</v>
      </c>
      <c r="C374" s="6" t="s">
        <v>1124</v>
      </c>
      <c r="D374" s="6" t="s">
        <v>1125</v>
      </c>
      <c r="E374" s="6" t="s">
        <v>1126</v>
      </c>
      <c r="F374" s="6" t="s">
        <v>1128</v>
      </c>
      <c r="G374" s="6" t="s">
        <v>1129</v>
      </c>
      <c r="H374" s="6" t="s">
        <v>1127</v>
      </c>
      <c r="I374" s="6" t="s">
        <v>32</v>
      </c>
    </row>
    <row r="375" spans="1:9" x14ac:dyDescent="0.25">
      <c r="A375" s="5" t="s">
        <v>29</v>
      </c>
      <c r="B375" s="2">
        <v>0.44578313253012047</v>
      </c>
      <c r="C375" s="2">
        <v>0.54457831325301209</v>
      </c>
      <c r="D375" s="2">
        <v>0</v>
      </c>
      <c r="E375" s="2">
        <v>0</v>
      </c>
      <c r="F375" s="2">
        <v>9.6385542168674707E-3</v>
      </c>
      <c r="G375" s="2">
        <v>0</v>
      </c>
      <c r="H375" s="2">
        <v>0</v>
      </c>
      <c r="I375" s="2">
        <v>1</v>
      </c>
    </row>
    <row r="376" spans="1:9" x14ac:dyDescent="0.25">
      <c r="A376" s="5" t="s">
        <v>16</v>
      </c>
      <c r="B376" s="2">
        <v>0</v>
      </c>
      <c r="C376" s="2">
        <v>1.5652173913043479E-2</v>
      </c>
      <c r="D376" s="2">
        <v>0</v>
      </c>
      <c r="E376" s="2">
        <v>0</v>
      </c>
      <c r="F376" s="2">
        <v>0</v>
      </c>
      <c r="G376" s="2">
        <v>0</v>
      </c>
      <c r="H376" s="2">
        <v>0.98434782608695648</v>
      </c>
      <c r="I376" s="2">
        <v>1</v>
      </c>
    </row>
    <row r="377" spans="1:9" x14ac:dyDescent="0.25">
      <c r="A377" s="5" t="s">
        <v>15</v>
      </c>
      <c r="B377" s="2">
        <v>6.8201193520886613E-4</v>
      </c>
      <c r="C377" s="2">
        <v>0.42419011082693947</v>
      </c>
      <c r="D377" s="2">
        <v>0.17497868712702472</v>
      </c>
      <c r="E377" s="2">
        <v>4.1538789428815004E-2</v>
      </c>
      <c r="F377" s="2">
        <v>3.060528559249787E-2</v>
      </c>
      <c r="G377" s="2">
        <v>1.8414322250639385E-2</v>
      </c>
      <c r="H377" s="2">
        <v>0.3095907928388747</v>
      </c>
      <c r="I377" s="2">
        <v>1</v>
      </c>
    </row>
    <row r="378" spans="1:9" x14ac:dyDescent="0.25">
      <c r="A378" s="5" t="s">
        <v>1496</v>
      </c>
      <c r="B378" s="2">
        <v>0</v>
      </c>
      <c r="C378" s="2">
        <v>0</v>
      </c>
      <c r="D378" s="2">
        <v>0</v>
      </c>
      <c r="E378" s="2">
        <v>0.96062992125984248</v>
      </c>
      <c r="F378" s="2">
        <v>0</v>
      </c>
      <c r="G378" s="2">
        <v>0</v>
      </c>
      <c r="H378" s="2">
        <v>3.937007874015748E-2</v>
      </c>
      <c r="I378" s="2">
        <v>1</v>
      </c>
    </row>
    <row r="379" spans="1:9" x14ac:dyDescent="0.25">
      <c r="A379" s="5" t="s">
        <v>14</v>
      </c>
      <c r="B379" s="2">
        <v>3.2926829268292684E-2</v>
      </c>
      <c r="C379" s="2">
        <v>0.28972795497185744</v>
      </c>
      <c r="D379" s="2">
        <v>9.2823639774859287E-2</v>
      </c>
      <c r="E379" s="2">
        <v>8.4240150093808627E-2</v>
      </c>
      <c r="F379" s="2">
        <v>3.7945590994371482E-2</v>
      </c>
      <c r="G379" s="2">
        <v>0.1322232645403377</v>
      </c>
      <c r="H379" s="2">
        <v>0.33011257035647279</v>
      </c>
      <c r="I379" s="2">
        <v>1</v>
      </c>
    </row>
    <row r="380" spans="1:9" x14ac:dyDescent="0.25">
      <c r="A380" s="5" t="s">
        <v>13</v>
      </c>
      <c r="B380" s="2">
        <v>0</v>
      </c>
      <c r="C380" s="2">
        <v>4.3149466192170818E-2</v>
      </c>
      <c r="D380" s="2">
        <v>6.03202846975089E-2</v>
      </c>
      <c r="E380" s="2">
        <v>7.846975088967971E-2</v>
      </c>
      <c r="F380" s="2">
        <v>0.38665480427046262</v>
      </c>
      <c r="G380" s="2">
        <v>1.6814946619217081E-2</v>
      </c>
      <c r="H380" s="2">
        <v>0.41459074733096085</v>
      </c>
      <c r="I380" s="2">
        <v>1</v>
      </c>
    </row>
    <row r="381" spans="1:9" x14ac:dyDescent="0.25">
      <c r="A381" s="5" t="s">
        <v>10</v>
      </c>
      <c r="B381" s="2">
        <v>1.45032632342277E-4</v>
      </c>
      <c r="C381" s="2">
        <v>0.31631617113850619</v>
      </c>
      <c r="D381" s="2">
        <v>0.20823060188542422</v>
      </c>
      <c r="E381" s="2">
        <v>7.9659173313995649E-2</v>
      </c>
      <c r="F381" s="2">
        <v>8.4771573604060915E-2</v>
      </c>
      <c r="G381" s="2">
        <v>1.1022480058013052E-2</v>
      </c>
      <c r="H381" s="2">
        <v>0.29985496736765771</v>
      </c>
      <c r="I381" s="2">
        <v>1</v>
      </c>
    </row>
    <row r="382" spans="1:9" x14ac:dyDescent="0.25">
      <c r="A382" s="5" t="s">
        <v>9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</row>
    <row r="383" spans="1:9" x14ac:dyDescent="0.25">
      <c r="A383" s="5" t="s">
        <v>0</v>
      </c>
      <c r="B383" s="2">
        <v>0</v>
      </c>
      <c r="C383" s="2">
        <v>0.16634009797060881</v>
      </c>
      <c r="D383" s="2">
        <v>0.55304408677396777</v>
      </c>
      <c r="E383" s="2">
        <v>0.19776067179846046</v>
      </c>
      <c r="F383" s="2">
        <v>3.3135059482155352E-2</v>
      </c>
      <c r="G383" s="2">
        <v>2.0083974807557733E-2</v>
      </c>
      <c r="H383" s="2">
        <v>2.9636109167249826E-2</v>
      </c>
      <c r="I383" s="2">
        <v>1</v>
      </c>
    </row>
    <row r="384" spans="1:9" x14ac:dyDescent="0.25">
      <c r="A384"/>
      <c r="B384"/>
      <c r="C384"/>
      <c r="D384"/>
      <c r="E384"/>
      <c r="F384"/>
      <c r="G384"/>
      <c r="H384"/>
    </row>
    <row r="385" spans="1:24" x14ac:dyDescent="0.25">
      <c r="A385"/>
      <c r="B385"/>
      <c r="C385"/>
      <c r="D385"/>
      <c r="E385"/>
      <c r="F385"/>
      <c r="G385"/>
      <c r="H385"/>
    </row>
    <row r="386" spans="1:24" x14ac:dyDescent="0.25">
      <c r="A386"/>
      <c r="B386"/>
      <c r="C386"/>
      <c r="D386"/>
      <c r="E386"/>
      <c r="F386"/>
      <c r="G386"/>
      <c r="H386"/>
    </row>
    <row r="388" spans="1:24" s="39" customFormat="1" ht="18.75" x14ac:dyDescent="0.3">
      <c r="A388" s="47" t="s">
        <v>1499</v>
      </c>
      <c r="I388" s="40"/>
      <c r="J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</row>
    <row r="390" spans="1:24" x14ac:dyDescent="0.25">
      <c r="A390" s="29" t="s">
        <v>1500</v>
      </c>
    </row>
    <row r="391" spans="1:24" x14ac:dyDescent="0.25">
      <c r="A391" s="6" t="s">
        <v>0</v>
      </c>
      <c r="B391" s="6" t="s">
        <v>1591</v>
      </c>
    </row>
    <row r="392" spans="1:24" x14ac:dyDescent="0.25">
      <c r="A392" s="6" t="s">
        <v>10</v>
      </c>
      <c r="B392" s="6" t="s">
        <v>1590</v>
      </c>
    </row>
    <row r="393" spans="1:24" x14ac:dyDescent="0.25">
      <c r="A393" s="6" t="s">
        <v>13</v>
      </c>
      <c r="B393" s="6" t="s">
        <v>1501</v>
      </c>
    </row>
    <row r="394" spans="1:24" x14ac:dyDescent="0.25">
      <c r="A394" s="6" t="s">
        <v>14</v>
      </c>
      <c r="B394" s="6" t="s">
        <v>1592</v>
      </c>
    </row>
    <row r="395" spans="1:24" x14ac:dyDescent="0.25">
      <c r="A395" s="6" t="s">
        <v>15</v>
      </c>
      <c r="B395" s="6" t="s">
        <v>1502</v>
      </c>
    </row>
    <row r="396" spans="1:24" x14ac:dyDescent="0.25">
      <c r="A396" s="6" t="s">
        <v>16</v>
      </c>
      <c r="B396" s="6" t="s">
        <v>1503</v>
      </c>
    </row>
    <row r="398" spans="1:24" x14ac:dyDescent="0.25">
      <c r="A398" s="29" t="s">
        <v>1113</v>
      </c>
    </row>
    <row r="399" spans="1:24" x14ac:dyDescent="0.25">
      <c r="A399" s="9" t="s">
        <v>30</v>
      </c>
      <c r="B399" s="9" t="s">
        <v>31</v>
      </c>
      <c r="H399"/>
    </row>
    <row r="400" spans="1:24" x14ac:dyDescent="0.25">
      <c r="A400" s="9" t="s">
        <v>33</v>
      </c>
      <c r="B400" s="6" t="s">
        <v>167</v>
      </c>
      <c r="C400" s="6" t="s">
        <v>1495</v>
      </c>
      <c r="D400" s="6" t="s">
        <v>1527</v>
      </c>
      <c r="E400" s="6" t="s">
        <v>1587</v>
      </c>
      <c r="F400" s="6" t="s">
        <v>1730</v>
      </c>
      <c r="G400" s="6" t="s">
        <v>32</v>
      </c>
      <c r="H400"/>
    </row>
    <row r="401" spans="1:9" x14ac:dyDescent="0.25">
      <c r="A401" s="5" t="s">
        <v>1044</v>
      </c>
      <c r="B401" s="2">
        <v>0.29775757108730833</v>
      </c>
      <c r="C401" s="2">
        <v>0.17844194659216425</v>
      </c>
      <c r="D401" s="2">
        <v>0.13896857818595079</v>
      </c>
      <c r="E401" s="2">
        <v>0.22115039840637452</v>
      </c>
      <c r="F401" s="2">
        <v>0.20360348109872178</v>
      </c>
      <c r="G401" s="2">
        <v>0.1940185763689363</v>
      </c>
      <c r="H401"/>
    </row>
    <row r="402" spans="1:9" x14ac:dyDescent="0.25">
      <c r="A402" s="5" t="s">
        <v>1039</v>
      </c>
      <c r="B402" s="2">
        <v>0.70224242891269173</v>
      </c>
      <c r="C402" s="2">
        <v>0.82155805340783572</v>
      </c>
      <c r="D402" s="2">
        <v>0.86103142181404924</v>
      </c>
      <c r="E402" s="2">
        <v>0.77884960159362548</v>
      </c>
      <c r="F402" s="2">
        <v>0.79639651890127816</v>
      </c>
      <c r="G402" s="2">
        <v>0.80598142363106373</v>
      </c>
      <c r="H402"/>
    </row>
    <row r="403" spans="1:9" x14ac:dyDescent="0.25">
      <c r="A403" s="5" t="s">
        <v>32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/>
    </row>
    <row r="404" spans="1:9" x14ac:dyDescent="0.25">
      <c r="A404"/>
      <c r="B404"/>
      <c r="C404"/>
      <c r="D404"/>
      <c r="E404"/>
      <c r="F404"/>
    </row>
    <row r="405" spans="1:9" x14ac:dyDescent="0.25">
      <c r="A405"/>
      <c r="B405"/>
      <c r="C405"/>
      <c r="D405"/>
      <c r="E405"/>
      <c r="F405"/>
    </row>
    <row r="406" spans="1:9" x14ac:dyDescent="0.25">
      <c r="A406" s="46" t="s">
        <v>1118</v>
      </c>
      <c r="B406"/>
      <c r="C406"/>
      <c r="D406"/>
      <c r="E406"/>
    </row>
    <row r="407" spans="1:9" x14ac:dyDescent="0.25">
      <c r="A407" s="9" t="s">
        <v>27</v>
      </c>
      <c r="B407" s="6" t="s">
        <v>1730</v>
      </c>
      <c r="C407"/>
      <c r="D407"/>
      <c r="E407"/>
    </row>
    <row r="408" spans="1:9" x14ac:dyDescent="0.25">
      <c r="A408"/>
      <c r="B408"/>
      <c r="C408"/>
      <c r="D408"/>
      <c r="E408"/>
    </row>
    <row r="409" spans="1:9" x14ac:dyDescent="0.25">
      <c r="A409" s="9" t="s">
        <v>30</v>
      </c>
      <c r="B409" s="9" t="s">
        <v>31</v>
      </c>
      <c r="E409"/>
      <c r="F409"/>
      <c r="G409"/>
      <c r="H409"/>
      <c r="I409"/>
    </row>
    <row r="410" spans="1:9" x14ac:dyDescent="0.25">
      <c r="A410" s="9" t="s">
        <v>33</v>
      </c>
      <c r="B410" s="6" t="s">
        <v>1044</v>
      </c>
      <c r="C410" s="6" t="s">
        <v>1039</v>
      </c>
      <c r="D410" s="6" t="s">
        <v>32</v>
      </c>
      <c r="E410"/>
      <c r="F410"/>
      <c r="G410"/>
      <c r="H410"/>
      <c r="I410"/>
    </row>
    <row r="411" spans="1:9" x14ac:dyDescent="0.25">
      <c r="A411" s="5" t="s">
        <v>0</v>
      </c>
      <c r="B411" s="95">
        <v>1.6060181945416373E-2</v>
      </c>
      <c r="C411" s="2">
        <v>0.98393981805458364</v>
      </c>
      <c r="D411" s="2">
        <v>1</v>
      </c>
      <c r="E411"/>
      <c r="F411"/>
      <c r="G411"/>
      <c r="H411"/>
      <c r="I411"/>
    </row>
    <row r="412" spans="1:9" x14ac:dyDescent="0.25">
      <c r="A412" s="5" t="s">
        <v>9</v>
      </c>
      <c r="B412" s="2">
        <v>0</v>
      </c>
      <c r="C412" s="2">
        <v>1</v>
      </c>
      <c r="D412" s="2">
        <v>1</v>
      </c>
      <c r="E412"/>
      <c r="F412"/>
      <c r="G412"/>
      <c r="H412"/>
      <c r="I412"/>
    </row>
    <row r="413" spans="1:9" x14ac:dyDescent="0.25">
      <c r="A413" s="5" t="s">
        <v>10</v>
      </c>
      <c r="B413" s="95">
        <v>3.6620739666424944E-3</v>
      </c>
      <c r="C413" s="2">
        <v>0.99633792603335747</v>
      </c>
      <c r="D413" s="2">
        <v>1</v>
      </c>
      <c r="E413"/>
      <c r="F413"/>
      <c r="G413"/>
      <c r="H413"/>
      <c r="I413"/>
    </row>
    <row r="414" spans="1:9" x14ac:dyDescent="0.25">
      <c r="A414" s="5" t="s">
        <v>13</v>
      </c>
      <c r="B414" s="2">
        <v>0.46423487544483988</v>
      </c>
      <c r="C414" s="2">
        <v>0.53576512455516012</v>
      </c>
      <c r="D414" s="2">
        <v>1</v>
      </c>
      <c r="E414"/>
      <c r="F414"/>
      <c r="G414"/>
      <c r="H414"/>
      <c r="I414"/>
    </row>
    <row r="415" spans="1:9" x14ac:dyDescent="0.25">
      <c r="A415" s="5" t="s">
        <v>14</v>
      </c>
      <c r="B415" s="2">
        <v>0.54169793621013129</v>
      </c>
      <c r="C415" s="2">
        <v>0.45830206378986865</v>
      </c>
      <c r="D415" s="2">
        <v>1</v>
      </c>
      <c r="E415"/>
      <c r="F415"/>
      <c r="G415"/>
      <c r="H415"/>
      <c r="I415"/>
    </row>
    <row r="416" spans="1:9" x14ac:dyDescent="0.25">
      <c r="A416" s="5" t="s">
        <v>15</v>
      </c>
      <c r="B416" s="2">
        <v>0.26894714407502129</v>
      </c>
      <c r="C416" s="2">
        <v>0.73105285592497871</v>
      </c>
      <c r="D416" s="2">
        <v>1</v>
      </c>
      <c r="E416"/>
      <c r="F416"/>
      <c r="G416"/>
      <c r="H416"/>
      <c r="I416"/>
    </row>
    <row r="417" spans="1:9" x14ac:dyDescent="0.25">
      <c r="A417" s="5" t="s">
        <v>16</v>
      </c>
      <c r="B417" s="2">
        <v>0</v>
      </c>
      <c r="C417" s="2">
        <v>1</v>
      </c>
      <c r="D417" s="2">
        <v>1</v>
      </c>
      <c r="E417"/>
      <c r="F417"/>
      <c r="G417"/>
      <c r="H417"/>
      <c r="I417"/>
    </row>
    <row r="418" spans="1:9" x14ac:dyDescent="0.25">
      <c r="A418" s="5" t="s">
        <v>29</v>
      </c>
      <c r="B418" s="2">
        <v>0</v>
      </c>
      <c r="C418" s="2">
        <v>1</v>
      </c>
      <c r="D418" s="2">
        <v>1</v>
      </c>
      <c r="E418"/>
      <c r="F418"/>
      <c r="G418"/>
      <c r="H418"/>
      <c r="I418"/>
    </row>
    <row r="419" spans="1:9" x14ac:dyDescent="0.25">
      <c r="A419" s="5" t="s">
        <v>1496</v>
      </c>
      <c r="B419" s="2">
        <v>0</v>
      </c>
      <c r="C419" s="2">
        <v>1</v>
      </c>
      <c r="D419" s="2">
        <v>1</v>
      </c>
    </row>
    <row r="420" spans="1:9" x14ac:dyDescent="0.25">
      <c r="A420"/>
      <c r="B420"/>
    </row>
    <row r="421" spans="1:9" x14ac:dyDescent="0.25">
      <c r="A421"/>
      <c r="B421"/>
    </row>
    <row r="422" spans="1:9" x14ac:dyDescent="0.25">
      <c r="A422"/>
      <c r="B422"/>
    </row>
    <row r="423" spans="1:9" x14ac:dyDescent="0.25">
      <c r="A423"/>
      <c r="B423"/>
    </row>
    <row r="424" spans="1:9" x14ac:dyDescent="0.25">
      <c r="A424"/>
      <c r="B424"/>
    </row>
    <row r="425" spans="1:9" x14ac:dyDescent="0.25">
      <c r="A425"/>
      <c r="B425"/>
    </row>
    <row r="426" spans="1:9" x14ac:dyDescent="0.25">
      <c r="A426"/>
      <c r="B426"/>
    </row>
    <row r="427" spans="1:9" x14ac:dyDescent="0.25">
      <c r="A427"/>
      <c r="B427"/>
    </row>
    <row r="428" spans="1:9" x14ac:dyDescent="0.25">
      <c r="A428"/>
      <c r="B428"/>
    </row>
    <row r="429" spans="1:9" x14ac:dyDescent="0.25">
      <c r="A429"/>
      <c r="B429"/>
    </row>
    <row r="430" spans="1:9" x14ac:dyDescent="0.25">
      <c r="A430"/>
      <c r="B430"/>
    </row>
  </sheetData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3" workbookViewId="0">
      <selection activeCell="I66" sqref="I66"/>
    </sheetView>
  </sheetViews>
  <sheetFormatPr defaultRowHeight="15" x14ac:dyDescent="0.25"/>
  <cols>
    <col min="1" max="1" width="26.140625" customWidth="1"/>
    <col min="2" max="2" width="30.7109375" customWidth="1"/>
    <col min="3" max="3" width="5.5703125" customWidth="1"/>
    <col min="4" max="4" width="11.85546875" customWidth="1"/>
    <col min="5" max="6" width="8.140625" customWidth="1"/>
    <col min="7" max="7" width="11.85546875" customWidth="1"/>
    <col min="8" max="8" width="5.28515625" customWidth="1"/>
    <col min="9" max="9" width="7.5703125" customWidth="1"/>
    <col min="10" max="13" width="5.5703125" customWidth="1"/>
    <col min="14" max="14" width="7.5703125" customWidth="1"/>
    <col min="15" max="19" width="5.5703125" customWidth="1"/>
    <col min="20" max="20" width="7.5703125" customWidth="1"/>
  </cols>
  <sheetData>
    <row r="1" spans="1:7" s="42" customFormat="1" ht="18.600000000000001" x14ac:dyDescent="0.45">
      <c r="A1" s="39" t="s">
        <v>1146</v>
      </c>
    </row>
    <row r="2" spans="1:7" s="10" customFormat="1" ht="18.600000000000001" x14ac:dyDescent="0.45">
      <c r="A2" s="49" t="s">
        <v>1147</v>
      </c>
    </row>
    <row r="3" spans="1:7" ht="18.600000000000001" x14ac:dyDescent="0.45">
      <c r="A3" s="8" t="s">
        <v>1110</v>
      </c>
    </row>
    <row r="4" spans="1:7" ht="14.45" x14ac:dyDescent="0.35">
      <c r="A4" s="5"/>
    </row>
    <row r="5" spans="1:7" s="42" customFormat="1" ht="14.45" x14ac:dyDescent="0.35">
      <c r="A5" s="72" t="s">
        <v>1148</v>
      </c>
    </row>
    <row r="6" spans="1:7" ht="14.45" x14ac:dyDescent="0.35">
      <c r="A6" s="46"/>
    </row>
    <row r="7" spans="1:7" x14ac:dyDescent="0.25">
      <c r="A7" s="68"/>
      <c r="B7" s="68" t="s">
        <v>167</v>
      </c>
      <c r="C7" s="68" t="s">
        <v>1495</v>
      </c>
      <c r="D7" s="68" t="s">
        <v>1527</v>
      </c>
      <c r="E7" s="68" t="s">
        <v>1587</v>
      </c>
      <c r="F7" s="68" t="s">
        <v>1730</v>
      </c>
    </row>
    <row r="8" spans="1:7" ht="14.45" x14ac:dyDescent="0.35">
      <c r="A8" s="28" t="s">
        <v>1041</v>
      </c>
      <c r="B8" s="51">
        <v>19726</v>
      </c>
      <c r="C8" s="51">
        <v>28465</v>
      </c>
      <c r="D8" s="51">
        <v>44196</v>
      </c>
      <c r="E8" s="51">
        <v>19997</v>
      </c>
      <c r="F8" s="51">
        <v>20755</v>
      </c>
    </row>
    <row r="9" spans="1:7" ht="14.45" x14ac:dyDescent="0.35">
      <c r="A9" s="28" t="s">
        <v>1149</v>
      </c>
      <c r="B9" s="71">
        <v>0.15218330504551766</v>
      </c>
      <c r="C9" s="71">
        <v>0.18531901041666668</v>
      </c>
      <c r="D9" s="71">
        <v>0.13594168127710621</v>
      </c>
      <c r="E9" s="71">
        <v>9.9586653386454185E-2</v>
      </c>
      <c r="F9" s="71">
        <v>0.14111367963013327</v>
      </c>
    </row>
    <row r="10" spans="1:7" ht="14.45" x14ac:dyDescent="0.35">
      <c r="A10" s="5"/>
    </row>
    <row r="11" spans="1:7" x14ac:dyDescent="0.25">
      <c r="A11" s="9" t="s">
        <v>30</v>
      </c>
      <c r="B11" s="9" t="s">
        <v>31</v>
      </c>
      <c r="C11" s="6"/>
      <c r="D11" s="6"/>
      <c r="E11" s="6"/>
      <c r="F11" s="6"/>
      <c r="G11" s="6"/>
    </row>
    <row r="12" spans="1:7" x14ac:dyDescent="0.25">
      <c r="A12" s="9" t="s">
        <v>33</v>
      </c>
      <c r="B12" s="6" t="s">
        <v>167</v>
      </c>
      <c r="C12" s="6" t="s">
        <v>1495</v>
      </c>
      <c r="D12" s="6" t="s">
        <v>1527</v>
      </c>
      <c r="E12" s="6" t="s">
        <v>1587</v>
      </c>
      <c r="F12" s="6" t="s">
        <v>1730</v>
      </c>
      <c r="G12" s="6" t="s">
        <v>32</v>
      </c>
    </row>
    <row r="13" spans="1:7" x14ac:dyDescent="0.25">
      <c r="A13" s="46" t="s">
        <v>1041</v>
      </c>
      <c r="B13" s="94">
        <v>0.1520073977036295</v>
      </c>
      <c r="C13" s="94">
        <v>0.18494574751478138</v>
      </c>
      <c r="D13" s="94">
        <v>0.1357496083791504</v>
      </c>
      <c r="E13" s="94">
        <v>9.9586653386454185E-2</v>
      </c>
      <c r="F13" s="94">
        <v>0.14111367963013327</v>
      </c>
      <c r="G13" s="102">
        <v>0.13910231629977118</v>
      </c>
    </row>
    <row r="14" spans="1:7" ht="14.45" x14ac:dyDescent="0.35">
      <c r="A14" s="5" t="s">
        <v>1055</v>
      </c>
      <c r="B14" s="2">
        <v>7.3977036294983435E-3</v>
      </c>
      <c r="C14" s="2">
        <v>3.3396140601650317E-3</v>
      </c>
      <c r="D14" s="2">
        <v>2.0087845931750468E-3</v>
      </c>
      <c r="E14" s="2">
        <v>8.9292828685258972E-3</v>
      </c>
      <c r="F14" s="2">
        <v>5.296437313026924E-3</v>
      </c>
      <c r="G14" s="95">
        <v>4.9105137233186715E-3</v>
      </c>
    </row>
    <row r="15" spans="1:7" ht="14.45" x14ac:dyDescent="0.35">
      <c r="A15" s="5" t="s">
        <v>1038</v>
      </c>
      <c r="B15" s="2">
        <v>0.23575556754257532</v>
      </c>
      <c r="C15" s="2">
        <v>0.19643298031317002</v>
      </c>
      <c r="D15" s="2">
        <v>0.21121724974659828</v>
      </c>
      <c r="E15" s="2">
        <v>0.22539840637450198</v>
      </c>
      <c r="F15" s="2">
        <v>0.14122926298613001</v>
      </c>
      <c r="G15" s="95">
        <v>0.20438707385621599</v>
      </c>
    </row>
    <row r="16" spans="1:7" ht="14.45" x14ac:dyDescent="0.35">
      <c r="A16" s="5" t="s">
        <v>1040</v>
      </c>
      <c r="B16" s="2">
        <v>0.32771827078677662</v>
      </c>
      <c r="C16" s="2">
        <v>0.41283217464752126</v>
      </c>
      <c r="D16" s="2">
        <v>0.48505697699419481</v>
      </c>
      <c r="E16" s="2">
        <v>0.43082171314741036</v>
      </c>
      <c r="F16" s="2">
        <v>0.4270193092194724</v>
      </c>
      <c r="G16" s="95">
        <v>0.43181386018618162</v>
      </c>
    </row>
    <row r="17" spans="1:7" ht="14.45" x14ac:dyDescent="0.35">
      <c r="A17" s="5" t="s">
        <v>1046</v>
      </c>
      <c r="B17" s="2">
        <v>0.26243353625645371</v>
      </c>
      <c r="C17" s="2">
        <v>0.18093041387824052</v>
      </c>
      <c r="D17" s="2">
        <v>0.14939951469730012</v>
      </c>
      <c r="E17" s="2">
        <v>0.20204681274900399</v>
      </c>
      <c r="F17" s="2">
        <v>0.22066222463965188</v>
      </c>
      <c r="G17" s="95">
        <v>0.19179108376082663</v>
      </c>
    </row>
    <row r="18" spans="1:7" ht="14.45" x14ac:dyDescent="0.35">
      <c r="A18" s="5" t="s">
        <v>1047</v>
      </c>
      <c r="B18" s="2">
        <v>1.4687524081066503E-2</v>
      </c>
      <c r="C18" s="2">
        <v>2.1519069586121761E-2</v>
      </c>
      <c r="D18" s="2">
        <v>1.656786558958135E-2</v>
      </c>
      <c r="E18" s="2">
        <v>3.3217131474103587E-2</v>
      </c>
      <c r="F18" s="2">
        <v>6.4679086211585538E-2</v>
      </c>
      <c r="G18" s="95">
        <v>2.7995152173685915E-2</v>
      </c>
    </row>
    <row r="19" spans="1:7" x14ac:dyDescent="0.25">
      <c r="A19" s="5" t="s">
        <v>32</v>
      </c>
      <c r="B19" s="101">
        <v>1</v>
      </c>
      <c r="C19" s="101">
        <v>1</v>
      </c>
      <c r="D19" s="101">
        <v>1</v>
      </c>
      <c r="E19" s="101">
        <v>1</v>
      </c>
      <c r="F19" s="101">
        <v>1</v>
      </c>
      <c r="G19" s="101">
        <v>1</v>
      </c>
    </row>
    <row r="20" spans="1:7" x14ac:dyDescent="0.25">
      <c r="A20" s="5"/>
      <c r="B20" s="2"/>
      <c r="C20" s="2"/>
      <c r="D20" s="2"/>
      <c r="E20" s="2"/>
    </row>
    <row r="21" spans="1:7" s="65" customFormat="1" x14ac:dyDescent="0.25">
      <c r="A21" s="72" t="s">
        <v>1150</v>
      </c>
      <c r="B21" s="73"/>
      <c r="C21" s="73"/>
      <c r="D21" s="73"/>
      <c r="E21" s="73"/>
    </row>
    <row r="22" spans="1:7" s="13" customFormat="1" x14ac:dyDescent="0.25">
      <c r="A22" s="74"/>
      <c r="B22" s="75"/>
      <c r="C22" s="75"/>
      <c r="D22" s="75"/>
      <c r="E22" s="75"/>
    </row>
    <row r="23" spans="1:7" x14ac:dyDescent="0.25">
      <c r="A23" s="9" t="s">
        <v>1082</v>
      </c>
      <c r="B23" s="6" t="s">
        <v>1041</v>
      </c>
    </row>
    <row r="25" spans="1:7" x14ac:dyDescent="0.25">
      <c r="A25" s="9" t="s">
        <v>30</v>
      </c>
      <c r="B25" s="9" t="s">
        <v>31</v>
      </c>
      <c r="C25" s="6"/>
      <c r="D25" s="6"/>
      <c r="E25" s="6"/>
      <c r="F25" s="6"/>
      <c r="G25" s="6"/>
    </row>
    <row r="26" spans="1:7" x14ac:dyDescent="0.25">
      <c r="A26" s="9" t="s">
        <v>33</v>
      </c>
      <c r="B26" s="6" t="s">
        <v>167</v>
      </c>
      <c r="C26" s="6" t="s">
        <v>1495</v>
      </c>
      <c r="D26" s="6" t="s">
        <v>1527</v>
      </c>
      <c r="E26" s="6" t="s">
        <v>1587</v>
      </c>
      <c r="F26" s="6" t="s">
        <v>1730</v>
      </c>
      <c r="G26" s="6" t="s">
        <v>32</v>
      </c>
    </row>
    <row r="27" spans="1:7" x14ac:dyDescent="0.25">
      <c r="A27" s="5">
        <v>14</v>
      </c>
      <c r="B27" s="2">
        <v>0</v>
      </c>
      <c r="C27" s="2">
        <v>1.299841911118918E-2</v>
      </c>
      <c r="D27" s="2">
        <v>8.5528102090686939E-3</v>
      </c>
      <c r="E27" s="2">
        <v>9.6014402160324048E-3</v>
      </c>
      <c r="F27" s="2">
        <v>1.1708022163334136E-2</v>
      </c>
      <c r="G27" s="2">
        <v>8.8854505441681251E-3</v>
      </c>
    </row>
    <row r="28" spans="1:7" x14ac:dyDescent="0.25">
      <c r="A28" s="5">
        <v>15</v>
      </c>
      <c r="B28" s="2">
        <v>0.69061137584913312</v>
      </c>
      <c r="C28" s="2">
        <v>0.7032496047777973</v>
      </c>
      <c r="D28" s="2">
        <v>0.79095393248257762</v>
      </c>
      <c r="E28" s="2">
        <v>0.72590888633294992</v>
      </c>
      <c r="F28" s="2">
        <v>0.76636954950614311</v>
      </c>
      <c r="G28" s="2">
        <v>0.74373399229376813</v>
      </c>
    </row>
    <row r="29" spans="1:7" x14ac:dyDescent="0.25">
      <c r="A29" s="5">
        <v>16</v>
      </c>
      <c r="B29" s="2">
        <v>2.2660448139511305E-2</v>
      </c>
      <c r="C29" s="2">
        <v>3.1161075004391359E-2</v>
      </c>
      <c r="D29" s="2">
        <v>1.4933478142818354E-2</v>
      </c>
      <c r="E29" s="2">
        <v>2.6854028104215631E-2</v>
      </c>
      <c r="F29" s="2">
        <v>3.5075885328836424E-2</v>
      </c>
      <c r="G29" s="2">
        <v>2.4478176942894267E-2</v>
      </c>
    </row>
    <row r="30" spans="1:7" x14ac:dyDescent="0.25">
      <c r="A30" s="5">
        <v>17</v>
      </c>
      <c r="B30" s="2">
        <v>0.28672817601135558</v>
      </c>
      <c r="C30" s="2">
        <v>0.25259090110662219</v>
      </c>
      <c r="D30" s="2">
        <v>0.18555977916553534</v>
      </c>
      <c r="E30" s="2">
        <v>0.23763564534680201</v>
      </c>
      <c r="F30" s="2">
        <v>0.18684654300168635</v>
      </c>
      <c r="G30" s="2">
        <v>0.22290238021916944</v>
      </c>
    </row>
    <row r="31" spans="1:7" x14ac:dyDescent="0.25">
      <c r="A31" s="5" t="s">
        <v>32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</row>
    <row r="33" spans="1:7" s="65" customFormat="1" x14ac:dyDescent="0.25">
      <c r="A33" s="65" t="s">
        <v>1109</v>
      </c>
    </row>
    <row r="35" spans="1:7" x14ac:dyDescent="0.25">
      <c r="A35" s="9" t="s">
        <v>1082</v>
      </c>
      <c r="B35" s="6" t="s">
        <v>1041</v>
      </c>
    </row>
    <row r="37" spans="1:7" x14ac:dyDescent="0.25">
      <c r="A37" s="9" t="s">
        <v>30</v>
      </c>
      <c r="B37" s="9" t="s">
        <v>31</v>
      </c>
      <c r="C37" s="6"/>
      <c r="D37" s="6"/>
      <c r="E37" s="6"/>
      <c r="F37" s="6"/>
      <c r="G37" s="6"/>
    </row>
    <row r="38" spans="1:7" x14ac:dyDescent="0.25">
      <c r="A38" s="9" t="s">
        <v>33</v>
      </c>
      <c r="B38" s="6" t="s">
        <v>167</v>
      </c>
      <c r="C38" s="6" t="s">
        <v>1495</v>
      </c>
      <c r="D38" s="6" t="s">
        <v>1527</v>
      </c>
      <c r="E38" s="6" t="s">
        <v>1587</v>
      </c>
      <c r="F38" s="6" t="s">
        <v>1730</v>
      </c>
      <c r="G38" s="6" t="s">
        <v>32</v>
      </c>
    </row>
    <row r="39" spans="1:7" x14ac:dyDescent="0.25">
      <c r="A39" s="5" t="s">
        <v>1</v>
      </c>
      <c r="B39" s="2">
        <v>0.22249822569198013</v>
      </c>
      <c r="C39" s="2">
        <v>0.20815036009134025</v>
      </c>
      <c r="D39" s="2">
        <v>0.25436691103267262</v>
      </c>
      <c r="E39" s="2">
        <v>0.23368505275791368</v>
      </c>
      <c r="F39" s="2">
        <v>0.27212719826547821</v>
      </c>
      <c r="G39" s="2">
        <v>0.23942646407138404</v>
      </c>
    </row>
    <row r="40" spans="1:7" x14ac:dyDescent="0.25">
      <c r="A40" s="5" t="s">
        <v>5</v>
      </c>
      <c r="B40" s="2">
        <v>0.77750177430801992</v>
      </c>
      <c r="C40" s="2">
        <v>0.79184963990865975</v>
      </c>
      <c r="D40" s="2">
        <v>0.74563308896732738</v>
      </c>
      <c r="E40" s="2">
        <v>0.76631494724208626</v>
      </c>
      <c r="F40" s="2">
        <v>0.72787280173452185</v>
      </c>
      <c r="G40" s="2">
        <v>0.76057353592861598</v>
      </c>
    </row>
    <row r="41" spans="1:7" x14ac:dyDescent="0.25">
      <c r="A41" s="5" t="s">
        <v>32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</row>
    <row r="43" spans="1:7" s="65" customFormat="1" x14ac:dyDescent="0.25">
      <c r="A43" s="72" t="s">
        <v>1106</v>
      </c>
    </row>
    <row r="45" spans="1:7" x14ac:dyDescent="0.25">
      <c r="A45" s="9" t="s">
        <v>1082</v>
      </c>
      <c r="B45" s="6" t="s">
        <v>1041</v>
      </c>
    </row>
    <row r="47" spans="1:7" x14ac:dyDescent="0.25">
      <c r="A47" s="9" t="s">
        <v>30</v>
      </c>
      <c r="B47" s="9" t="s">
        <v>31</v>
      </c>
      <c r="C47" s="6"/>
      <c r="D47" s="6"/>
      <c r="E47" s="6"/>
      <c r="F47" s="6"/>
      <c r="G47" s="6"/>
    </row>
    <row r="48" spans="1:7" x14ac:dyDescent="0.25">
      <c r="A48" s="9" t="s">
        <v>33</v>
      </c>
      <c r="B48" s="6" t="s">
        <v>167</v>
      </c>
      <c r="C48" s="6" t="s">
        <v>1495</v>
      </c>
      <c r="D48" s="6" t="s">
        <v>1527</v>
      </c>
      <c r="E48" s="6" t="s">
        <v>1587</v>
      </c>
      <c r="F48" s="6" t="s">
        <v>1730</v>
      </c>
      <c r="G48" s="6" t="s">
        <v>32</v>
      </c>
    </row>
    <row r="49" spans="1:7" x14ac:dyDescent="0.25">
      <c r="A49" s="5" t="s">
        <v>10</v>
      </c>
      <c r="B49" s="2">
        <v>0.38548109094595967</v>
      </c>
      <c r="C49" s="2">
        <v>0.38879325487440719</v>
      </c>
      <c r="D49" s="2">
        <v>0.39777355416779797</v>
      </c>
      <c r="E49" s="2">
        <v>0.40921138170725607</v>
      </c>
      <c r="F49" s="2">
        <v>0.34892796916405683</v>
      </c>
      <c r="G49" s="2">
        <v>0.38813570779410994</v>
      </c>
    </row>
    <row r="50" spans="1:7" x14ac:dyDescent="0.25">
      <c r="A50" s="5" t="s">
        <v>15</v>
      </c>
      <c r="B50" s="2">
        <v>0.18062455642299502</v>
      </c>
      <c r="C50" s="2">
        <v>0.21282276479887582</v>
      </c>
      <c r="D50" s="2">
        <v>0.22633269979183637</v>
      </c>
      <c r="E50" s="2">
        <v>0.27649147372105815</v>
      </c>
      <c r="F50" s="2">
        <v>0.3463743676222597</v>
      </c>
      <c r="G50" s="2">
        <v>0.24291905452196577</v>
      </c>
    </row>
    <row r="51" spans="1:7" x14ac:dyDescent="0.25">
      <c r="A51" s="5" t="s">
        <v>13</v>
      </c>
      <c r="B51" s="2">
        <v>0.23872047044509784</v>
      </c>
      <c r="C51" s="2">
        <v>0.1608290883541191</v>
      </c>
      <c r="D51" s="2">
        <v>8.5595981536790655E-2</v>
      </c>
      <c r="E51" s="2">
        <v>0.11116667500125019</v>
      </c>
      <c r="F51" s="2">
        <v>8.0317995663695491E-2</v>
      </c>
      <c r="G51" s="2">
        <v>0.12738566460616349</v>
      </c>
    </row>
    <row r="52" spans="1:7" x14ac:dyDescent="0.25">
      <c r="A52" s="5" t="s">
        <v>16</v>
      </c>
      <c r="B52" s="2">
        <v>0.11026056980634695</v>
      </c>
      <c r="C52" s="2">
        <v>0.12032320393465659</v>
      </c>
      <c r="D52" s="2">
        <v>8.5822246357136395E-2</v>
      </c>
      <c r="E52" s="2">
        <v>0.11351702755413312</v>
      </c>
      <c r="F52" s="2">
        <v>0.1084557937846302</v>
      </c>
      <c r="G52" s="2">
        <v>0.10450731941805182</v>
      </c>
    </row>
    <row r="53" spans="1:7" x14ac:dyDescent="0.25">
      <c r="A53" s="5" t="s">
        <v>0</v>
      </c>
      <c r="B53" s="2">
        <v>3.0872959545777148E-2</v>
      </c>
      <c r="C53" s="2">
        <v>6.443000175654312E-2</v>
      </c>
      <c r="D53" s="2">
        <v>0.16825052040908681</v>
      </c>
      <c r="E53" s="2">
        <v>3.0504575686352953E-2</v>
      </c>
      <c r="F53" s="2">
        <v>7.4584437484943381E-2</v>
      </c>
      <c r="G53" s="2">
        <v>9.0409271513230527E-2</v>
      </c>
    </row>
    <row r="54" spans="1:7" x14ac:dyDescent="0.25">
      <c r="A54" s="5" t="s">
        <v>9</v>
      </c>
      <c r="B54" s="2">
        <v>2.2711142654364799E-2</v>
      </c>
      <c r="C54" s="2">
        <v>3.1898823116107498E-2</v>
      </c>
      <c r="D54" s="2">
        <v>1.5023984070956647E-2</v>
      </c>
      <c r="E54" s="2">
        <v>2.6854028104215631E-2</v>
      </c>
      <c r="F54" s="2">
        <v>3.5172247651168394E-2</v>
      </c>
      <c r="G54" s="2">
        <v>2.4688483464649726E-2</v>
      </c>
    </row>
    <row r="55" spans="1:7" x14ac:dyDescent="0.25">
      <c r="A55" s="5" t="s">
        <v>14</v>
      </c>
      <c r="B55" s="2">
        <v>3.0315319882388725E-2</v>
      </c>
      <c r="C55" s="2">
        <v>1.949762866678377E-2</v>
      </c>
      <c r="D55" s="2">
        <v>2.0295954385012218E-2</v>
      </c>
      <c r="E55" s="2">
        <v>3.0254538180727108E-2</v>
      </c>
      <c r="F55" s="2">
        <v>4.2399421826066009E-3</v>
      </c>
      <c r="G55" s="2">
        <v>2.060252818482939E-2</v>
      </c>
    </row>
    <row r="56" spans="1:7" x14ac:dyDescent="0.25">
      <c r="A56" s="5" t="s">
        <v>29</v>
      </c>
      <c r="B56" s="2">
        <v>1.0138902970698571E-3</v>
      </c>
      <c r="C56" s="2">
        <v>1.4052344985069384E-3</v>
      </c>
      <c r="D56" s="2">
        <v>9.0505928138293057E-4</v>
      </c>
      <c r="E56" s="2">
        <v>2.0003000450067509E-3</v>
      </c>
      <c r="F56" s="2">
        <v>1.927246446639364E-3</v>
      </c>
      <c r="G56" s="2">
        <v>1.3519704969993766E-3</v>
      </c>
    </row>
    <row r="57" spans="1:7" x14ac:dyDescent="0.25">
      <c r="A57" s="5" t="s">
        <v>32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</row>
    <row r="59" spans="1:7" s="65" customFormat="1" x14ac:dyDescent="0.25">
      <c r="A59" s="72" t="s">
        <v>1504</v>
      </c>
    </row>
    <row r="60" spans="1:7" s="13" customFormat="1" x14ac:dyDescent="0.25">
      <c r="A60" s="74"/>
    </row>
    <row r="61" spans="1:7" x14ac:dyDescent="0.25">
      <c r="A61" s="9" t="s">
        <v>1082</v>
      </c>
      <c r="B61" s="6" t="s">
        <v>1041</v>
      </c>
    </row>
    <row r="62" spans="1:7" x14ac:dyDescent="0.25">
      <c r="A62" s="9" t="s">
        <v>27</v>
      </c>
      <c r="B62" s="6" t="s">
        <v>1730</v>
      </c>
    </row>
    <row r="64" spans="1:7" x14ac:dyDescent="0.25">
      <c r="A64" s="9" t="s">
        <v>30</v>
      </c>
      <c r="B64" s="9" t="s">
        <v>31</v>
      </c>
      <c r="C64" s="6"/>
      <c r="D64" s="6"/>
    </row>
    <row r="65" spans="1:4" x14ac:dyDescent="0.25">
      <c r="A65" s="9" t="s">
        <v>33</v>
      </c>
      <c r="B65" s="6" t="s">
        <v>1</v>
      </c>
      <c r="C65" s="6" t="s">
        <v>5</v>
      </c>
      <c r="D65" s="6" t="s">
        <v>32</v>
      </c>
    </row>
    <row r="66" spans="1:4" x14ac:dyDescent="0.25">
      <c r="A66" s="5" t="s">
        <v>0</v>
      </c>
      <c r="B66" s="2">
        <v>3.875968992248062E-3</v>
      </c>
      <c r="C66" s="2">
        <v>0.99612403100775193</v>
      </c>
      <c r="D66" s="2">
        <v>1</v>
      </c>
    </row>
    <row r="67" spans="1:4" x14ac:dyDescent="0.25">
      <c r="A67" s="5" t="s">
        <v>9</v>
      </c>
      <c r="B67" s="2">
        <v>0</v>
      </c>
      <c r="C67" s="2">
        <v>1</v>
      </c>
      <c r="D67" s="2">
        <v>1</v>
      </c>
    </row>
    <row r="68" spans="1:4" x14ac:dyDescent="0.25">
      <c r="A68" s="5" t="s">
        <v>10</v>
      </c>
      <c r="B68" s="2">
        <v>0.7716100524716929</v>
      </c>
      <c r="C68" s="2">
        <v>0.2283899475283071</v>
      </c>
      <c r="D68" s="2">
        <v>1</v>
      </c>
    </row>
    <row r="69" spans="1:4" x14ac:dyDescent="0.25">
      <c r="A69" s="5" t="s">
        <v>13</v>
      </c>
      <c r="B69" s="2">
        <v>0</v>
      </c>
      <c r="C69" s="2">
        <v>1</v>
      </c>
      <c r="D69" s="2">
        <v>1</v>
      </c>
    </row>
    <row r="70" spans="1:4" x14ac:dyDescent="0.25">
      <c r="A70" s="5" t="s">
        <v>14</v>
      </c>
      <c r="B70" s="2">
        <v>0</v>
      </c>
      <c r="C70" s="2">
        <v>1</v>
      </c>
      <c r="D70" s="2">
        <v>1</v>
      </c>
    </row>
    <row r="71" spans="1:4" x14ac:dyDescent="0.25">
      <c r="A71" s="5" t="s">
        <v>15</v>
      </c>
      <c r="B71" s="2">
        <v>0</v>
      </c>
      <c r="C71" s="2">
        <v>1</v>
      </c>
      <c r="D71" s="2">
        <v>1</v>
      </c>
    </row>
    <row r="72" spans="1:4" x14ac:dyDescent="0.25">
      <c r="A72" s="5" t="s">
        <v>16</v>
      </c>
      <c r="B72" s="2">
        <v>2.3989338071968014E-2</v>
      </c>
      <c r="C72" s="2">
        <v>0.97601066192803199</v>
      </c>
      <c r="D72" s="2">
        <v>1</v>
      </c>
    </row>
    <row r="73" spans="1:4" x14ac:dyDescent="0.25">
      <c r="A73" s="5" t="s">
        <v>29</v>
      </c>
      <c r="B73" s="2">
        <v>0</v>
      </c>
      <c r="C73" s="2">
        <v>1</v>
      </c>
      <c r="D73" s="2">
        <v>1</v>
      </c>
    </row>
  </sheetData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4438"/>
  <sheetViews>
    <sheetView workbookViewId="0">
      <pane xSplit="3" ySplit="1" topLeftCell="G4404" activePane="bottomRight" state="frozen"/>
      <selection pane="topRight" activeCell="D1" sqref="D1"/>
      <selection pane="bottomLeft" activeCell="A2" sqref="A2"/>
      <selection pane="bottomRight" activeCell="T4416" sqref="T4416"/>
    </sheetView>
  </sheetViews>
  <sheetFormatPr defaultRowHeight="15" x14ac:dyDescent="0.25"/>
  <cols>
    <col min="2" max="2" width="8.7109375" customWidth="1"/>
    <col min="3" max="3" width="27" customWidth="1"/>
    <col min="4" max="4" width="22.85546875" customWidth="1"/>
    <col min="5" max="5" width="17" customWidth="1"/>
    <col min="6" max="6" width="27.85546875" customWidth="1"/>
    <col min="7" max="7" width="13" customWidth="1"/>
    <col min="9" max="9" width="13.140625" customWidth="1"/>
    <col min="13" max="13" width="13.140625" customWidth="1"/>
    <col min="15" max="16" width="13.7109375" customWidth="1"/>
    <col min="19" max="19" width="11.42578125" customWidth="1"/>
    <col min="20" max="20" width="9.5703125" bestFit="1" customWidth="1"/>
    <col min="22" max="22" width="10.28515625" bestFit="1" customWidth="1"/>
  </cols>
  <sheetData>
    <row r="1" spans="1:20" s="4" customFormat="1" ht="14.45" x14ac:dyDescent="0.35">
      <c r="A1" s="4" t="s">
        <v>26</v>
      </c>
      <c r="B1" s="4" t="s">
        <v>18</v>
      </c>
      <c r="C1" s="4" t="s">
        <v>19</v>
      </c>
      <c r="D1" s="13" t="s">
        <v>1082</v>
      </c>
      <c r="E1" s="13" t="s">
        <v>1083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94</v>
      </c>
      <c r="M1" s="4" t="s">
        <v>121</v>
      </c>
      <c r="N1" s="4" t="s">
        <v>35</v>
      </c>
      <c r="O1" s="4" t="s">
        <v>51</v>
      </c>
      <c r="P1" s="4" t="s">
        <v>1121</v>
      </c>
      <c r="Q1" s="4" t="s">
        <v>27</v>
      </c>
      <c r="R1" s="4" t="s">
        <v>28</v>
      </c>
      <c r="S1" s="4" t="s">
        <v>1085</v>
      </c>
      <c r="T1" s="4" t="s">
        <v>1086</v>
      </c>
    </row>
    <row r="2" spans="1:20" ht="14.45" hidden="1" x14ac:dyDescent="0.35">
      <c r="A2" s="20">
        <v>3760</v>
      </c>
      <c r="B2" s="10" t="s">
        <v>0</v>
      </c>
      <c r="C2" s="10" t="s">
        <v>213</v>
      </c>
      <c r="D2" s="10" t="s">
        <v>1038</v>
      </c>
      <c r="E2" s="10" t="s">
        <v>1039</v>
      </c>
      <c r="F2" s="10" t="s">
        <v>1</v>
      </c>
      <c r="G2" s="10" t="s">
        <v>152</v>
      </c>
      <c r="H2" s="10">
        <v>520</v>
      </c>
      <c r="I2" s="10">
        <v>15</v>
      </c>
      <c r="J2" s="10" t="s">
        <v>4</v>
      </c>
      <c r="K2" s="10"/>
      <c r="L2" s="10" t="s">
        <v>107</v>
      </c>
      <c r="M2" s="6">
        <v>23729</v>
      </c>
      <c r="N2" s="18" t="s">
        <v>38</v>
      </c>
      <c r="O2" s="18" t="s">
        <v>60</v>
      </c>
      <c r="P2" s="21" t="str">
        <f>IF(M2&lt;20000,"01_&lt;20",IF(M2&lt;70000,CONCATENATE(IF((ROUNDDOWN(M2/10000,0)+1)&lt;10,0,),ROUNDDOWN(M2/10000,0),"_",ROUNDDOWN(M2/10000,0)*10,"-",ROUNDUP((M2+1)/10000,0)*10),"07_70&gt;"))</f>
        <v>02_20-30</v>
      </c>
      <c r="Q2">
        <v>10</v>
      </c>
      <c r="R2" t="s">
        <v>819</v>
      </c>
      <c r="S2">
        <v>89221040</v>
      </c>
      <c r="T2">
        <v>1432119</v>
      </c>
    </row>
    <row r="3" spans="1:20" ht="14.45" hidden="1" x14ac:dyDescent="0.35">
      <c r="A3" s="20">
        <v>3703</v>
      </c>
      <c r="B3" s="10" t="s">
        <v>0</v>
      </c>
      <c r="C3" s="10" t="s">
        <v>212</v>
      </c>
      <c r="D3" t="s">
        <v>1040</v>
      </c>
      <c r="E3" s="10" t="s">
        <v>1039</v>
      </c>
      <c r="F3" s="10" t="s">
        <v>1</v>
      </c>
      <c r="G3" s="10" t="s">
        <v>152</v>
      </c>
      <c r="H3" s="10" t="s">
        <v>2</v>
      </c>
      <c r="I3" s="10">
        <v>15</v>
      </c>
      <c r="J3" s="10" t="s">
        <v>4</v>
      </c>
      <c r="K3" s="10"/>
      <c r="L3" s="10" t="s">
        <v>107</v>
      </c>
      <c r="M3" s="6">
        <v>19990</v>
      </c>
      <c r="N3" s="18" t="s">
        <v>37</v>
      </c>
      <c r="O3" s="18" t="s">
        <v>59</v>
      </c>
      <c r="P3" s="21" t="str">
        <f t="shared" ref="P3:P66" si="0">IF(M3&lt;20000,"01_&lt;20",IF(M3&lt;70000,CONCATENATE(IF((ROUNDDOWN(M3/10000,0)+1)&lt;10,0,),ROUNDDOWN(M3/10000,0),"_",ROUNDDOWN(M3/10000,0)*10,"-",ROUNDUP((M3+1)/10000,0)*10),"07_70&gt;"))</f>
        <v>01_&lt;20</v>
      </c>
      <c r="Q3">
        <v>10</v>
      </c>
      <c r="R3" t="s">
        <v>819</v>
      </c>
      <c r="S3">
        <v>74022970</v>
      </c>
      <c r="T3">
        <v>1188170</v>
      </c>
    </row>
    <row r="4" spans="1:20" ht="14.45" hidden="1" x14ac:dyDescent="0.35">
      <c r="A4" s="20">
        <v>2</v>
      </c>
      <c r="B4" s="10" t="s">
        <v>0</v>
      </c>
      <c r="C4" s="10" t="s">
        <v>216</v>
      </c>
      <c r="D4" s="10" t="s">
        <v>1041</v>
      </c>
      <c r="E4" s="10" t="s">
        <v>1039</v>
      </c>
      <c r="F4" s="10" t="s">
        <v>5</v>
      </c>
      <c r="G4" s="10" t="s">
        <v>155</v>
      </c>
      <c r="H4" s="10" t="s">
        <v>175</v>
      </c>
      <c r="I4" s="10">
        <v>17</v>
      </c>
      <c r="J4" s="10" t="s">
        <v>8</v>
      </c>
      <c r="K4" s="10"/>
      <c r="L4" s="10" t="s">
        <v>107</v>
      </c>
      <c r="M4" s="6">
        <v>82103</v>
      </c>
      <c r="N4" s="18" t="s">
        <v>52</v>
      </c>
      <c r="O4" s="18" t="s">
        <v>68</v>
      </c>
      <c r="P4" s="21" t="str">
        <f t="shared" si="0"/>
        <v>07_70&gt;</v>
      </c>
      <c r="Q4">
        <v>10</v>
      </c>
      <c r="R4" t="s">
        <v>819</v>
      </c>
      <c r="S4">
        <v>164206</v>
      </c>
      <c r="T4">
        <v>2636</v>
      </c>
    </row>
    <row r="5" spans="1:20" ht="14.45" hidden="1" x14ac:dyDescent="0.35">
      <c r="A5" s="20">
        <v>2353</v>
      </c>
      <c r="B5" s="10" t="s">
        <v>0</v>
      </c>
      <c r="C5" s="10" t="s">
        <v>332</v>
      </c>
      <c r="D5" s="10" t="s">
        <v>1038</v>
      </c>
      <c r="E5" s="10" t="s">
        <v>1039</v>
      </c>
      <c r="F5" s="10" t="s">
        <v>1</v>
      </c>
      <c r="G5" s="10" t="s">
        <v>249</v>
      </c>
      <c r="H5" s="10">
        <v>535</v>
      </c>
      <c r="I5" s="10">
        <v>15</v>
      </c>
      <c r="J5" s="10" t="s">
        <v>8</v>
      </c>
      <c r="K5" s="10"/>
      <c r="L5" s="10" t="s">
        <v>107</v>
      </c>
      <c r="M5" s="6">
        <v>32377</v>
      </c>
      <c r="N5" s="18" t="s">
        <v>40</v>
      </c>
      <c r="O5" s="18" t="s">
        <v>61</v>
      </c>
      <c r="P5" s="21" t="str">
        <f t="shared" si="0"/>
        <v>03_30-40</v>
      </c>
      <c r="Q5">
        <v>10</v>
      </c>
      <c r="R5" t="s">
        <v>819</v>
      </c>
      <c r="S5">
        <v>76183081</v>
      </c>
      <c r="T5">
        <v>1222842</v>
      </c>
    </row>
    <row r="6" spans="1:20" ht="14.45" hidden="1" x14ac:dyDescent="0.35">
      <c r="A6" s="20">
        <v>2201</v>
      </c>
      <c r="B6" s="10" t="s">
        <v>0</v>
      </c>
      <c r="C6" s="10" t="s">
        <v>392</v>
      </c>
      <c r="D6" t="s">
        <v>1040</v>
      </c>
      <c r="E6" s="10" t="s">
        <v>1039</v>
      </c>
      <c r="F6" s="10" t="s">
        <v>5</v>
      </c>
      <c r="G6" s="10" t="s">
        <v>114</v>
      </c>
      <c r="H6" s="10" t="s">
        <v>2</v>
      </c>
      <c r="I6" s="10">
        <v>15</v>
      </c>
      <c r="J6" s="10" t="s">
        <v>4</v>
      </c>
      <c r="K6" s="10"/>
      <c r="L6" s="10" t="s">
        <v>107</v>
      </c>
      <c r="M6" s="6">
        <v>29690</v>
      </c>
      <c r="N6" s="18" t="s">
        <v>39</v>
      </c>
      <c r="O6" s="18" t="s">
        <v>60</v>
      </c>
      <c r="P6" s="21" t="str">
        <f t="shared" si="0"/>
        <v>02_20-30</v>
      </c>
      <c r="Q6">
        <v>10</v>
      </c>
      <c r="R6" t="s">
        <v>819</v>
      </c>
      <c r="S6">
        <v>65347690</v>
      </c>
      <c r="T6">
        <v>1048920</v>
      </c>
    </row>
    <row r="7" spans="1:20" ht="14.45" hidden="1" x14ac:dyDescent="0.35">
      <c r="A7" s="20">
        <v>1797</v>
      </c>
      <c r="B7" s="10" t="s">
        <v>0</v>
      </c>
      <c r="C7" s="10" t="s">
        <v>331</v>
      </c>
      <c r="D7" t="s">
        <v>1040</v>
      </c>
      <c r="E7" s="10" t="s">
        <v>1039</v>
      </c>
      <c r="F7" s="10" t="s">
        <v>1</v>
      </c>
      <c r="G7" s="10" t="s">
        <v>249</v>
      </c>
      <c r="H7" s="10" t="s">
        <v>2</v>
      </c>
      <c r="I7" s="10">
        <v>15</v>
      </c>
      <c r="J7" s="10" t="s">
        <v>4</v>
      </c>
      <c r="K7" s="10"/>
      <c r="L7" s="10" t="s">
        <v>107</v>
      </c>
      <c r="M7" s="6">
        <v>25020</v>
      </c>
      <c r="N7" s="18" t="s">
        <v>39</v>
      </c>
      <c r="O7" s="18" t="s">
        <v>60</v>
      </c>
      <c r="P7" s="21" t="str">
        <f t="shared" si="0"/>
        <v>02_20-30</v>
      </c>
      <c r="Q7">
        <v>10</v>
      </c>
      <c r="R7" t="s">
        <v>819</v>
      </c>
      <c r="S7">
        <v>44960940</v>
      </c>
      <c r="T7">
        <v>721684</v>
      </c>
    </row>
    <row r="8" spans="1:20" ht="14.45" hidden="1" x14ac:dyDescent="0.35">
      <c r="A8" s="20">
        <v>531</v>
      </c>
      <c r="B8" s="10" t="s">
        <v>0</v>
      </c>
      <c r="C8" s="10" t="s">
        <v>493</v>
      </c>
      <c r="D8" s="10" t="s">
        <v>1041</v>
      </c>
      <c r="E8" s="10" t="s">
        <v>1039</v>
      </c>
      <c r="F8" s="10" t="s">
        <v>1</v>
      </c>
      <c r="G8" s="10" t="s">
        <v>249</v>
      </c>
      <c r="H8" s="10" t="s">
        <v>220</v>
      </c>
      <c r="I8" s="10">
        <v>15</v>
      </c>
      <c r="J8" s="10" t="s">
        <v>8</v>
      </c>
      <c r="K8" s="10"/>
      <c r="L8" s="10" t="s">
        <v>107</v>
      </c>
      <c r="M8" s="6">
        <v>52000</v>
      </c>
      <c r="N8" s="18" t="s">
        <v>44</v>
      </c>
      <c r="O8" s="18" t="s">
        <v>63</v>
      </c>
      <c r="P8" s="21" t="str">
        <f t="shared" si="0"/>
        <v>05_50-60</v>
      </c>
      <c r="Q8">
        <v>10</v>
      </c>
      <c r="R8" t="s">
        <v>819</v>
      </c>
      <c r="S8">
        <v>27612000</v>
      </c>
      <c r="T8">
        <v>443210</v>
      </c>
    </row>
    <row r="9" spans="1:20" ht="14.45" hidden="1" x14ac:dyDescent="0.35">
      <c r="A9" s="20">
        <v>732</v>
      </c>
      <c r="B9" s="10" t="s">
        <v>0</v>
      </c>
      <c r="C9" s="10" t="s">
        <v>523</v>
      </c>
      <c r="D9" t="s">
        <v>1046</v>
      </c>
      <c r="E9" s="10" t="s">
        <v>1039</v>
      </c>
      <c r="F9" s="10" t="s">
        <v>5</v>
      </c>
      <c r="G9" s="10" t="s">
        <v>323</v>
      </c>
      <c r="H9" s="10" t="s">
        <v>2</v>
      </c>
      <c r="I9" s="10">
        <v>14</v>
      </c>
      <c r="J9" s="10" t="s">
        <v>4</v>
      </c>
      <c r="K9" s="10"/>
      <c r="L9" s="10" t="s">
        <v>90</v>
      </c>
      <c r="M9" s="6">
        <v>16570</v>
      </c>
      <c r="N9" s="18" t="s">
        <v>37</v>
      </c>
      <c r="O9" s="18" t="s">
        <v>59</v>
      </c>
      <c r="P9" s="21" t="str">
        <f t="shared" si="0"/>
        <v>01_&lt;20</v>
      </c>
      <c r="Q9">
        <v>10</v>
      </c>
      <c r="R9" t="s">
        <v>819</v>
      </c>
      <c r="S9">
        <v>12129240</v>
      </c>
      <c r="T9">
        <v>194691</v>
      </c>
    </row>
    <row r="10" spans="1:20" ht="14.45" hidden="1" x14ac:dyDescent="0.35">
      <c r="A10" s="20">
        <v>6</v>
      </c>
      <c r="B10" s="10" t="s">
        <v>0</v>
      </c>
      <c r="C10" s="10" t="s">
        <v>431</v>
      </c>
      <c r="D10" s="10" t="s">
        <v>1038</v>
      </c>
      <c r="E10" s="10" t="s">
        <v>1039</v>
      </c>
      <c r="F10" s="10" t="s">
        <v>5</v>
      </c>
      <c r="G10" s="10" t="s">
        <v>155</v>
      </c>
      <c r="H10" s="10" t="s">
        <v>298</v>
      </c>
      <c r="I10" s="10">
        <v>15</v>
      </c>
      <c r="J10" s="10" t="s">
        <v>11</v>
      </c>
      <c r="K10" s="10"/>
      <c r="L10" s="10" t="s">
        <v>107</v>
      </c>
      <c r="M10" s="6">
        <v>37990</v>
      </c>
      <c r="N10" s="18" t="s">
        <v>41</v>
      </c>
      <c r="O10" s="18" t="s">
        <v>61</v>
      </c>
      <c r="P10" s="21" t="str">
        <f t="shared" si="0"/>
        <v>03_30-40</v>
      </c>
      <c r="Q10">
        <v>10</v>
      </c>
      <c r="R10" t="s">
        <v>819</v>
      </c>
      <c r="S10">
        <v>227940</v>
      </c>
      <c r="T10">
        <v>3659</v>
      </c>
    </row>
    <row r="11" spans="1:20" ht="14.45" hidden="1" x14ac:dyDescent="0.35">
      <c r="A11" s="20">
        <v>27</v>
      </c>
      <c r="B11" s="10" t="s">
        <v>0</v>
      </c>
      <c r="C11" s="10" t="s">
        <v>524</v>
      </c>
      <c r="D11" t="s">
        <v>1040</v>
      </c>
      <c r="E11" s="10" t="s">
        <v>1039</v>
      </c>
      <c r="F11" s="10" t="s">
        <v>5</v>
      </c>
      <c r="G11" s="10" t="s">
        <v>496</v>
      </c>
      <c r="H11" s="10" t="s">
        <v>2</v>
      </c>
      <c r="I11" s="10">
        <v>15</v>
      </c>
      <c r="J11" s="10" t="s">
        <v>11</v>
      </c>
      <c r="K11" s="10"/>
      <c r="L11" s="10" t="s">
        <v>107</v>
      </c>
      <c r="M11" s="6">
        <v>42360</v>
      </c>
      <c r="N11" s="18" t="s">
        <v>42</v>
      </c>
      <c r="O11" s="18" t="s">
        <v>62</v>
      </c>
      <c r="P11" s="21" t="str">
        <f t="shared" si="0"/>
        <v>04_40-50</v>
      </c>
      <c r="Q11">
        <v>10</v>
      </c>
      <c r="R11" t="s">
        <v>819</v>
      </c>
      <c r="S11">
        <v>1143720</v>
      </c>
      <c r="T11">
        <v>18358</v>
      </c>
    </row>
    <row r="12" spans="1:20" ht="14.45" hidden="1" x14ac:dyDescent="0.35">
      <c r="A12" s="20">
        <v>188</v>
      </c>
      <c r="B12" s="10" t="s">
        <v>0</v>
      </c>
      <c r="C12" s="10" t="s">
        <v>525</v>
      </c>
      <c r="D12" s="10" t="s">
        <v>1038</v>
      </c>
      <c r="E12" s="10" t="s">
        <v>1039</v>
      </c>
      <c r="F12" s="10" t="s">
        <v>5</v>
      </c>
      <c r="G12" s="10" t="s">
        <v>496</v>
      </c>
      <c r="H12" s="10" t="s">
        <v>526</v>
      </c>
      <c r="I12" s="10">
        <v>15</v>
      </c>
      <c r="J12" s="10" t="s">
        <v>11</v>
      </c>
      <c r="K12" s="10"/>
      <c r="L12" s="10" t="s">
        <v>107</v>
      </c>
      <c r="M12" s="6">
        <v>39990</v>
      </c>
      <c r="N12" s="18" t="s">
        <v>41</v>
      </c>
      <c r="O12" s="18" t="s">
        <v>61</v>
      </c>
      <c r="P12" s="21" t="str">
        <f t="shared" si="0"/>
        <v>03_30-40</v>
      </c>
      <c r="Q12">
        <v>10</v>
      </c>
      <c r="R12" t="s">
        <v>819</v>
      </c>
      <c r="S12">
        <v>7518120</v>
      </c>
      <c r="T12">
        <v>120676</v>
      </c>
    </row>
    <row r="13" spans="1:20" ht="14.45" hidden="1" x14ac:dyDescent="0.35">
      <c r="A13" s="20">
        <v>2</v>
      </c>
      <c r="B13" s="10" t="s">
        <v>0</v>
      </c>
      <c r="C13" s="10" t="s">
        <v>595</v>
      </c>
      <c r="D13" s="10" t="s">
        <v>1041</v>
      </c>
      <c r="E13" s="10" t="s">
        <v>1039</v>
      </c>
      <c r="F13" s="10" t="s">
        <v>5</v>
      </c>
      <c r="G13" s="10" t="s">
        <v>308</v>
      </c>
      <c r="H13" s="10" t="s">
        <v>166</v>
      </c>
      <c r="I13" s="10">
        <v>15</v>
      </c>
      <c r="J13" s="10" t="s">
        <v>8</v>
      </c>
      <c r="K13" s="10"/>
      <c r="L13" s="10" t="s">
        <v>107</v>
      </c>
      <c r="M13" s="6">
        <v>63990</v>
      </c>
      <c r="N13" s="18" t="s">
        <v>46</v>
      </c>
      <c r="O13" s="18" t="s">
        <v>65</v>
      </c>
      <c r="P13" s="21" t="str">
        <f t="shared" si="0"/>
        <v>06_60-70</v>
      </c>
      <c r="Q13">
        <v>10</v>
      </c>
      <c r="R13" t="s">
        <v>819</v>
      </c>
      <c r="S13">
        <v>127980</v>
      </c>
      <c r="T13">
        <v>2054</v>
      </c>
    </row>
    <row r="14" spans="1:20" ht="14.45" hidden="1" x14ac:dyDescent="0.35">
      <c r="A14" s="20">
        <v>738</v>
      </c>
      <c r="B14" s="10" t="s">
        <v>0</v>
      </c>
      <c r="C14" s="10" t="s">
        <v>481</v>
      </c>
      <c r="D14" s="10" t="s">
        <v>1041</v>
      </c>
      <c r="E14" s="10" t="s">
        <v>1039</v>
      </c>
      <c r="F14" s="10" t="s">
        <v>5</v>
      </c>
      <c r="G14" s="10" t="s">
        <v>308</v>
      </c>
      <c r="H14" s="10" t="s">
        <v>464</v>
      </c>
      <c r="I14" s="10">
        <v>15</v>
      </c>
      <c r="J14" s="10" t="s">
        <v>8</v>
      </c>
      <c r="K14" s="10"/>
      <c r="L14" s="10" t="s">
        <v>107</v>
      </c>
      <c r="M14" s="6">
        <v>79780</v>
      </c>
      <c r="N14" s="18" t="s">
        <v>84</v>
      </c>
      <c r="O14" s="18" t="s">
        <v>64</v>
      </c>
      <c r="P14" s="21" t="str">
        <f t="shared" si="0"/>
        <v>07_70&gt;</v>
      </c>
      <c r="Q14">
        <v>10</v>
      </c>
      <c r="R14" t="s">
        <v>819</v>
      </c>
      <c r="S14">
        <v>58877640</v>
      </c>
      <c r="T14">
        <v>945066</v>
      </c>
    </row>
    <row r="15" spans="1:20" ht="14.45" hidden="1" x14ac:dyDescent="0.35">
      <c r="A15" s="20">
        <v>207</v>
      </c>
      <c r="B15" s="10" t="s">
        <v>0</v>
      </c>
      <c r="C15" s="10" t="s">
        <v>675</v>
      </c>
      <c r="D15" t="s">
        <v>1040</v>
      </c>
      <c r="E15" s="10" t="s">
        <v>1039</v>
      </c>
      <c r="F15" s="10" t="s">
        <v>5</v>
      </c>
      <c r="G15" s="10" t="s">
        <v>155</v>
      </c>
      <c r="H15" s="10" t="s">
        <v>2</v>
      </c>
      <c r="I15" s="10">
        <v>15</v>
      </c>
      <c r="J15" s="10" t="s">
        <v>8</v>
      </c>
      <c r="K15" s="10"/>
      <c r="L15" s="10" t="s">
        <v>107</v>
      </c>
      <c r="M15" s="6">
        <v>29440</v>
      </c>
      <c r="N15" s="18" t="s">
        <v>39</v>
      </c>
      <c r="O15" s="18" t="s">
        <v>60</v>
      </c>
      <c r="P15" s="21" t="str">
        <f t="shared" si="0"/>
        <v>02_20-30</v>
      </c>
      <c r="Q15">
        <v>10</v>
      </c>
      <c r="R15" t="s">
        <v>819</v>
      </c>
      <c r="S15">
        <v>6094080</v>
      </c>
      <c r="T15">
        <v>97818</v>
      </c>
    </row>
    <row r="16" spans="1:20" ht="14.45" hidden="1" x14ac:dyDescent="0.35">
      <c r="A16" s="20">
        <v>67</v>
      </c>
      <c r="B16" s="10" t="s">
        <v>0</v>
      </c>
      <c r="C16" s="10" t="s">
        <v>223</v>
      </c>
      <c r="D16" s="10" t="s">
        <v>1041</v>
      </c>
      <c r="E16" s="10" t="s">
        <v>1039</v>
      </c>
      <c r="F16" s="10" t="s">
        <v>5</v>
      </c>
      <c r="G16" s="10" t="s">
        <v>114</v>
      </c>
      <c r="H16" s="10" t="s">
        <v>108</v>
      </c>
      <c r="I16" s="10">
        <v>15</v>
      </c>
      <c r="J16" s="10" t="s">
        <v>4</v>
      </c>
      <c r="K16" s="10"/>
      <c r="L16" s="10" t="s">
        <v>107</v>
      </c>
      <c r="M16" s="6">
        <v>47871</v>
      </c>
      <c r="N16" s="18" t="s">
        <v>43</v>
      </c>
      <c r="O16" s="18" t="s">
        <v>62</v>
      </c>
      <c r="P16" s="21" t="str">
        <f t="shared" si="0"/>
        <v>04_40-50</v>
      </c>
      <c r="Q16">
        <v>10</v>
      </c>
      <c r="R16" t="s">
        <v>819</v>
      </c>
      <c r="S16">
        <v>3207357</v>
      </c>
      <c r="T16">
        <v>51482</v>
      </c>
    </row>
    <row r="17" spans="1:20" ht="14.45" hidden="1" x14ac:dyDescent="0.35">
      <c r="A17" s="20">
        <v>2398</v>
      </c>
      <c r="B17" s="10" t="s">
        <v>0</v>
      </c>
      <c r="C17" s="10" t="s">
        <v>712</v>
      </c>
      <c r="D17" t="s">
        <v>1040</v>
      </c>
      <c r="E17" s="10" t="s">
        <v>1039</v>
      </c>
      <c r="F17" s="10" t="s">
        <v>1</v>
      </c>
      <c r="G17" s="10" t="s">
        <v>532</v>
      </c>
      <c r="H17" s="10" t="s">
        <v>2</v>
      </c>
      <c r="I17" s="10">
        <v>15</v>
      </c>
      <c r="J17" s="10" t="s">
        <v>444</v>
      </c>
      <c r="K17" s="10"/>
      <c r="L17" s="10" t="s">
        <v>107</v>
      </c>
      <c r="M17" s="6">
        <v>24780</v>
      </c>
      <c r="N17" s="18" t="s">
        <v>38</v>
      </c>
      <c r="O17" s="18" t="s">
        <v>60</v>
      </c>
      <c r="P17" s="21" t="str">
        <f t="shared" si="0"/>
        <v>02_20-30</v>
      </c>
      <c r="Q17">
        <v>10</v>
      </c>
      <c r="R17" t="s">
        <v>819</v>
      </c>
      <c r="S17">
        <v>59422440</v>
      </c>
      <c r="T17">
        <v>953811</v>
      </c>
    </row>
    <row r="18" spans="1:20" ht="14.45" hidden="1" x14ac:dyDescent="0.35">
      <c r="A18" s="20">
        <v>1185</v>
      </c>
      <c r="B18" s="10" t="s">
        <v>0</v>
      </c>
      <c r="C18" s="10" t="s">
        <v>713</v>
      </c>
      <c r="D18" s="10" t="s">
        <v>1038</v>
      </c>
      <c r="E18" s="10" t="s">
        <v>1039</v>
      </c>
      <c r="F18" s="10" t="s">
        <v>5</v>
      </c>
      <c r="G18" s="10" t="s">
        <v>496</v>
      </c>
      <c r="H18" s="10" t="s">
        <v>714</v>
      </c>
      <c r="I18" s="10">
        <v>15</v>
      </c>
      <c r="J18" s="10" t="s">
        <v>8</v>
      </c>
      <c r="K18" s="10"/>
      <c r="L18" s="10" t="s">
        <v>107</v>
      </c>
      <c r="M18" s="6">
        <v>42690</v>
      </c>
      <c r="N18" s="18" t="s">
        <v>42</v>
      </c>
      <c r="O18" s="18" t="s">
        <v>62</v>
      </c>
      <c r="P18" s="21" t="str">
        <f t="shared" si="0"/>
        <v>04_40-50</v>
      </c>
      <c r="Q18">
        <v>10</v>
      </c>
      <c r="R18" t="s">
        <v>819</v>
      </c>
      <c r="S18">
        <v>50587650</v>
      </c>
      <c r="T18">
        <v>812001</v>
      </c>
    </row>
    <row r="19" spans="1:20" ht="14.45" hidden="1" x14ac:dyDescent="0.35">
      <c r="A19" s="20">
        <v>42</v>
      </c>
      <c r="B19" s="10" t="s">
        <v>0</v>
      </c>
      <c r="C19" s="10" t="s">
        <v>715</v>
      </c>
      <c r="D19" t="s">
        <v>1040</v>
      </c>
      <c r="E19" s="10" t="s">
        <v>1039</v>
      </c>
      <c r="F19" s="10" t="s">
        <v>5</v>
      </c>
      <c r="G19" s="10" t="s">
        <v>496</v>
      </c>
      <c r="H19" s="10" t="s">
        <v>2</v>
      </c>
      <c r="I19" s="10">
        <v>15</v>
      </c>
      <c r="J19" s="10" t="s">
        <v>8</v>
      </c>
      <c r="K19" s="10"/>
      <c r="L19" s="10" t="s">
        <v>107</v>
      </c>
      <c r="M19" s="6">
        <v>44183</v>
      </c>
      <c r="N19" s="18" t="s">
        <v>42</v>
      </c>
      <c r="O19" s="18" t="s">
        <v>62</v>
      </c>
      <c r="P19" s="21" t="str">
        <f t="shared" si="0"/>
        <v>04_40-50</v>
      </c>
      <c r="Q19">
        <v>10</v>
      </c>
      <c r="R19" t="s">
        <v>819</v>
      </c>
      <c r="S19">
        <v>1855686</v>
      </c>
      <c r="T19">
        <v>29786</v>
      </c>
    </row>
    <row r="20" spans="1:20" ht="14.45" hidden="1" x14ac:dyDescent="0.35">
      <c r="A20" s="20">
        <v>725</v>
      </c>
      <c r="B20" s="10" t="s">
        <v>0</v>
      </c>
      <c r="C20" s="10" t="s">
        <v>716</v>
      </c>
      <c r="D20" s="10" t="s">
        <v>1041</v>
      </c>
      <c r="E20" s="10" t="s">
        <v>1039</v>
      </c>
      <c r="F20" s="10" t="s">
        <v>5</v>
      </c>
      <c r="G20" s="10" t="s">
        <v>308</v>
      </c>
      <c r="H20" s="10" t="s">
        <v>661</v>
      </c>
      <c r="I20" s="10">
        <v>15</v>
      </c>
      <c r="J20" s="10" t="s">
        <v>8</v>
      </c>
      <c r="K20" s="10"/>
      <c r="L20" s="10" t="s">
        <v>107</v>
      </c>
      <c r="M20" s="6">
        <v>68959</v>
      </c>
      <c r="N20" s="18" t="s">
        <v>47</v>
      </c>
      <c r="O20" s="18" t="s">
        <v>65</v>
      </c>
      <c r="P20" s="21" t="str">
        <f t="shared" si="0"/>
        <v>06_60-70</v>
      </c>
      <c r="Q20">
        <v>10</v>
      </c>
      <c r="R20" t="s">
        <v>819</v>
      </c>
      <c r="S20">
        <v>49995275</v>
      </c>
      <c r="T20">
        <v>802492</v>
      </c>
    </row>
    <row r="21" spans="1:20" ht="14.45" hidden="1" x14ac:dyDescent="0.35">
      <c r="A21" s="20">
        <v>485</v>
      </c>
      <c r="B21" s="10" t="s">
        <v>0</v>
      </c>
      <c r="C21" s="10" t="s">
        <v>717</v>
      </c>
      <c r="D21" s="10" t="s">
        <v>1041</v>
      </c>
      <c r="E21" s="10" t="s">
        <v>1039</v>
      </c>
      <c r="F21" s="10" t="s">
        <v>5</v>
      </c>
      <c r="G21" s="10" t="s">
        <v>308</v>
      </c>
      <c r="H21" s="10" t="s">
        <v>166</v>
      </c>
      <c r="I21" s="10">
        <v>15</v>
      </c>
      <c r="J21" s="10" t="s">
        <v>8</v>
      </c>
      <c r="K21" s="10"/>
      <c r="L21" s="10" t="s">
        <v>107</v>
      </c>
      <c r="M21" s="6">
        <v>89160</v>
      </c>
      <c r="N21" s="18" t="s">
        <v>49</v>
      </c>
      <c r="O21" s="18" t="s">
        <v>68</v>
      </c>
      <c r="P21" s="21" t="str">
        <f t="shared" si="0"/>
        <v>07_70&gt;</v>
      </c>
      <c r="Q21">
        <v>10</v>
      </c>
      <c r="R21" t="s">
        <v>819</v>
      </c>
      <c r="S21">
        <v>43242600</v>
      </c>
      <c r="T21">
        <v>694103</v>
      </c>
    </row>
    <row r="22" spans="1:20" ht="14.45" hidden="1" x14ac:dyDescent="0.35">
      <c r="A22" s="20">
        <v>4</v>
      </c>
      <c r="B22" s="10" t="s">
        <v>0</v>
      </c>
      <c r="C22" s="10" t="s">
        <v>768</v>
      </c>
      <c r="D22" s="10" t="s">
        <v>1041</v>
      </c>
      <c r="E22" s="10" t="s">
        <v>1039</v>
      </c>
      <c r="F22" s="10" t="s">
        <v>5</v>
      </c>
      <c r="G22" s="10" t="s">
        <v>155</v>
      </c>
      <c r="H22" s="10" t="s">
        <v>769</v>
      </c>
      <c r="I22" s="10">
        <v>15</v>
      </c>
      <c r="J22" s="10" t="s">
        <v>8</v>
      </c>
      <c r="K22" s="10"/>
      <c r="L22" s="10" t="s">
        <v>107</v>
      </c>
      <c r="M22" s="6">
        <v>82899</v>
      </c>
      <c r="N22" s="18" t="s">
        <v>52</v>
      </c>
      <c r="O22" s="18" t="s">
        <v>68</v>
      </c>
      <c r="P22" s="21" t="str">
        <f t="shared" si="0"/>
        <v>07_70&gt;</v>
      </c>
      <c r="Q22">
        <v>10</v>
      </c>
      <c r="R22" t="s">
        <v>819</v>
      </c>
      <c r="S22">
        <v>331596</v>
      </c>
      <c r="T22">
        <v>5323</v>
      </c>
    </row>
    <row r="23" spans="1:20" ht="14.45" hidden="1" x14ac:dyDescent="0.35">
      <c r="A23" s="20">
        <v>384</v>
      </c>
      <c r="B23" s="10" t="s">
        <v>0</v>
      </c>
      <c r="C23" s="10" t="s">
        <v>770</v>
      </c>
      <c r="D23" t="s">
        <v>1040</v>
      </c>
      <c r="E23" s="10" t="s">
        <v>1039</v>
      </c>
      <c r="F23" s="10" t="s">
        <v>5</v>
      </c>
      <c r="G23" s="10" t="s">
        <v>323</v>
      </c>
      <c r="H23" s="10" t="s">
        <v>2</v>
      </c>
      <c r="I23" s="10">
        <v>15</v>
      </c>
      <c r="J23" s="10" t="s">
        <v>11</v>
      </c>
      <c r="K23" s="10"/>
      <c r="L23" s="10" t="s">
        <v>90</v>
      </c>
      <c r="M23" s="6">
        <v>18690</v>
      </c>
      <c r="N23" s="18" t="s">
        <v>37</v>
      </c>
      <c r="O23" s="18" t="s">
        <v>59</v>
      </c>
      <c r="P23" s="21" t="str">
        <f t="shared" si="0"/>
        <v>01_&lt;20</v>
      </c>
      <c r="Q23">
        <v>10</v>
      </c>
      <c r="R23" t="s">
        <v>819</v>
      </c>
      <c r="S23">
        <v>7176960</v>
      </c>
      <c r="T23">
        <v>115200</v>
      </c>
    </row>
    <row r="24" spans="1:20" ht="14.45" hidden="1" x14ac:dyDescent="0.35">
      <c r="A24" s="20">
        <v>1828</v>
      </c>
      <c r="B24" s="10" t="s">
        <v>0</v>
      </c>
      <c r="C24" s="10" t="s">
        <v>771</v>
      </c>
      <c r="D24" s="10" t="s">
        <v>1038</v>
      </c>
      <c r="E24" s="10" t="s">
        <v>1039</v>
      </c>
      <c r="F24" s="10" t="s">
        <v>1</v>
      </c>
      <c r="G24" s="10" t="s">
        <v>532</v>
      </c>
      <c r="H24" s="10" t="s">
        <v>731</v>
      </c>
      <c r="I24" s="10">
        <v>15</v>
      </c>
      <c r="J24" s="10" t="s">
        <v>266</v>
      </c>
      <c r="K24" s="10"/>
      <c r="L24" s="10" t="s">
        <v>107</v>
      </c>
      <c r="M24" s="6">
        <v>29190</v>
      </c>
      <c r="N24" s="18" t="s">
        <v>39</v>
      </c>
      <c r="O24" s="18" t="s">
        <v>60</v>
      </c>
      <c r="P24" s="21" t="str">
        <f t="shared" si="0"/>
        <v>02_20-30</v>
      </c>
      <c r="Q24">
        <v>10</v>
      </c>
      <c r="R24" t="s">
        <v>819</v>
      </c>
      <c r="S24">
        <v>53359320</v>
      </c>
      <c r="T24">
        <v>856490</v>
      </c>
    </row>
    <row r="25" spans="1:20" ht="14.45" hidden="1" x14ac:dyDescent="0.35">
      <c r="A25" s="20">
        <v>462</v>
      </c>
      <c r="B25" s="10" t="s">
        <v>0</v>
      </c>
      <c r="C25" s="10" t="s">
        <v>772</v>
      </c>
      <c r="D25" t="s">
        <v>1040</v>
      </c>
      <c r="E25" s="10" t="s">
        <v>1039</v>
      </c>
      <c r="F25" s="10" t="s">
        <v>5</v>
      </c>
      <c r="G25" s="10" t="s">
        <v>155</v>
      </c>
      <c r="H25" s="10" t="s">
        <v>2</v>
      </c>
      <c r="I25" s="10">
        <v>15</v>
      </c>
      <c r="J25" s="10" t="s">
        <v>8</v>
      </c>
      <c r="K25" s="10"/>
      <c r="L25" s="10" t="s">
        <v>107</v>
      </c>
      <c r="M25" s="6">
        <v>27010</v>
      </c>
      <c r="N25" s="18" t="s">
        <v>39</v>
      </c>
      <c r="O25" s="18" t="s">
        <v>60</v>
      </c>
      <c r="P25" s="21" t="str">
        <f t="shared" si="0"/>
        <v>02_20-30</v>
      </c>
      <c r="Q25">
        <v>10</v>
      </c>
      <c r="R25" t="s">
        <v>819</v>
      </c>
      <c r="S25">
        <v>12478620</v>
      </c>
      <c r="T25">
        <v>200299</v>
      </c>
    </row>
    <row r="26" spans="1:20" ht="14.45" hidden="1" x14ac:dyDescent="0.35">
      <c r="A26" s="20">
        <v>27</v>
      </c>
      <c r="B26" s="10" t="s">
        <v>0</v>
      </c>
      <c r="C26" s="10" t="s">
        <v>773</v>
      </c>
      <c r="D26" s="10" t="s">
        <v>1038</v>
      </c>
      <c r="E26" s="10" t="s">
        <v>1039</v>
      </c>
      <c r="F26" s="10" t="s">
        <v>5</v>
      </c>
      <c r="G26" s="10" t="s">
        <v>496</v>
      </c>
      <c r="H26" s="10" t="s">
        <v>714</v>
      </c>
      <c r="I26" s="10">
        <v>17</v>
      </c>
      <c r="J26" s="10" t="s">
        <v>8</v>
      </c>
      <c r="K26" s="10"/>
      <c r="L26" s="10" t="s">
        <v>107</v>
      </c>
      <c r="M26" s="6">
        <v>44990</v>
      </c>
      <c r="N26" s="18" t="s">
        <v>42</v>
      </c>
      <c r="O26" s="18" t="s">
        <v>62</v>
      </c>
      <c r="P26" s="21" t="str">
        <f t="shared" si="0"/>
        <v>04_40-50</v>
      </c>
      <c r="Q26">
        <v>10</v>
      </c>
      <c r="R26" t="s">
        <v>819</v>
      </c>
      <c r="S26">
        <v>1214730</v>
      </c>
      <c r="T26">
        <v>19498</v>
      </c>
    </row>
    <row r="27" spans="1:20" ht="14.45" hidden="1" x14ac:dyDescent="0.35">
      <c r="A27" s="20">
        <v>21</v>
      </c>
      <c r="B27" s="10" t="s">
        <v>0</v>
      </c>
      <c r="C27" s="10" t="s">
        <v>430</v>
      </c>
      <c r="D27" t="s">
        <v>1040</v>
      </c>
      <c r="E27" s="10" t="s">
        <v>1039</v>
      </c>
      <c r="F27" s="10" t="s">
        <v>5</v>
      </c>
      <c r="G27" s="10" t="s">
        <v>161</v>
      </c>
      <c r="H27" s="10" t="s">
        <v>2</v>
      </c>
      <c r="I27" s="10">
        <v>15</v>
      </c>
      <c r="J27" s="10" t="s">
        <v>4</v>
      </c>
      <c r="K27" s="10"/>
      <c r="L27" s="10" t="s">
        <v>90</v>
      </c>
      <c r="M27" s="6">
        <v>18690</v>
      </c>
      <c r="N27" s="18" t="s">
        <v>37</v>
      </c>
      <c r="O27" s="18" t="s">
        <v>59</v>
      </c>
      <c r="P27" s="21" t="str">
        <f t="shared" si="0"/>
        <v>01_&lt;20</v>
      </c>
      <c r="Q27">
        <v>10</v>
      </c>
      <c r="R27" t="s">
        <v>819</v>
      </c>
      <c r="S27">
        <v>392490</v>
      </c>
      <c r="T27">
        <v>6300</v>
      </c>
    </row>
    <row r="28" spans="1:20" ht="14.45" hidden="1" x14ac:dyDescent="0.35">
      <c r="A28" s="20">
        <v>4764</v>
      </c>
      <c r="B28" s="10" t="s">
        <v>0</v>
      </c>
      <c r="C28" s="10" t="s">
        <v>820</v>
      </c>
      <c r="D28" t="s">
        <v>1040</v>
      </c>
      <c r="E28" s="10" t="s">
        <v>1039</v>
      </c>
      <c r="F28" s="10" t="s">
        <v>1</v>
      </c>
      <c r="G28" s="10" t="s">
        <v>152</v>
      </c>
      <c r="H28" s="10" t="s">
        <v>2</v>
      </c>
      <c r="I28" s="10">
        <v>15</v>
      </c>
      <c r="J28" s="10" t="s">
        <v>4</v>
      </c>
      <c r="K28" s="10"/>
      <c r="L28" s="10" t="s">
        <v>107</v>
      </c>
      <c r="M28" s="6">
        <v>22250</v>
      </c>
      <c r="N28" s="18" t="s">
        <v>38</v>
      </c>
      <c r="O28" s="18" t="s">
        <v>60</v>
      </c>
      <c r="P28" s="21" t="str">
        <f t="shared" si="0"/>
        <v>02_20-30</v>
      </c>
      <c r="Q28">
        <v>10</v>
      </c>
      <c r="R28" t="s">
        <v>819</v>
      </c>
      <c r="S28">
        <v>105999000</v>
      </c>
      <c r="T28">
        <v>1701429</v>
      </c>
    </row>
    <row r="29" spans="1:20" ht="14.45" hidden="1" x14ac:dyDescent="0.35">
      <c r="A29" s="20">
        <v>2</v>
      </c>
      <c r="B29" s="10" t="s">
        <v>0</v>
      </c>
      <c r="C29" s="10" t="s">
        <v>821</v>
      </c>
      <c r="D29" s="10" t="s">
        <v>1041</v>
      </c>
      <c r="E29" s="10" t="s">
        <v>1039</v>
      </c>
      <c r="F29" s="10" t="s">
        <v>5</v>
      </c>
      <c r="G29" s="10" t="s">
        <v>308</v>
      </c>
      <c r="H29" s="10" t="s">
        <v>640</v>
      </c>
      <c r="I29" s="10">
        <v>15</v>
      </c>
      <c r="J29" s="10" t="s">
        <v>8</v>
      </c>
      <c r="K29" s="10"/>
      <c r="L29" s="10" t="s">
        <v>107</v>
      </c>
      <c r="M29" s="6">
        <v>80591</v>
      </c>
      <c r="N29" s="18" t="s">
        <v>52</v>
      </c>
      <c r="O29" s="18" t="s">
        <v>68</v>
      </c>
      <c r="P29" s="21" t="str">
        <f t="shared" si="0"/>
        <v>07_70&gt;</v>
      </c>
      <c r="Q29">
        <v>10</v>
      </c>
      <c r="R29" t="s">
        <v>819</v>
      </c>
      <c r="S29">
        <v>161182</v>
      </c>
      <c r="T29">
        <v>2587</v>
      </c>
    </row>
    <row r="30" spans="1:20" ht="14.45" hidden="1" x14ac:dyDescent="0.35">
      <c r="A30" s="20">
        <v>101</v>
      </c>
      <c r="B30" s="10" t="s">
        <v>0</v>
      </c>
      <c r="C30" s="10" t="s">
        <v>111</v>
      </c>
      <c r="D30" t="s">
        <v>1040</v>
      </c>
      <c r="E30" s="10" t="s">
        <v>1039</v>
      </c>
      <c r="F30" s="10" t="s">
        <v>5</v>
      </c>
      <c r="G30" s="10" t="s">
        <v>110</v>
      </c>
      <c r="H30" s="10" t="s">
        <v>2</v>
      </c>
      <c r="I30" s="10">
        <v>15</v>
      </c>
      <c r="J30" s="10" t="s">
        <v>4</v>
      </c>
      <c r="K30" s="10"/>
      <c r="L30" s="10" t="s">
        <v>90</v>
      </c>
      <c r="M30" s="6">
        <v>17500</v>
      </c>
      <c r="N30" s="18" t="s">
        <v>37</v>
      </c>
      <c r="O30" s="18" t="s">
        <v>59</v>
      </c>
      <c r="P30" s="21" t="str">
        <f t="shared" si="0"/>
        <v>01_&lt;20</v>
      </c>
      <c r="Q30">
        <v>10</v>
      </c>
      <c r="R30" t="s">
        <v>819</v>
      </c>
      <c r="S30">
        <v>1767500</v>
      </c>
      <c r="T30">
        <v>28371</v>
      </c>
    </row>
    <row r="31" spans="1:20" ht="14.45" hidden="1" x14ac:dyDescent="0.35">
      <c r="A31" s="20">
        <v>1029</v>
      </c>
      <c r="B31" s="10" t="s">
        <v>0</v>
      </c>
      <c r="C31" s="10" t="s">
        <v>168</v>
      </c>
      <c r="D31" t="s">
        <v>1040</v>
      </c>
      <c r="E31" s="10" t="s">
        <v>1039</v>
      </c>
      <c r="F31" s="10" t="s">
        <v>5</v>
      </c>
      <c r="G31" s="10" t="s">
        <v>114</v>
      </c>
      <c r="H31" s="10" t="s">
        <v>2</v>
      </c>
      <c r="I31" s="10">
        <v>15</v>
      </c>
      <c r="J31" s="10" t="s">
        <v>11</v>
      </c>
      <c r="K31" s="10"/>
      <c r="L31" s="10" t="s">
        <v>107</v>
      </c>
      <c r="M31" s="6">
        <v>28520</v>
      </c>
      <c r="N31" s="18" t="s">
        <v>39</v>
      </c>
      <c r="O31" s="18" t="s">
        <v>60</v>
      </c>
      <c r="P31" s="21" t="str">
        <f t="shared" si="0"/>
        <v>02_20-30</v>
      </c>
      <c r="Q31">
        <v>10</v>
      </c>
      <c r="R31" t="s">
        <v>819</v>
      </c>
      <c r="S31">
        <v>29347080</v>
      </c>
      <c r="T31">
        <v>471061</v>
      </c>
    </row>
    <row r="32" spans="1:20" ht="14.45" hidden="1" x14ac:dyDescent="0.35">
      <c r="A32" s="20">
        <v>255</v>
      </c>
      <c r="B32" s="10" t="s">
        <v>0</v>
      </c>
      <c r="C32" s="10" t="s">
        <v>168</v>
      </c>
      <c r="D32" t="s">
        <v>1040</v>
      </c>
      <c r="E32" s="10" t="s">
        <v>1039</v>
      </c>
      <c r="F32" s="10" t="s">
        <v>5</v>
      </c>
      <c r="G32" s="10" t="s">
        <v>114</v>
      </c>
      <c r="H32" s="10" t="s">
        <v>2</v>
      </c>
      <c r="I32" s="10">
        <v>15</v>
      </c>
      <c r="J32" s="10" t="s">
        <v>11</v>
      </c>
      <c r="K32" s="10"/>
      <c r="L32" s="10" t="s">
        <v>107</v>
      </c>
      <c r="M32" s="6">
        <v>28520</v>
      </c>
      <c r="N32" s="18" t="s">
        <v>39</v>
      </c>
      <c r="O32" s="18" t="s">
        <v>60</v>
      </c>
      <c r="P32" s="21" t="str">
        <f t="shared" si="0"/>
        <v>02_20-30</v>
      </c>
      <c r="Q32">
        <v>10</v>
      </c>
      <c r="R32" t="s">
        <v>819</v>
      </c>
      <c r="S32">
        <v>7272600</v>
      </c>
      <c r="T32">
        <v>116735</v>
      </c>
    </row>
    <row r="33" spans="1:20" ht="14.45" hidden="1" x14ac:dyDescent="0.35">
      <c r="A33" s="20">
        <v>1887</v>
      </c>
      <c r="B33" s="10" t="s">
        <v>0</v>
      </c>
      <c r="C33" s="10" t="s">
        <v>822</v>
      </c>
      <c r="D33" t="s">
        <v>1040</v>
      </c>
      <c r="E33" s="10" t="s">
        <v>1039</v>
      </c>
      <c r="F33" s="10" t="s">
        <v>5</v>
      </c>
      <c r="G33" s="10" t="s">
        <v>155</v>
      </c>
      <c r="H33" s="10" t="s">
        <v>2</v>
      </c>
      <c r="I33" s="10">
        <v>15</v>
      </c>
      <c r="J33" s="10" t="s">
        <v>823</v>
      </c>
      <c r="K33" s="10"/>
      <c r="L33" s="10" t="s">
        <v>107</v>
      </c>
      <c r="M33" s="6">
        <v>30770</v>
      </c>
      <c r="N33" s="18" t="s">
        <v>40</v>
      </c>
      <c r="O33" s="18" t="s">
        <v>61</v>
      </c>
      <c r="P33" s="21" t="str">
        <f t="shared" si="0"/>
        <v>03_30-40</v>
      </c>
      <c r="Q33">
        <v>10</v>
      </c>
      <c r="R33" t="s">
        <v>819</v>
      </c>
      <c r="S33">
        <v>58062990</v>
      </c>
      <c r="T33">
        <v>931990</v>
      </c>
    </row>
    <row r="34" spans="1:20" ht="14.45" hidden="1" x14ac:dyDescent="0.35">
      <c r="A34" s="20">
        <v>502</v>
      </c>
      <c r="B34" s="10" t="s">
        <v>0</v>
      </c>
      <c r="C34" s="10" t="s">
        <v>824</v>
      </c>
      <c r="D34" s="10" t="s">
        <v>1038</v>
      </c>
      <c r="E34" s="10" t="s">
        <v>1039</v>
      </c>
      <c r="F34" s="10" t="s">
        <v>5</v>
      </c>
      <c r="G34" s="10" t="s">
        <v>496</v>
      </c>
      <c r="H34" s="10" t="s">
        <v>825</v>
      </c>
      <c r="I34" s="10">
        <v>15</v>
      </c>
      <c r="J34" s="10" t="s">
        <v>8</v>
      </c>
      <c r="K34" s="10"/>
      <c r="L34" s="10" t="s">
        <v>107</v>
      </c>
      <c r="M34" s="6">
        <v>35690</v>
      </c>
      <c r="N34" s="18" t="s">
        <v>41</v>
      </c>
      <c r="O34" s="18" t="s">
        <v>61</v>
      </c>
      <c r="P34" s="21" t="str">
        <f t="shared" si="0"/>
        <v>03_30-40</v>
      </c>
      <c r="Q34">
        <v>10</v>
      </c>
      <c r="R34" t="s">
        <v>819</v>
      </c>
      <c r="S34">
        <v>17916380</v>
      </c>
      <c r="T34">
        <v>287582</v>
      </c>
    </row>
    <row r="35" spans="1:20" ht="14.45" hidden="1" x14ac:dyDescent="0.35">
      <c r="A35" s="20">
        <v>1021</v>
      </c>
      <c r="B35" s="10" t="s">
        <v>0</v>
      </c>
      <c r="C35" s="10" t="s">
        <v>185</v>
      </c>
      <c r="D35" s="10" t="s">
        <v>1041</v>
      </c>
      <c r="E35" s="10" t="s">
        <v>1044</v>
      </c>
      <c r="F35" s="10" t="s">
        <v>5</v>
      </c>
      <c r="G35" s="10" t="s">
        <v>114</v>
      </c>
      <c r="H35" s="10" t="s">
        <v>186</v>
      </c>
      <c r="I35" s="10">
        <v>15</v>
      </c>
      <c r="J35" s="10" t="s">
        <v>11</v>
      </c>
      <c r="K35" s="10"/>
      <c r="L35" s="10" t="s">
        <v>107</v>
      </c>
      <c r="M35" s="6">
        <v>36990</v>
      </c>
      <c r="N35" s="18" t="s">
        <v>41</v>
      </c>
      <c r="O35" s="18" t="s">
        <v>61</v>
      </c>
      <c r="P35" s="21" t="str">
        <f t="shared" si="0"/>
        <v>03_30-40</v>
      </c>
      <c r="Q35">
        <v>10</v>
      </c>
      <c r="R35" t="s">
        <v>819</v>
      </c>
      <c r="S35">
        <v>37766790</v>
      </c>
      <c r="T35">
        <v>606209</v>
      </c>
    </row>
    <row r="36" spans="1:20" ht="14.45" hidden="1" x14ac:dyDescent="0.35">
      <c r="A36" s="20">
        <v>27</v>
      </c>
      <c r="B36" s="10" t="s">
        <v>0</v>
      </c>
      <c r="C36" s="10" t="s">
        <v>319</v>
      </c>
      <c r="D36" s="10" t="s">
        <v>1038</v>
      </c>
      <c r="E36" s="10" t="s">
        <v>1044</v>
      </c>
      <c r="F36" s="10" t="s">
        <v>5</v>
      </c>
      <c r="G36" s="10" t="s">
        <v>218</v>
      </c>
      <c r="H36" s="10" t="s">
        <v>298</v>
      </c>
      <c r="I36" s="10">
        <v>15</v>
      </c>
      <c r="J36" s="10" t="s">
        <v>4</v>
      </c>
      <c r="K36" s="10"/>
      <c r="L36" s="10" t="s">
        <v>107</v>
      </c>
      <c r="M36" s="6">
        <v>38710</v>
      </c>
      <c r="N36" s="18" t="s">
        <v>41</v>
      </c>
      <c r="O36" s="18" t="s">
        <v>61</v>
      </c>
      <c r="P36" s="21" t="str">
        <f t="shared" si="0"/>
        <v>03_30-40</v>
      </c>
      <c r="Q36">
        <v>10</v>
      </c>
      <c r="R36" t="s">
        <v>819</v>
      </c>
      <c r="S36">
        <v>1045170</v>
      </c>
      <c r="T36">
        <v>16776</v>
      </c>
    </row>
    <row r="37" spans="1:20" ht="14.45" hidden="1" x14ac:dyDescent="0.35">
      <c r="A37" s="20">
        <v>1037</v>
      </c>
      <c r="B37" s="10" t="s">
        <v>0</v>
      </c>
      <c r="C37" s="10" t="s">
        <v>718</v>
      </c>
      <c r="D37" t="s">
        <v>1047</v>
      </c>
      <c r="E37" s="10" t="s">
        <v>1044</v>
      </c>
      <c r="F37" s="10" t="s">
        <v>5</v>
      </c>
      <c r="G37" s="10" t="s">
        <v>161</v>
      </c>
      <c r="H37" s="10" t="s">
        <v>2</v>
      </c>
      <c r="I37" s="10">
        <v>11</v>
      </c>
      <c r="J37" s="10" t="s">
        <v>8</v>
      </c>
      <c r="K37" s="10" t="s">
        <v>7</v>
      </c>
      <c r="L37" s="10" t="s">
        <v>90</v>
      </c>
      <c r="M37" s="6">
        <v>25290</v>
      </c>
      <c r="N37" s="18" t="s">
        <v>39</v>
      </c>
      <c r="O37" s="18" t="s">
        <v>60</v>
      </c>
      <c r="P37" s="21" t="str">
        <f t="shared" si="0"/>
        <v>02_20-30</v>
      </c>
      <c r="Q37">
        <v>10</v>
      </c>
      <c r="R37" t="s">
        <v>819</v>
      </c>
      <c r="S37">
        <v>26225730</v>
      </c>
      <c r="T37">
        <v>420959</v>
      </c>
    </row>
    <row r="38" spans="1:20" ht="14.45" hidden="1" x14ac:dyDescent="0.35">
      <c r="A38" s="20">
        <v>455</v>
      </c>
      <c r="B38" s="10" t="s">
        <v>0</v>
      </c>
      <c r="C38" s="10" t="s">
        <v>719</v>
      </c>
      <c r="D38" t="s">
        <v>1046</v>
      </c>
      <c r="E38" s="10" t="s">
        <v>1044</v>
      </c>
      <c r="F38" s="10" t="s">
        <v>5</v>
      </c>
      <c r="G38" s="10" t="s">
        <v>155</v>
      </c>
      <c r="H38" s="10" t="s">
        <v>2</v>
      </c>
      <c r="I38" s="10">
        <v>14</v>
      </c>
      <c r="J38" s="10" t="s">
        <v>4</v>
      </c>
      <c r="K38" s="10"/>
      <c r="L38" s="10" t="s">
        <v>107</v>
      </c>
      <c r="M38" s="6">
        <v>55250</v>
      </c>
      <c r="N38" s="18" t="s">
        <v>45</v>
      </c>
      <c r="O38" s="18" t="s">
        <v>63</v>
      </c>
      <c r="P38" s="21" t="str">
        <f t="shared" si="0"/>
        <v>05_50-60</v>
      </c>
      <c r="Q38">
        <v>10</v>
      </c>
      <c r="R38" t="s">
        <v>819</v>
      </c>
      <c r="S38">
        <v>25138750</v>
      </c>
      <c r="T38">
        <v>403511</v>
      </c>
    </row>
    <row r="39" spans="1:20" ht="14.45" hidden="1" x14ac:dyDescent="0.35">
      <c r="A39" s="20">
        <v>2</v>
      </c>
      <c r="B39" s="10" t="s">
        <v>0</v>
      </c>
      <c r="C39" s="10" t="s">
        <v>826</v>
      </c>
      <c r="D39" s="10" t="s">
        <v>1038</v>
      </c>
      <c r="E39" s="10" t="s">
        <v>1044</v>
      </c>
      <c r="F39" s="10" t="s">
        <v>5</v>
      </c>
      <c r="G39" s="10" t="s">
        <v>218</v>
      </c>
      <c r="H39" s="10" t="s">
        <v>827</v>
      </c>
      <c r="I39" s="10">
        <v>15</v>
      </c>
      <c r="J39" s="10" t="s">
        <v>8</v>
      </c>
      <c r="K39" s="10"/>
      <c r="L39" s="10" t="s">
        <v>107</v>
      </c>
      <c r="M39" s="6">
        <v>30502</v>
      </c>
      <c r="N39" s="18" t="s">
        <v>40</v>
      </c>
      <c r="O39" s="18" t="s">
        <v>61</v>
      </c>
      <c r="P39" s="21" t="str">
        <f t="shared" si="0"/>
        <v>03_30-40</v>
      </c>
      <c r="Q39">
        <v>10</v>
      </c>
      <c r="R39" t="s">
        <v>819</v>
      </c>
      <c r="S39">
        <v>61004</v>
      </c>
      <c r="T39">
        <v>979</v>
      </c>
    </row>
    <row r="40" spans="1:20" ht="14.45" hidden="1" x14ac:dyDescent="0.35">
      <c r="A40" s="20">
        <v>48</v>
      </c>
      <c r="B40" s="10" t="s">
        <v>0</v>
      </c>
      <c r="C40" s="10" t="s">
        <v>598</v>
      </c>
      <c r="D40" t="s">
        <v>1046</v>
      </c>
      <c r="E40" s="10" t="s">
        <v>1044</v>
      </c>
      <c r="F40" s="10" t="s">
        <v>5</v>
      </c>
      <c r="G40" s="10" t="s">
        <v>218</v>
      </c>
      <c r="H40" s="10" t="s">
        <v>2</v>
      </c>
      <c r="I40" s="10">
        <v>14</v>
      </c>
      <c r="J40" s="10" t="s">
        <v>11</v>
      </c>
      <c r="K40" s="10"/>
      <c r="L40" s="10" t="s">
        <v>107</v>
      </c>
      <c r="M40" s="6">
        <v>35990</v>
      </c>
      <c r="N40" s="18" t="s">
        <v>41</v>
      </c>
      <c r="O40" s="18" t="s">
        <v>61</v>
      </c>
      <c r="P40" s="21" t="str">
        <f t="shared" si="0"/>
        <v>03_30-40</v>
      </c>
      <c r="Q40">
        <v>10</v>
      </c>
      <c r="R40" t="s">
        <v>819</v>
      </c>
      <c r="S40">
        <v>1727520</v>
      </c>
      <c r="T40">
        <v>27729</v>
      </c>
    </row>
    <row r="41" spans="1:20" ht="14.45" hidden="1" x14ac:dyDescent="0.35">
      <c r="A41" s="20">
        <v>2</v>
      </c>
      <c r="B41" s="10" t="s">
        <v>0</v>
      </c>
      <c r="C41" s="10" t="s">
        <v>828</v>
      </c>
      <c r="D41" s="10" t="s">
        <v>1041</v>
      </c>
      <c r="E41" s="10" t="s">
        <v>1039</v>
      </c>
      <c r="F41" s="10" t="s">
        <v>5</v>
      </c>
      <c r="G41" s="10" t="s">
        <v>114</v>
      </c>
      <c r="H41" s="10" t="s">
        <v>149</v>
      </c>
      <c r="I41" s="10">
        <v>15</v>
      </c>
      <c r="J41" s="10" t="s">
        <v>8</v>
      </c>
      <c r="K41" s="10"/>
      <c r="L41" s="10" t="s">
        <v>107</v>
      </c>
      <c r="M41" s="6">
        <v>90890</v>
      </c>
      <c r="N41" s="18" t="s">
        <v>50</v>
      </c>
      <c r="O41" s="18" t="s">
        <v>66</v>
      </c>
      <c r="P41" s="21" t="str">
        <f t="shared" si="0"/>
        <v>07_70&gt;</v>
      </c>
      <c r="Q41">
        <v>10</v>
      </c>
      <c r="R41" t="s">
        <v>819</v>
      </c>
      <c r="S41">
        <v>181780</v>
      </c>
      <c r="T41">
        <v>2918</v>
      </c>
    </row>
    <row r="42" spans="1:20" ht="14.45" hidden="1" x14ac:dyDescent="0.35">
      <c r="A42" s="20">
        <v>428</v>
      </c>
      <c r="B42" s="10" t="s">
        <v>0</v>
      </c>
      <c r="C42" s="10" t="s">
        <v>720</v>
      </c>
      <c r="D42" t="s">
        <v>1046</v>
      </c>
      <c r="E42" s="10" t="s">
        <v>1039</v>
      </c>
      <c r="F42" s="10" t="s">
        <v>5</v>
      </c>
      <c r="G42" s="10" t="s">
        <v>496</v>
      </c>
      <c r="H42" s="10" t="s">
        <v>2</v>
      </c>
      <c r="I42" s="10">
        <v>14</v>
      </c>
      <c r="J42" s="10" t="s">
        <v>8</v>
      </c>
      <c r="K42" s="10" t="s">
        <v>7</v>
      </c>
      <c r="L42" s="10" t="s">
        <v>107</v>
      </c>
      <c r="M42" s="6">
        <v>39769</v>
      </c>
      <c r="N42" s="18" t="s">
        <v>41</v>
      </c>
      <c r="O42" s="18" t="s">
        <v>61</v>
      </c>
      <c r="P42" s="21" t="str">
        <f t="shared" si="0"/>
        <v>03_30-40</v>
      </c>
      <c r="Q42">
        <v>10</v>
      </c>
      <c r="R42" t="s">
        <v>819</v>
      </c>
      <c r="S42">
        <v>17021132</v>
      </c>
      <c r="T42">
        <v>273212</v>
      </c>
    </row>
    <row r="43" spans="1:20" ht="14.45" hidden="1" x14ac:dyDescent="0.35">
      <c r="A43" s="20">
        <v>1371</v>
      </c>
      <c r="B43" s="10" t="s">
        <v>0</v>
      </c>
      <c r="C43" s="10" t="s">
        <v>551</v>
      </c>
      <c r="D43" t="s">
        <v>1047</v>
      </c>
      <c r="E43" s="10" t="s">
        <v>1039</v>
      </c>
      <c r="F43" s="10" t="s">
        <v>5</v>
      </c>
      <c r="G43" s="10" t="s">
        <v>161</v>
      </c>
      <c r="H43" s="10" t="s">
        <v>2</v>
      </c>
      <c r="I43" s="10">
        <v>11</v>
      </c>
      <c r="J43" s="10" t="s">
        <v>8</v>
      </c>
      <c r="K43" s="10" t="s">
        <v>7</v>
      </c>
      <c r="L43" s="10" t="s">
        <v>90</v>
      </c>
      <c r="M43" s="6">
        <v>26140</v>
      </c>
      <c r="N43" s="18" t="s">
        <v>39</v>
      </c>
      <c r="O43" s="18" t="s">
        <v>60</v>
      </c>
      <c r="P43" s="21" t="str">
        <f t="shared" si="0"/>
        <v>02_20-30</v>
      </c>
      <c r="Q43">
        <v>10</v>
      </c>
      <c r="R43" t="s">
        <v>819</v>
      </c>
      <c r="S43">
        <v>35837940</v>
      </c>
      <c r="T43">
        <v>575248</v>
      </c>
    </row>
    <row r="44" spans="1:20" ht="14.45" hidden="1" x14ac:dyDescent="0.35">
      <c r="A44" s="20">
        <v>8</v>
      </c>
      <c r="B44" s="10" t="s">
        <v>0</v>
      </c>
      <c r="C44" s="10" t="s">
        <v>394</v>
      </c>
      <c r="D44" t="s">
        <v>1046</v>
      </c>
      <c r="E44" s="10" t="s">
        <v>1039</v>
      </c>
      <c r="F44" s="10" t="s">
        <v>5</v>
      </c>
      <c r="G44" s="10" t="s">
        <v>218</v>
      </c>
      <c r="H44" s="10" t="s">
        <v>2</v>
      </c>
      <c r="I44" s="10">
        <v>14</v>
      </c>
      <c r="J44" s="10" t="s">
        <v>8</v>
      </c>
      <c r="K44" s="10"/>
      <c r="L44" s="10" t="s">
        <v>107</v>
      </c>
      <c r="M44" s="6">
        <v>52650</v>
      </c>
      <c r="N44" s="18" t="s">
        <v>44</v>
      </c>
      <c r="O44" s="18" t="s">
        <v>63</v>
      </c>
      <c r="P44" s="21" t="str">
        <f t="shared" si="0"/>
        <v>05_50-60</v>
      </c>
      <c r="Q44">
        <v>10</v>
      </c>
      <c r="R44" t="s">
        <v>819</v>
      </c>
      <c r="S44">
        <v>421200</v>
      </c>
      <c r="T44">
        <v>6761</v>
      </c>
    </row>
    <row r="45" spans="1:20" ht="14.45" hidden="1" x14ac:dyDescent="0.35">
      <c r="A45" s="20">
        <v>15</v>
      </c>
      <c r="B45" s="10" t="s">
        <v>0</v>
      </c>
      <c r="C45" s="10" t="s">
        <v>495</v>
      </c>
      <c r="D45" t="s">
        <v>1046</v>
      </c>
      <c r="E45" s="10" t="s">
        <v>1039</v>
      </c>
      <c r="F45" s="10" t="s">
        <v>5</v>
      </c>
      <c r="G45" s="10" t="s">
        <v>496</v>
      </c>
      <c r="H45" s="10" t="s">
        <v>2</v>
      </c>
      <c r="I45" s="10">
        <v>14</v>
      </c>
      <c r="J45" s="10" t="s">
        <v>8</v>
      </c>
      <c r="K45" s="10" t="s">
        <v>7</v>
      </c>
      <c r="L45" s="10" t="s">
        <v>107</v>
      </c>
      <c r="M45" s="6">
        <v>83500</v>
      </c>
      <c r="N45" s="18" t="s">
        <v>52</v>
      </c>
      <c r="O45" s="18" t="s">
        <v>68</v>
      </c>
      <c r="P45" s="21" t="str">
        <f t="shared" si="0"/>
        <v>07_70&gt;</v>
      </c>
      <c r="Q45">
        <v>10</v>
      </c>
      <c r="R45" t="s">
        <v>819</v>
      </c>
      <c r="S45">
        <v>1252500</v>
      </c>
      <c r="T45">
        <v>20104</v>
      </c>
    </row>
    <row r="46" spans="1:20" ht="14.45" hidden="1" x14ac:dyDescent="0.35">
      <c r="A46" s="20">
        <v>25</v>
      </c>
      <c r="B46" s="10" t="s">
        <v>0</v>
      </c>
      <c r="C46" s="10" t="s">
        <v>511</v>
      </c>
      <c r="D46" t="s">
        <v>1046</v>
      </c>
      <c r="E46" s="10" t="s">
        <v>1039</v>
      </c>
      <c r="F46" s="10" t="s">
        <v>5</v>
      </c>
      <c r="G46" s="10" t="s">
        <v>496</v>
      </c>
      <c r="H46" s="10" t="s">
        <v>2</v>
      </c>
      <c r="I46" s="10">
        <v>14</v>
      </c>
      <c r="J46" s="10" t="s">
        <v>8</v>
      </c>
      <c r="K46" s="10"/>
      <c r="L46" s="10" t="s">
        <v>107</v>
      </c>
      <c r="M46" s="6">
        <v>59212</v>
      </c>
      <c r="N46" s="18" t="s">
        <v>45</v>
      </c>
      <c r="O46" s="18" t="s">
        <v>63</v>
      </c>
      <c r="P46" s="21" t="str">
        <f t="shared" si="0"/>
        <v>05_50-60</v>
      </c>
      <c r="Q46">
        <v>10</v>
      </c>
      <c r="R46" t="s">
        <v>819</v>
      </c>
      <c r="S46">
        <v>1480300</v>
      </c>
      <c r="T46">
        <v>23761</v>
      </c>
    </row>
    <row r="47" spans="1:20" ht="14.45" hidden="1" x14ac:dyDescent="0.35">
      <c r="A47" s="20">
        <v>1145</v>
      </c>
      <c r="B47" s="10" t="s">
        <v>0</v>
      </c>
      <c r="C47" s="10" t="s">
        <v>512</v>
      </c>
      <c r="D47" t="s">
        <v>1046</v>
      </c>
      <c r="E47" s="10" t="s">
        <v>1039</v>
      </c>
      <c r="F47" s="10" t="s">
        <v>5</v>
      </c>
      <c r="G47" s="10" t="s">
        <v>496</v>
      </c>
      <c r="H47" s="10" t="s">
        <v>2</v>
      </c>
      <c r="I47" s="10">
        <v>14</v>
      </c>
      <c r="J47" s="10" t="s">
        <v>8</v>
      </c>
      <c r="K47" s="10"/>
      <c r="L47" s="10" t="s">
        <v>107</v>
      </c>
      <c r="M47" s="6">
        <v>47810</v>
      </c>
      <c r="N47" s="18" t="s">
        <v>43</v>
      </c>
      <c r="O47" s="18" t="s">
        <v>62</v>
      </c>
      <c r="P47" s="21" t="str">
        <f t="shared" si="0"/>
        <v>04_40-50</v>
      </c>
      <c r="Q47">
        <v>10</v>
      </c>
      <c r="R47" t="s">
        <v>819</v>
      </c>
      <c r="S47">
        <v>54742450</v>
      </c>
      <c r="T47">
        <v>878691</v>
      </c>
    </row>
    <row r="48" spans="1:20" ht="14.45" hidden="1" x14ac:dyDescent="0.35">
      <c r="A48" s="20">
        <v>25</v>
      </c>
      <c r="B48" s="10" t="s">
        <v>0</v>
      </c>
      <c r="C48" s="10" t="s">
        <v>528</v>
      </c>
      <c r="D48" t="s">
        <v>1046</v>
      </c>
      <c r="E48" s="10" t="s">
        <v>1039</v>
      </c>
      <c r="F48" s="10" t="s">
        <v>5</v>
      </c>
      <c r="G48" s="10" t="s">
        <v>496</v>
      </c>
      <c r="H48" s="10" t="s">
        <v>224</v>
      </c>
      <c r="I48" s="10">
        <v>14</v>
      </c>
      <c r="J48" s="10" t="s">
        <v>8</v>
      </c>
      <c r="K48" s="10"/>
      <c r="L48" s="10" t="s">
        <v>107</v>
      </c>
      <c r="M48" s="6">
        <v>71105</v>
      </c>
      <c r="N48" s="18" t="s">
        <v>48</v>
      </c>
      <c r="O48" s="18" t="s">
        <v>64</v>
      </c>
      <c r="P48" s="21" t="str">
        <f t="shared" si="0"/>
        <v>07_70&gt;</v>
      </c>
      <c r="Q48">
        <v>10</v>
      </c>
      <c r="R48" t="s">
        <v>819</v>
      </c>
      <c r="S48">
        <v>1777625</v>
      </c>
      <c r="T48">
        <v>28533</v>
      </c>
    </row>
    <row r="49" spans="1:20" ht="14.45" hidden="1" x14ac:dyDescent="0.35">
      <c r="A49" s="20">
        <v>2</v>
      </c>
      <c r="B49" s="10" t="s">
        <v>0</v>
      </c>
      <c r="C49" s="10" t="s">
        <v>494</v>
      </c>
      <c r="D49" t="s">
        <v>1046</v>
      </c>
      <c r="E49" s="10" t="s">
        <v>1039</v>
      </c>
      <c r="F49" s="10" t="s">
        <v>5</v>
      </c>
      <c r="G49" s="10" t="s">
        <v>161</v>
      </c>
      <c r="H49" s="10">
        <v>0</v>
      </c>
      <c r="I49" s="10">
        <v>13</v>
      </c>
      <c r="J49" s="10" t="s">
        <v>8</v>
      </c>
      <c r="K49" s="10"/>
      <c r="L49" s="10" t="s">
        <v>90</v>
      </c>
      <c r="M49" s="6">
        <v>25999</v>
      </c>
      <c r="N49" s="18" t="s">
        <v>39</v>
      </c>
      <c r="O49" s="18" t="s">
        <v>60</v>
      </c>
      <c r="P49" s="21" t="str">
        <f t="shared" si="0"/>
        <v>02_20-30</v>
      </c>
      <c r="Q49">
        <v>10</v>
      </c>
      <c r="R49" t="s">
        <v>819</v>
      </c>
      <c r="S49">
        <v>51998</v>
      </c>
      <c r="T49">
        <v>835</v>
      </c>
    </row>
    <row r="50" spans="1:20" ht="14.45" hidden="1" x14ac:dyDescent="0.35">
      <c r="A50" s="20">
        <v>2</v>
      </c>
      <c r="B50" s="10" t="s">
        <v>0</v>
      </c>
      <c r="C50" s="10" t="s">
        <v>395</v>
      </c>
      <c r="D50" t="s">
        <v>1046</v>
      </c>
      <c r="E50" s="10" t="s">
        <v>1039</v>
      </c>
      <c r="F50" s="10" t="s">
        <v>5</v>
      </c>
      <c r="G50" s="10" t="s">
        <v>162</v>
      </c>
      <c r="H50" s="10" t="s">
        <v>2</v>
      </c>
      <c r="I50" s="10">
        <v>14</v>
      </c>
      <c r="J50" s="10" t="s">
        <v>8</v>
      </c>
      <c r="K50" s="10" t="s">
        <v>7</v>
      </c>
      <c r="L50" s="10" t="s">
        <v>91</v>
      </c>
      <c r="M50" s="6">
        <v>124070</v>
      </c>
      <c r="N50" s="18" t="s">
        <v>95</v>
      </c>
      <c r="O50" s="18" t="s">
        <v>96</v>
      </c>
      <c r="P50" s="21" t="str">
        <f t="shared" si="0"/>
        <v>07_70&gt;</v>
      </c>
      <c r="Q50">
        <v>10</v>
      </c>
      <c r="R50" t="s">
        <v>819</v>
      </c>
      <c r="S50">
        <v>248140</v>
      </c>
      <c r="T50">
        <v>3983</v>
      </c>
    </row>
    <row r="51" spans="1:20" ht="14.45" hidden="1" x14ac:dyDescent="0.35">
      <c r="A51" s="20">
        <v>8</v>
      </c>
      <c r="B51" s="10" t="s">
        <v>0</v>
      </c>
      <c r="C51" s="10" t="s">
        <v>829</v>
      </c>
      <c r="D51" t="s">
        <v>1046</v>
      </c>
      <c r="E51" s="10" t="s">
        <v>1039</v>
      </c>
      <c r="F51" s="10" t="s">
        <v>5</v>
      </c>
      <c r="G51" s="10" t="s">
        <v>500</v>
      </c>
      <c r="H51" s="10" t="s">
        <v>2</v>
      </c>
      <c r="I51" s="10">
        <v>14</v>
      </c>
      <c r="J51" s="10" t="s">
        <v>8</v>
      </c>
      <c r="K51" s="10" t="s">
        <v>7</v>
      </c>
      <c r="L51" s="10" t="s">
        <v>91</v>
      </c>
      <c r="M51" s="6">
        <v>146640</v>
      </c>
      <c r="N51" s="18" t="s">
        <v>78</v>
      </c>
      <c r="O51" s="18" t="s">
        <v>79</v>
      </c>
      <c r="P51" s="21" t="str">
        <f t="shared" si="0"/>
        <v>07_70&gt;</v>
      </c>
      <c r="Q51">
        <v>10</v>
      </c>
      <c r="R51" t="s">
        <v>819</v>
      </c>
      <c r="S51">
        <v>1173120</v>
      </c>
      <c r="T51">
        <v>18830</v>
      </c>
    </row>
    <row r="52" spans="1:20" ht="14.45" hidden="1" x14ac:dyDescent="0.35">
      <c r="A52" s="20">
        <v>318</v>
      </c>
      <c r="B52" s="10" t="s">
        <v>0</v>
      </c>
      <c r="C52" s="10" t="s">
        <v>355</v>
      </c>
      <c r="D52" s="10" t="s">
        <v>1041</v>
      </c>
      <c r="E52" s="10" t="s">
        <v>1039</v>
      </c>
      <c r="F52" s="10" t="s">
        <v>5</v>
      </c>
      <c r="G52" s="10" t="s">
        <v>308</v>
      </c>
      <c r="H52" s="10" t="s">
        <v>193</v>
      </c>
      <c r="I52" s="10">
        <v>17</v>
      </c>
      <c r="J52" s="10" t="s">
        <v>8</v>
      </c>
      <c r="K52" s="10"/>
      <c r="L52" s="10" t="s">
        <v>107</v>
      </c>
      <c r="M52" s="6">
        <v>88030</v>
      </c>
      <c r="N52" s="18" t="s">
        <v>49</v>
      </c>
      <c r="O52" s="18" t="s">
        <v>68</v>
      </c>
      <c r="P52" s="21" t="str">
        <f t="shared" si="0"/>
        <v>07_70&gt;</v>
      </c>
      <c r="Q52">
        <v>10</v>
      </c>
      <c r="R52" t="s">
        <v>819</v>
      </c>
      <c r="S52">
        <v>27993540</v>
      </c>
      <c r="T52">
        <v>449335</v>
      </c>
    </row>
    <row r="53" spans="1:20" ht="14.45" hidden="1" x14ac:dyDescent="0.35">
      <c r="A53" s="20">
        <v>65</v>
      </c>
      <c r="B53" s="10" t="s">
        <v>0</v>
      </c>
      <c r="C53" s="10" t="s">
        <v>393</v>
      </c>
      <c r="D53" s="10" t="s">
        <v>1041</v>
      </c>
      <c r="E53" s="10" t="s">
        <v>1039</v>
      </c>
      <c r="F53" s="10" t="s">
        <v>5</v>
      </c>
      <c r="G53" s="10" t="s">
        <v>308</v>
      </c>
      <c r="H53" s="10" t="s">
        <v>148</v>
      </c>
      <c r="I53" s="10">
        <v>15</v>
      </c>
      <c r="J53" s="10" t="s">
        <v>8</v>
      </c>
      <c r="K53" s="10"/>
      <c r="L53" s="10" t="s">
        <v>107</v>
      </c>
      <c r="M53" s="6">
        <v>84557</v>
      </c>
      <c r="N53" s="18" t="s">
        <v>52</v>
      </c>
      <c r="O53" s="18" t="s">
        <v>68</v>
      </c>
      <c r="P53" s="21" t="str">
        <f t="shared" si="0"/>
        <v>07_70&gt;</v>
      </c>
      <c r="Q53">
        <v>10</v>
      </c>
      <c r="R53" t="s">
        <v>819</v>
      </c>
      <c r="S53">
        <v>5496205</v>
      </c>
      <c r="T53">
        <v>88222</v>
      </c>
    </row>
    <row r="54" spans="1:20" ht="14.45" hidden="1" x14ac:dyDescent="0.35">
      <c r="A54" s="20">
        <v>10</v>
      </c>
      <c r="B54" s="10" t="s">
        <v>0</v>
      </c>
      <c r="C54" s="10" t="s">
        <v>356</v>
      </c>
      <c r="D54" s="10" t="s">
        <v>1041</v>
      </c>
      <c r="E54" s="10" t="s">
        <v>1039</v>
      </c>
      <c r="F54" s="10" t="s">
        <v>5</v>
      </c>
      <c r="G54" s="10" t="s">
        <v>308</v>
      </c>
      <c r="H54" s="10" t="s">
        <v>149</v>
      </c>
      <c r="I54" s="10">
        <v>17</v>
      </c>
      <c r="J54" s="10" t="s">
        <v>117</v>
      </c>
      <c r="K54" s="10"/>
      <c r="L54" s="10" t="s">
        <v>107</v>
      </c>
      <c r="M54" s="6">
        <v>143200</v>
      </c>
      <c r="N54" s="18" t="s">
        <v>87</v>
      </c>
      <c r="O54" s="18" t="s">
        <v>79</v>
      </c>
      <c r="P54" s="21" t="str">
        <f t="shared" si="0"/>
        <v>07_70&gt;</v>
      </c>
      <c r="Q54">
        <v>10</v>
      </c>
      <c r="R54" t="s">
        <v>819</v>
      </c>
      <c r="S54">
        <v>1432000</v>
      </c>
      <c r="T54">
        <v>22986</v>
      </c>
    </row>
    <row r="55" spans="1:20" ht="14.45" hidden="1" x14ac:dyDescent="0.35">
      <c r="A55" s="20">
        <v>8</v>
      </c>
      <c r="B55" s="10" t="s">
        <v>0</v>
      </c>
      <c r="C55" s="10" t="s">
        <v>460</v>
      </c>
      <c r="D55" s="10" t="s">
        <v>1041</v>
      </c>
      <c r="E55" s="10" t="s">
        <v>1039</v>
      </c>
      <c r="F55" s="10" t="s">
        <v>1</v>
      </c>
      <c r="G55" s="10" t="s">
        <v>249</v>
      </c>
      <c r="H55" s="10" t="s">
        <v>461</v>
      </c>
      <c r="I55" s="10">
        <v>17</v>
      </c>
      <c r="J55" s="10" t="s">
        <v>8</v>
      </c>
      <c r="K55" s="10"/>
      <c r="L55" s="10" t="s">
        <v>107</v>
      </c>
      <c r="M55" s="6">
        <v>165222</v>
      </c>
      <c r="N55" s="18" t="s">
        <v>72</v>
      </c>
      <c r="O55" s="18" t="s">
        <v>73</v>
      </c>
      <c r="P55" s="21" t="str">
        <f t="shared" si="0"/>
        <v>07_70&gt;</v>
      </c>
      <c r="Q55">
        <v>10</v>
      </c>
      <c r="R55" t="s">
        <v>819</v>
      </c>
      <c r="S55">
        <v>1321776</v>
      </c>
      <c r="T55">
        <v>21216</v>
      </c>
    </row>
    <row r="56" spans="1:20" ht="14.45" hidden="1" x14ac:dyDescent="0.35">
      <c r="A56" s="20">
        <v>116</v>
      </c>
      <c r="B56" s="10" t="s">
        <v>0</v>
      </c>
      <c r="C56" s="10" t="s">
        <v>721</v>
      </c>
      <c r="D56" s="10" t="s">
        <v>1041</v>
      </c>
      <c r="E56" s="10" t="s">
        <v>1039</v>
      </c>
      <c r="F56" s="10" t="s">
        <v>5</v>
      </c>
      <c r="G56" s="10" t="s">
        <v>308</v>
      </c>
      <c r="H56" s="10" t="s">
        <v>555</v>
      </c>
      <c r="I56" s="10">
        <v>17</v>
      </c>
      <c r="J56" s="10" t="s">
        <v>8</v>
      </c>
      <c r="K56" s="10"/>
      <c r="L56" s="10" t="s">
        <v>107</v>
      </c>
      <c r="M56" s="6">
        <v>119335</v>
      </c>
      <c r="N56" s="18" t="s">
        <v>97</v>
      </c>
      <c r="O56" s="18" t="s">
        <v>67</v>
      </c>
      <c r="P56" s="21" t="str">
        <f t="shared" si="0"/>
        <v>07_70&gt;</v>
      </c>
      <c r="Q56">
        <v>10</v>
      </c>
      <c r="R56" t="s">
        <v>819</v>
      </c>
      <c r="S56">
        <v>13842860</v>
      </c>
      <c r="T56">
        <v>222197</v>
      </c>
    </row>
    <row r="57" spans="1:20" ht="14.45" hidden="1" x14ac:dyDescent="0.35">
      <c r="A57" s="20">
        <v>6</v>
      </c>
      <c r="B57" s="10" t="s">
        <v>0</v>
      </c>
      <c r="C57" s="10" t="s">
        <v>830</v>
      </c>
      <c r="D57" s="10" t="s">
        <v>1041</v>
      </c>
      <c r="E57" s="10" t="s">
        <v>1039</v>
      </c>
      <c r="F57" s="10" t="s">
        <v>5</v>
      </c>
      <c r="G57" s="10" t="s">
        <v>308</v>
      </c>
      <c r="H57" s="10" t="s">
        <v>831</v>
      </c>
      <c r="I57" s="10">
        <v>17</v>
      </c>
      <c r="J57" s="10" t="s">
        <v>8</v>
      </c>
      <c r="K57" s="10"/>
      <c r="L57" s="10" t="s">
        <v>107</v>
      </c>
      <c r="M57" s="6">
        <v>218290</v>
      </c>
      <c r="N57" s="18" t="s">
        <v>877</v>
      </c>
      <c r="O57" s="18" t="s">
        <v>667</v>
      </c>
      <c r="P57" s="21" t="str">
        <f t="shared" si="0"/>
        <v>07_70&gt;</v>
      </c>
      <c r="Q57">
        <v>10</v>
      </c>
      <c r="R57" t="s">
        <v>819</v>
      </c>
      <c r="S57">
        <v>1309740</v>
      </c>
      <c r="T57">
        <v>21023</v>
      </c>
    </row>
    <row r="58" spans="1:20" ht="14.45" hidden="1" x14ac:dyDescent="0.35">
      <c r="A58" s="20">
        <v>63</v>
      </c>
      <c r="B58" s="10" t="s">
        <v>0</v>
      </c>
      <c r="C58" s="10" t="s">
        <v>832</v>
      </c>
      <c r="D58" s="10" t="s">
        <v>1041</v>
      </c>
      <c r="E58" s="10" t="s">
        <v>1039</v>
      </c>
      <c r="F58" s="10" t="s">
        <v>5</v>
      </c>
      <c r="G58" s="10" t="s">
        <v>308</v>
      </c>
      <c r="H58" s="10" t="s">
        <v>776</v>
      </c>
      <c r="I58" s="10">
        <v>15</v>
      </c>
      <c r="J58" s="10" t="s">
        <v>8</v>
      </c>
      <c r="K58" s="10"/>
      <c r="L58" s="10" t="s">
        <v>107</v>
      </c>
      <c r="M58" s="6">
        <v>112416</v>
      </c>
      <c r="N58" s="18" t="s">
        <v>71</v>
      </c>
      <c r="O58" s="18" t="s">
        <v>67</v>
      </c>
      <c r="P58" s="21" t="str">
        <f t="shared" si="0"/>
        <v>07_70&gt;</v>
      </c>
      <c r="Q58">
        <v>10</v>
      </c>
      <c r="R58" t="s">
        <v>819</v>
      </c>
      <c r="S58">
        <v>7082208</v>
      </c>
      <c r="T58">
        <v>113679</v>
      </c>
    </row>
    <row r="59" spans="1:20" ht="14.45" hidden="1" x14ac:dyDescent="0.35">
      <c r="A59" s="20">
        <v>4</v>
      </c>
      <c r="B59" s="10" t="s">
        <v>0</v>
      </c>
      <c r="C59" s="10" t="s">
        <v>552</v>
      </c>
      <c r="D59" s="10" t="s">
        <v>1041</v>
      </c>
      <c r="E59" s="10" t="s">
        <v>1039</v>
      </c>
      <c r="F59" s="10" t="s">
        <v>5</v>
      </c>
      <c r="G59" s="10" t="s">
        <v>308</v>
      </c>
      <c r="H59" s="10" t="s">
        <v>553</v>
      </c>
      <c r="I59" s="10">
        <v>15</v>
      </c>
      <c r="J59" s="10" t="s">
        <v>8</v>
      </c>
      <c r="K59" s="10"/>
      <c r="L59" s="10" t="s">
        <v>107</v>
      </c>
      <c r="M59" s="6">
        <v>194750</v>
      </c>
      <c r="N59" s="18" t="s">
        <v>337</v>
      </c>
      <c r="O59" s="18" t="s">
        <v>101</v>
      </c>
      <c r="P59" s="21" t="str">
        <f t="shared" si="0"/>
        <v>07_70&gt;</v>
      </c>
      <c r="Q59">
        <v>10</v>
      </c>
      <c r="R59" t="s">
        <v>819</v>
      </c>
      <c r="S59">
        <v>779000</v>
      </c>
      <c r="T59">
        <v>12504</v>
      </c>
    </row>
    <row r="60" spans="1:20" ht="14.45" hidden="1" x14ac:dyDescent="0.35">
      <c r="A60" s="20">
        <v>2</v>
      </c>
      <c r="B60" s="10" t="s">
        <v>0</v>
      </c>
      <c r="C60" s="10" t="s">
        <v>638</v>
      </c>
      <c r="D60" s="10" t="s">
        <v>1041</v>
      </c>
      <c r="E60" s="10" t="s">
        <v>1039</v>
      </c>
      <c r="F60" s="10" t="s">
        <v>5</v>
      </c>
      <c r="G60" s="10" t="s">
        <v>155</v>
      </c>
      <c r="H60" s="10" t="s">
        <v>148</v>
      </c>
      <c r="I60" s="10">
        <v>15</v>
      </c>
      <c r="J60" s="10" t="s">
        <v>8</v>
      </c>
      <c r="K60" s="10"/>
      <c r="L60" s="10" t="s">
        <v>107</v>
      </c>
      <c r="M60" s="6">
        <v>161600</v>
      </c>
      <c r="N60" s="18" t="s">
        <v>106</v>
      </c>
      <c r="O60" s="18" t="s">
        <v>73</v>
      </c>
      <c r="P60" s="21" t="str">
        <f t="shared" si="0"/>
        <v>07_70&gt;</v>
      </c>
      <c r="Q60">
        <v>10</v>
      </c>
      <c r="R60" t="s">
        <v>819</v>
      </c>
      <c r="S60">
        <v>323200</v>
      </c>
      <c r="T60">
        <v>5188</v>
      </c>
    </row>
    <row r="61" spans="1:20" ht="14.45" hidden="1" x14ac:dyDescent="0.35">
      <c r="A61" s="20">
        <v>2</v>
      </c>
      <c r="B61" s="10" t="s">
        <v>0</v>
      </c>
      <c r="C61" s="10" t="s">
        <v>596</v>
      </c>
      <c r="D61" s="10" t="s">
        <v>1041</v>
      </c>
      <c r="E61" s="10" t="s">
        <v>1039</v>
      </c>
      <c r="F61" s="10" t="s">
        <v>5</v>
      </c>
      <c r="G61" s="10" t="s">
        <v>308</v>
      </c>
      <c r="H61" s="10" t="s">
        <v>597</v>
      </c>
      <c r="I61" s="10">
        <v>17</v>
      </c>
      <c r="J61" s="10" t="s">
        <v>125</v>
      </c>
      <c r="K61" s="10"/>
      <c r="L61" s="10" t="s">
        <v>107</v>
      </c>
      <c r="M61" s="6">
        <v>343860</v>
      </c>
      <c r="N61" s="18" t="s">
        <v>879</v>
      </c>
      <c r="O61" s="18" t="s">
        <v>1090</v>
      </c>
      <c r="P61" s="21" t="str">
        <f t="shared" si="0"/>
        <v>07_70&gt;</v>
      </c>
      <c r="Q61">
        <v>10</v>
      </c>
      <c r="R61" t="s">
        <v>819</v>
      </c>
      <c r="S61">
        <v>687720</v>
      </c>
      <c r="T61">
        <v>11039</v>
      </c>
    </row>
    <row r="62" spans="1:20" ht="14.45" hidden="1" x14ac:dyDescent="0.35">
      <c r="A62" s="20">
        <v>1151</v>
      </c>
      <c r="B62" s="10" t="s">
        <v>9</v>
      </c>
      <c r="C62" s="10" t="s">
        <v>833</v>
      </c>
      <c r="D62" t="s">
        <v>1046</v>
      </c>
      <c r="E62" s="10" t="s">
        <v>1039</v>
      </c>
      <c r="F62" s="10" t="s">
        <v>5</v>
      </c>
      <c r="G62" s="10" t="s">
        <v>500</v>
      </c>
      <c r="H62" s="10" t="s">
        <v>2</v>
      </c>
      <c r="I62" s="10">
        <v>13</v>
      </c>
      <c r="J62" s="10" t="s">
        <v>482</v>
      </c>
      <c r="K62" s="10"/>
      <c r="L62" s="10" t="s">
        <v>91</v>
      </c>
      <c r="M62" s="6">
        <v>89990</v>
      </c>
      <c r="N62" s="18" t="s">
        <v>49</v>
      </c>
      <c r="O62" s="18" t="s">
        <v>68</v>
      </c>
      <c r="P62" s="21" t="str">
        <f t="shared" si="0"/>
        <v>07_70&gt;</v>
      </c>
      <c r="Q62">
        <v>10</v>
      </c>
      <c r="R62" t="s">
        <v>819</v>
      </c>
      <c r="S62">
        <v>103578490</v>
      </c>
      <c r="T62">
        <v>1662576</v>
      </c>
    </row>
    <row r="63" spans="1:20" ht="14.45" hidden="1" x14ac:dyDescent="0.35">
      <c r="A63" s="20">
        <v>342</v>
      </c>
      <c r="B63" s="10" t="s">
        <v>9</v>
      </c>
      <c r="C63" s="10" t="s">
        <v>530</v>
      </c>
      <c r="D63" s="10" t="s">
        <v>1041</v>
      </c>
      <c r="E63" s="10" t="s">
        <v>1039</v>
      </c>
      <c r="F63" s="10" t="s">
        <v>5</v>
      </c>
      <c r="G63" s="10" t="s">
        <v>308</v>
      </c>
      <c r="H63" s="10" t="s">
        <v>194</v>
      </c>
      <c r="I63" s="10">
        <v>15</v>
      </c>
      <c r="J63" s="10" t="s">
        <v>75</v>
      </c>
      <c r="K63" s="10"/>
      <c r="L63" s="10" t="s">
        <v>107</v>
      </c>
      <c r="M63" s="6">
        <v>189490</v>
      </c>
      <c r="N63" s="18" t="s">
        <v>248</v>
      </c>
      <c r="O63" s="18" t="s">
        <v>127</v>
      </c>
      <c r="P63" s="21" t="str">
        <f t="shared" si="0"/>
        <v>07_70&gt;</v>
      </c>
      <c r="Q63">
        <v>10</v>
      </c>
      <c r="R63" t="s">
        <v>819</v>
      </c>
      <c r="S63">
        <v>64805580</v>
      </c>
      <c r="T63">
        <v>1040218</v>
      </c>
    </row>
    <row r="64" spans="1:20" ht="14.45" hidden="1" x14ac:dyDescent="0.35">
      <c r="A64" s="20">
        <v>1134</v>
      </c>
      <c r="B64" s="10" t="s">
        <v>9</v>
      </c>
      <c r="C64" s="10" t="s">
        <v>529</v>
      </c>
      <c r="D64" t="s">
        <v>1046</v>
      </c>
      <c r="E64" s="10" t="s">
        <v>1039</v>
      </c>
      <c r="F64" s="10" t="s">
        <v>5</v>
      </c>
      <c r="G64" s="10" t="s">
        <v>308</v>
      </c>
      <c r="H64" s="10" t="s">
        <v>2</v>
      </c>
      <c r="I64" s="10">
        <v>13</v>
      </c>
      <c r="J64" s="10" t="s">
        <v>74</v>
      </c>
      <c r="K64" s="10"/>
      <c r="L64" s="10" t="s">
        <v>107</v>
      </c>
      <c r="M64" s="6">
        <v>122350</v>
      </c>
      <c r="N64" s="18" t="s">
        <v>95</v>
      </c>
      <c r="O64" s="18" t="s">
        <v>96</v>
      </c>
      <c r="P64" s="21" t="str">
        <f t="shared" si="0"/>
        <v>07_70&gt;</v>
      </c>
      <c r="Q64">
        <v>10</v>
      </c>
      <c r="R64" t="s">
        <v>819</v>
      </c>
      <c r="S64">
        <v>138744900</v>
      </c>
      <c r="T64">
        <v>2227045</v>
      </c>
    </row>
    <row r="65" spans="1:20" ht="14.45" hidden="1" x14ac:dyDescent="0.35">
      <c r="A65" s="20">
        <v>3</v>
      </c>
      <c r="B65" s="10" t="s">
        <v>9</v>
      </c>
      <c r="C65" s="10" t="s">
        <v>187</v>
      </c>
      <c r="D65" t="s">
        <v>1047</v>
      </c>
      <c r="E65" s="10" t="s">
        <v>1039</v>
      </c>
      <c r="F65" s="10" t="s">
        <v>5</v>
      </c>
      <c r="G65" s="10" t="s">
        <v>162</v>
      </c>
      <c r="H65" s="10">
        <v>0</v>
      </c>
      <c r="I65" s="10">
        <v>12</v>
      </c>
      <c r="J65" s="10" t="s">
        <v>105</v>
      </c>
      <c r="K65" s="10"/>
      <c r="L65" s="10" t="s">
        <v>91</v>
      </c>
      <c r="M65" s="6">
        <v>93920</v>
      </c>
      <c r="N65" s="18" t="s">
        <v>50</v>
      </c>
      <c r="O65" s="18" t="s">
        <v>66</v>
      </c>
      <c r="P65" s="21" t="str">
        <f t="shared" si="0"/>
        <v>07_70&gt;</v>
      </c>
      <c r="Q65">
        <v>10</v>
      </c>
      <c r="R65" t="s">
        <v>819</v>
      </c>
      <c r="S65">
        <v>281760</v>
      </c>
      <c r="T65">
        <v>4523</v>
      </c>
    </row>
    <row r="66" spans="1:20" ht="14.45" hidden="1" x14ac:dyDescent="0.35">
      <c r="A66" s="20">
        <v>7</v>
      </c>
      <c r="B66" s="10" t="s">
        <v>10</v>
      </c>
      <c r="C66" s="10" t="s">
        <v>153</v>
      </c>
      <c r="D66" t="s">
        <v>1040</v>
      </c>
      <c r="E66" s="10" t="s">
        <v>1039</v>
      </c>
      <c r="F66" s="10" t="s">
        <v>1</v>
      </c>
      <c r="G66" s="10" t="s">
        <v>116</v>
      </c>
      <c r="H66" s="10" t="s">
        <v>2</v>
      </c>
      <c r="I66" s="10">
        <v>15</v>
      </c>
      <c r="J66" s="10" t="s">
        <v>4</v>
      </c>
      <c r="K66" s="10"/>
      <c r="L66" s="10" t="s">
        <v>90</v>
      </c>
      <c r="M66" s="6">
        <v>14300</v>
      </c>
      <c r="N66" s="18" t="s">
        <v>36</v>
      </c>
      <c r="O66" s="18" t="s">
        <v>59</v>
      </c>
      <c r="P66" s="21" t="str">
        <f t="shared" si="0"/>
        <v>01_&lt;20</v>
      </c>
      <c r="Q66">
        <v>10</v>
      </c>
      <c r="R66" t="s">
        <v>819</v>
      </c>
      <c r="S66">
        <v>100100</v>
      </c>
      <c r="T66">
        <v>1607</v>
      </c>
    </row>
    <row r="67" spans="1:20" ht="14.45" hidden="1" x14ac:dyDescent="0.35">
      <c r="A67" s="20">
        <v>9</v>
      </c>
      <c r="B67" s="10" t="s">
        <v>10</v>
      </c>
      <c r="C67" s="10" t="s">
        <v>169</v>
      </c>
      <c r="D67" s="10" t="s">
        <v>1041</v>
      </c>
      <c r="E67" s="10" t="s">
        <v>1039</v>
      </c>
      <c r="F67" s="10" t="s">
        <v>5</v>
      </c>
      <c r="G67" s="10" t="s">
        <v>155</v>
      </c>
      <c r="H67" s="10" t="s">
        <v>166</v>
      </c>
      <c r="I67" s="10">
        <v>17</v>
      </c>
      <c r="J67" s="10" t="s">
        <v>8</v>
      </c>
      <c r="K67" s="10"/>
      <c r="L67" s="10" t="s">
        <v>107</v>
      </c>
      <c r="M67" s="6">
        <v>68990</v>
      </c>
      <c r="N67" s="18" t="s">
        <v>47</v>
      </c>
      <c r="O67" s="18" t="s">
        <v>65</v>
      </c>
      <c r="P67" s="21" t="str">
        <f t="shared" ref="P67:P130" si="1">IF(M67&lt;20000,"01_&lt;20",IF(M67&lt;70000,CONCATENATE(IF((ROUNDDOWN(M67/10000,0)+1)&lt;10,0,),ROUNDDOWN(M67/10000,0),"_",ROUNDDOWN(M67/10000,0)*10,"-",ROUNDUP((M67+1)/10000,0)*10),"07_70&gt;"))</f>
        <v>06_60-70</v>
      </c>
      <c r="Q67">
        <v>10</v>
      </c>
      <c r="R67" t="s">
        <v>819</v>
      </c>
      <c r="S67">
        <v>620910</v>
      </c>
      <c r="T67">
        <v>9966</v>
      </c>
    </row>
    <row r="68" spans="1:20" ht="14.45" hidden="1" x14ac:dyDescent="0.35">
      <c r="A68" s="20">
        <v>367</v>
      </c>
      <c r="B68" s="10" t="s">
        <v>10</v>
      </c>
      <c r="C68" s="10" t="s">
        <v>142</v>
      </c>
      <c r="D68" s="10" t="s">
        <v>1038</v>
      </c>
      <c r="E68" s="10" t="s">
        <v>1039</v>
      </c>
      <c r="F68" s="10" t="s">
        <v>5</v>
      </c>
      <c r="G68" s="10" t="s">
        <v>114</v>
      </c>
      <c r="H68" s="10" t="s">
        <v>118</v>
      </c>
      <c r="I68" s="10">
        <v>15</v>
      </c>
      <c r="J68" s="10" t="s">
        <v>4</v>
      </c>
      <c r="K68" s="10"/>
      <c r="L68" s="10" t="s">
        <v>107</v>
      </c>
      <c r="M68" s="6">
        <v>33700</v>
      </c>
      <c r="N68" s="18" t="s">
        <v>40</v>
      </c>
      <c r="O68" s="18" t="s">
        <v>61</v>
      </c>
      <c r="P68" s="21" t="str">
        <f t="shared" si="1"/>
        <v>03_30-40</v>
      </c>
      <c r="Q68">
        <v>10</v>
      </c>
      <c r="R68" t="s">
        <v>819</v>
      </c>
      <c r="S68">
        <v>12367900</v>
      </c>
      <c r="T68">
        <v>198522</v>
      </c>
    </row>
    <row r="69" spans="1:20" ht="14.45" hidden="1" x14ac:dyDescent="0.35">
      <c r="A69" s="20">
        <v>242</v>
      </c>
      <c r="B69" s="10" t="s">
        <v>10</v>
      </c>
      <c r="C69" s="10" t="s">
        <v>279</v>
      </c>
      <c r="D69" s="10" t="s">
        <v>1038</v>
      </c>
      <c r="E69" s="10" t="s">
        <v>1039</v>
      </c>
      <c r="F69" s="10" t="s">
        <v>5</v>
      </c>
      <c r="G69" s="10" t="s">
        <v>161</v>
      </c>
      <c r="H69" s="10" t="s">
        <v>109</v>
      </c>
      <c r="I69" s="10">
        <v>15</v>
      </c>
      <c r="J69" s="10" t="s">
        <v>8</v>
      </c>
      <c r="K69" s="10"/>
      <c r="L69" s="10" t="s">
        <v>90</v>
      </c>
      <c r="M69" s="6">
        <v>16635</v>
      </c>
      <c r="N69" s="18" t="s">
        <v>37</v>
      </c>
      <c r="O69" s="18" t="s">
        <v>59</v>
      </c>
      <c r="P69" s="21" t="str">
        <f t="shared" si="1"/>
        <v>01_&lt;20</v>
      </c>
      <c r="Q69">
        <v>10</v>
      </c>
      <c r="R69" t="s">
        <v>819</v>
      </c>
      <c r="S69">
        <v>4025670</v>
      </c>
      <c r="T69">
        <v>64617</v>
      </c>
    </row>
    <row r="70" spans="1:20" ht="14.45" hidden="1" x14ac:dyDescent="0.35">
      <c r="A70" s="20">
        <v>346</v>
      </c>
      <c r="B70" s="10" t="s">
        <v>10</v>
      </c>
      <c r="C70" s="10" t="s">
        <v>280</v>
      </c>
      <c r="D70" s="10" t="s">
        <v>1041</v>
      </c>
      <c r="E70" s="10" t="s">
        <v>1039</v>
      </c>
      <c r="F70" s="10" t="s">
        <v>5</v>
      </c>
      <c r="G70" s="10" t="s">
        <v>218</v>
      </c>
      <c r="H70" s="10" t="s">
        <v>166</v>
      </c>
      <c r="I70" s="10">
        <v>15</v>
      </c>
      <c r="J70" s="10" t="s">
        <v>8</v>
      </c>
      <c r="K70" s="10"/>
      <c r="L70" s="10" t="s">
        <v>107</v>
      </c>
      <c r="M70" s="6">
        <v>69222</v>
      </c>
      <c r="N70" s="18" t="s">
        <v>47</v>
      </c>
      <c r="O70" s="18" t="s">
        <v>65</v>
      </c>
      <c r="P70" s="21" t="str">
        <f t="shared" si="1"/>
        <v>06_60-70</v>
      </c>
      <c r="Q70">
        <v>10</v>
      </c>
      <c r="R70" t="s">
        <v>819</v>
      </c>
      <c r="S70">
        <v>23950812</v>
      </c>
      <c r="T70">
        <v>384443</v>
      </c>
    </row>
    <row r="71" spans="1:20" ht="14.45" hidden="1" x14ac:dyDescent="0.35">
      <c r="A71" s="20">
        <v>22</v>
      </c>
      <c r="B71" s="10" t="s">
        <v>10</v>
      </c>
      <c r="C71" s="10" t="s">
        <v>307</v>
      </c>
      <c r="D71" s="10" t="s">
        <v>1041</v>
      </c>
      <c r="E71" s="10" t="s">
        <v>1039</v>
      </c>
      <c r="F71" s="10" t="s">
        <v>5</v>
      </c>
      <c r="G71" s="10" t="s">
        <v>308</v>
      </c>
      <c r="H71" s="10" t="s">
        <v>166</v>
      </c>
      <c r="I71" s="10">
        <v>15</v>
      </c>
      <c r="J71" s="10" t="s">
        <v>8</v>
      </c>
      <c r="K71" s="10"/>
      <c r="L71" s="10" t="s">
        <v>107</v>
      </c>
      <c r="M71" s="6">
        <v>88172</v>
      </c>
      <c r="N71" s="18" t="s">
        <v>49</v>
      </c>
      <c r="O71" s="18" t="s">
        <v>68</v>
      </c>
      <c r="P71" s="21" t="str">
        <f t="shared" si="1"/>
        <v>07_70&gt;</v>
      </c>
      <c r="Q71">
        <v>10</v>
      </c>
      <c r="R71" t="s">
        <v>819</v>
      </c>
      <c r="S71">
        <v>1939784</v>
      </c>
      <c r="T71">
        <v>31136</v>
      </c>
    </row>
    <row r="72" spans="1:20" ht="14.45" hidden="1" x14ac:dyDescent="0.35">
      <c r="A72" s="20">
        <v>310</v>
      </c>
      <c r="B72" s="10" t="s">
        <v>10</v>
      </c>
      <c r="C72" s="10" t="s">
        <v>320</v>
      </c>
      <c r="D72" s="10" t="s">
        <v>1041</v>
      </c>
      <c r="E72" s="10" t="s">
        <v>1039</v>
      </c>
      <c r="F72" s="10" t="s">
        <v>5</v>
      </c>
      <c r="G72" s="10" t="s">
        <v>308</v>
      </c>
      <c r="H72" s="10" t="s">
        <v>166</v>
      </c>
      <c r="I72" s="10">
        <v>15</v>
      </c>
      <c r="J72" s="10" t="s">
        <v>8</v>
      </c>
      <c r="K72" s="10"/>
      <c r="L72" s="10" t="s">
        <v>107</v>
      </c>
      <c r="M72" s="6">
        <v>68990</v>
      </c>
      <c r="N72" s="18" t="s">
        <v>47</v>
      </c>
      <c r="O72" s="18" t="s">
        <v>65</v>
      </c>
      <c r="P72" s="21" t="str">
        <f t="shared" si="1"/>
        <v>06_60-70</v>
      </c>
      <c r="Q72">
        <v>10</v>
      </c>
      <c r="R72" t="s">
        <v>819</v>
      </c>
      <c r="S72">
        <v>21386900</v>
      </c>
      <c r="T72">
        <v>343289</v>
      </c>
    </row>
    <row r="73" spans="1:20" ht="14.45" hidden="1" x14ac:dyDescent="0.35">
      <c r="A73" s="20">
        <v>53</v>
      </c>
      <c r="B73" s="10" t="s">
        <v>10</v>
      </c>
      <c r="C73" s="10" t="s">
        <v>321</v>
      </c>
      <c r="D73" s="10" t="s">
        <v>1041</v>
      </c>
      <c r="E73" s="10" t="s">
        <v>1039</v>
      </c>
      <c r="F73" s="10" t="s">
        <v>5</v>
      </c>
      <c r="G73" s="10" t="s">
        <v>308</v>
      </c>
      <c r="H73" s="10" t="s">
        <v>166</v>
      </c>
      <c r="I73" s="10">
        <v>17</v>
      </c>
      <c r="J73" s="10" t="s">
        <v>8</v>
      </c>
      <c r="K73" s="10"/>
      <c r="L73" s="10" t="s">
        <v>107</v>
      </c>
      <c r="M73" s="6">
        <v>93799</v>
      </c>
      <c r="N73" s="18" t="s">
        <v>50</v>
      </c>
      <c r="O73" s="18" t="s">
        <v>66</v>
      </c>
      <c r="P73" s="21" t="str">
        <f t="shared" si="1"/>
        <v>07_70&gt;</v>
      </c>
      <c r="Q73">
        <v>10</v>
      </c>
      <c r="R73" t="s">
        <v>819</v>
      </c>
      <c r="S73">
        <v>4971347</v>
      </c>
      <c r="T73">
        <v>79797</v>
      </c>
    </row>
    <row r="74" spans="1:20" ht="14.45" hidden="1" x14ac:dyDescent="0.35">
      <c r="A74" s="20">
        <v>17</v>
      </c>
      <c r="B74" s="10" t="s">
        <v>10</v>
      </c>
      <c r="C74" s="10" t="s">
        <v>333</v>
      </c>
      <c r="D74" s="10" t="s">
        <v>1041</v>
      </c>
      <c r="E74" s="10" t="s">
        <v>1039</v>
      </c>
      <c r="F74" s="10" t="s">
        <v>5</v>
      </c>
      <c r="G74" s="10" t="s">
        <v>308</v>
      </c>
      <c r="H74" s="10" t="s">
        <v>157</v>
      </c>
      <c r="I74" s="10">
        <v>17</v>
      </c>
      <c r="J74" s="10" t="s">
        <v>8</v>
      </c>
      <c r="K74" s="10"/>
      <c r="L74" s="10" t="s">
        <v>107</v>
      </c>
      <c r="M74" s="6">
        <v>225990</v>
      </c>
      <c r="N74" s="18" t="s">
        <v>878</v>
      </c>
      <c r="O74" s="18" t="s">
        <v>670</v>
      </c>
      <c r="P74" s="21" t="str">
        <f t="shared" si="1"/>
        <v>07_70&gt;</v>
      </c>
      <c r="Q74">
        <v>10</v>
      </c>
      <c r="R74" t="s">
        <v>819</v>
      </c>
      <c r="S74">
        <v>3841830</v>
      </c>
      <c r="T74">
        <v>61667</v>
      </c>
    </row>
    <row r="75" spans="1:20" ht="14.45" hidden="1" x14ac:dyDescent="0.35">
      <c r="A75" s="20">
        <v>10</v>
      </c>
      <c r="B75" s="10" t="s">
        <v>10</v>
      </c>
      <c r="C75" s="10" t="s">
        <v>334</v>
      </c>
      <c r="D75" s="10" t="s">
        <v>1041</v>
      </c>
      <c r="E75" s="10" t="s">
        <v>1039</v>
      </c>
      <c r="F75" s="10" t="s">
        <v>5</v>
      </c>
      <c r="G75" s="10" t="s">
        <v>308</v>
      </c>
      <c r="H75" s="10" t="s">
        <v>335</v>
      </c>
      <c r="I75" s="10">
        <v>15</v>
      </c>
      <c r="J75" s="10" t="s">
        <v>8</v>
      </c>
      <c r="K75" s="10"/>
      <c r="L75" s="10" t="s">
        <v>107</v>
      </c>
      <c r="M75" s="6">
        <v>144640</v>
      </c>
      <c r="N75" s="18" t="s">
        <v>87</v>
      </c>
      <c r="O75" s="18" t="s">
        <v>79</v>
      </c>
      <c r="P75" s="21" t="str">
        <f t="shared" si="1"/>
        <v>07_70&gt;</v>
      </c>
      <c r="Q75">
        <v>10</v>
      </c>
      <c r="R75" t="s">
        <v>819</v>
      </c>
      <c r="S75">
        <v>1446400</v>
      </c>
      <c r="T75">
        <v>23217</v>
      </c>
    </row>
    <row r="76" spans="1:20" ht="14.45" hidden="1" x14ac:dyDescent="0.35">
      <c r="A76" s="20">
        <v>398</v>
      </c>
      <c r="B76" s="10" t="s">
        <v>10</v>
      </c>
      <c r="C76" s="10" t="s">
        <v>359</v>
      </c>
      <c r="D76" s="10" t="s">
        <v>1038</v>
      </c>
      <c r="E76" s="10" t="s">
        <v>1039</v>
      </c>
      <c r="F76" s="10" t="s">
        <v>5</v>
      </c>
      <c r="G76" s="10" t="s">
        <v>323</v>
      </c>
      <c r="H76" s="10" t="s">
        <v>336</v>
      </c>
      <c r="I76" s="10">
        <v>17</v>
      </c>
      <c r="J76" s="10" t="s">
        <v>6</v>
      </c>
      <c r="K76" s="10"/>
      <c r="L76" s="10" t="s">
        <v>90</v>
      </c>
      <c r="M76" s="6">
        <v>32159</v>
      </c>
      <c r="N76" s="18" t="s">
        <v>40</v>
      </c>
      <c r="O76" s="18" t="s">
        <v>61</v>
      </c>
      <c r="P76" s="21" t="str">
        <f t="shared" si="1"/>
        <v>03_30-40</v>
      </c>
      <c r="Q76">
        <v>10</v>
      </c>
      <c r="R76" t="s">
        <v>819</v>
      </c>
      <c r="S76">
        <v>12799282</v>
      </c>
      <c r="T76">
        <v>205446</v>
      </c>
    </row>
    <row r="77" spans="1:20" ht="14.45" hidden="1" x14ac:dyDescent="0.35">
      <c r="A77" s="20">
        <v>247</v>
      </c>
      <c r="B77" s="10" t="s">
        <v>10</v>
      </c>
      <c r="C77" s="10" t="s">
        <v>358</v>
      </c>
      <c r="D77" s="10" t="s">
        <v>1038</v>
      </c>
      <c r="E77" s="10" t="s">
        <v>1039</v>
      </c>
      <c r="F77" s="10" t="s">
        <v>5</v>
      </c>
      <c r="G77" s="10" t="s">
        <v>114</v>
      </c>
      <c r="H77" s="10" t="s">
        <v>336</v>
      </c>
      <c r="I77" s="10">
        <v>15</v>
      </c>
      <c r="J77" s="10" t="s">
        <v>8</v>
      </c>
      <c r="K77" s="10"/>
      <c r="L77" s="10" t="s">
        <v>107</v>
      </c>
      <c r="M77" s="6">
        <v>28750</v>
      </c>
      <c r="N77" s="18" t="s">
        <v>39</v>
      </c>
      <c r="O77" s="18" t="s">
        <v>60</v>
      </c>
      <c r="P77" s="21" t="str">
        <f t="shared" si="1"/>
        <v>02_20-30</v>
      </c>
      <c r="Q77">
        <v>10</v>
      </c>
      <c r="R77" t="s">
        <v>819</v>
      </c>
      <c r="S77">
        <v>7101250</v>
      </c>
      <c r="T77">
        <v>113985</v>
      </c>
    </row>
    <row r="78" spans="1:20" ht="14.45" hidden="1" x14ac:dyDescent="0.35">
      <c r="A78" s="20">
        <v>135</v>
      </c>
      <c r="B78" s="10" t="s">
        <v>10</v>
      </c>
      <c r="C78" s="10" t="s">
        <v>357</v>
      </c>
      <c r="D78" s="10" t="s">
        <v>1041</v>
      </c>
      <c r="E78" s="10" t="s">
        <v>1039</v>
      </c>
      <c r="F78" s="10" t="s">
        <v>5</v>
      </c>
      <c r="G78" s="10" t="s">
        <v>308</v>
      </c>
      <c r="H78" s="10" t="s">
        <v>148</v>
      </c>
      <c r="I78" s="10">
        <v>15</v>
      </c>
      <c r="J78" s="10" t="s">
        <v>8</v>
      </c>
      <c r="K78" s="10"/>
      <c r="L78" s="10" t="s">
        <v>107</v>
      </c>
      <c r="M78" s="6">
        <v>131250</v>
      </c>
      <c r="N78" s="18" t="s">
        <v>85</v>
      </c>
      <c r="O78" s="18" t="s">
        <v>86</v>
      </c>
      <c r="P78" s="21" t="str">
        <f t="shared" si="1"/>
        <v>07_70&gt;</v>
      </c>
      <c r="Q78">
        <v>10</v>
      </c>
      <c r="R78" t="s">
        <v>819</v>
      </c>
      <c r="S78">
        <v>17718750</v>
      </c>
      <c r="T78">
        <v>284410</v>
      </c>
    </row>
    <row r="79" spans="1:20" ht="14.45" hidden="1" x14ac:dyDescent="0.35">
      <c r="A79" s="20">
        <v>3</v>
      </c>
      <c r="B79" s="10" t="s">
        <v>10</v>
      </c>
      <c r="C79" s="10" t="s">
        <v>139</v>
      </c>
      <c r="D79" s="10" t="s">
        <v>1038</v>
      </c>
      <c r="E79" s="10" t="s">
        <v>1039</v>
      </c>
      <c r="F79" s="10" t="s">
        <v>5</v>
      </c>
      <c r="G79" s="10" t="s">
        <v>92</v>
      </c>
      <c r="H79" s="10" t="s">
        <v>109</v>
      </c>
      <c r="I79" s="10">
        <v>15</v>
      </c>
      <c r="J79" s="10" t="s">
        <v>4</v>
      </c>
      <c r="K79" s="10"/>
      <c r="L79" s="10" t="s">
        <v>107</v>
      </c>
      <c r="M79" s="6">
        <v>26220</v>
      </c>
      <c r="N79" s="18" t="s">
        <v>39</v>
      </c>
      <c r="O79" s="18" t="s">
        <v>60</v>
      </c>
      <c r="P79" s="21" t="str">
        <f t="shared" si="1"/>
        <v>02_20-30</v>
      </c>
      <c r="Q79">
        <v>10</v>
      </c>
      <c r="R79" t="s">
        <v>819</v>
      </c>
      <c r="S79">
        <v>78660</v>
      </c>
      <c r="T79">
        <v>1263</v>
      </c>
    </row>
    <row r="80" spans="1:20" ht="14.45" hidden="1" x14ac:dyDescent="0.35">
      <c r="A80" s="20">
        <v>1153</v>
      </c>
      <c r="B80" s="10" t="s">
        <v>10</v>
      </c>
      <c r="C80" s="10" t="s">
        <v>396</v>
      </c>
      <c r="D80" s="10" t="s">
        <v>1038</v>
      </c>
      <c r="E80" s="10" t="s">
        <v>1039</v>
      </c>
      <c r="F80" s="10" t="s">
        <v>5</v>
      </c>
      <c r="G80" s="10" t="s">
        <v>323</v>
      </c>
      <c r="H80" s="10" t="s">
        <v>336</v>
      </c>
      <c r="I80" s="10">
        <v>15</v>
      </c>
      <c r="J80" s="10" t="s">
        <v>4</v>
      </c>
      <c r="K80" s="10"/>
      <c r="L80" s="10" t="s">
        <v>90</v>
      </c>
      <c r="M80" s="6">
        <v>20955</v>
      </c>
      <c r="N80" s="18" t="s">
        <v>38</v>
      </c>
      <c r="O80" s="18" t="s">
        <v>60</v>
      </c>
      <c r="P80" s="21" t="str">
        <f t="shared" si="1"/>
        <v>02_20-30</v>
      </c>
      <c r="Q80">
        <v>10</v>
      </c>
      <c r="R80" t="s">
        <v>819</v>
      </c>
      <c r="S80">
        <v>24161115</v>
      </c>
      <c r="T80">
        <v>387819</v>
      </c>
    </row>
    <row r="81" spans="1:20" ht="14.45" hidden="1" x14ac:dyDescent="0.35">
      <c r="A81" s="20">
        <v>166</v>
      </c>
      <c r="B81" s="10" t="s">
        <v>10</v>
      </c>
      <c r="C81" s="10" t="s">
        <v>463</v>
      </c>
      <c r="D81" s="10" t="s">
        <v>1041</v>
      </c>
      <c r="E81" s="10" t="s">
        <v>1039</v>
      </c>
      <c r="F81" s="10" t="s">
        <v>5</v>
      </c>
      <c r="G81" s="10" t="s">
        <v>308</v>
      </c>
      <c r="H81" s="10" t="s">
        <v>464</v>
      </c>
      <c r="I81" s="10">
        <v>15</v>
      </c>
      <c r="J81" s="10" t="s">
        <v>8</v>
      </c>
      <c r="K81" s="10"/>
      <c r="L81" s="10" t="s">
        <v>107</v>
      </c>
      <c r="M81" s="6">
        <v>68350</v>
      </c>
      <c r="N81" s="18" t="s">
        <v>47</v>
      </c>
      <c r="O81" s="18" t="s">
        <v>65</v>
      </c>
      <c r="P81" s="21" t="str">
        <f t="shared" si="1"/>
        <v>06_60-70</v>
      </c>
      <c r="Q81">
        <v>10</v>
      </c>
      <c r="R81" t="s">
        <v>819</v>
      </c>
      <c r="S81">
        <v>11346100</v>
      </c>
      <c r="T81">
        <v>182120</v>
      </c>
    </row>
    <row r="82" spans="1:20" ht="14.45" hidden="1" x14ac:dyDescent="0.35">
      <c r="A82" s="20">
        <v>796</v>
      </c>
      <c r="B82" s="10" t="s">
        <v>10</v>
      </c>
      <c r="C82" s="10" t="s">
        <v>465</v>
      </c>
      <c r="D82" s="10" t="s">
        <v>1041</v>
      </c>
      <c r="E82" s="10" t="s">
        <v>1039</v>
      </c>
      <c r="F82" s="10" t="s">
        <v>5</v>
      </c>
      <c r="G82" s="10" t="s">
        <v>218</v>
      </c>
      <c r="H82" s="10" t="s">
        <v>464</v>
      </c>
      <c r="I82" s="10">
        <v>15</v>
      </c>
      <c r="J82" s="10" t="s">
        <v>8</v>
      </c>
      <c r="K82" s="10"/>
      <c r="L82" s="10" t="s">
        <v>107</v>
      </c>
      <c r="M82" s="6">
        <v>71100</v>
      </c>
      <c r="N82" s="18" t="s">
        <v>48</v>
      </c>
      <c r="O82" s="18" t="s">
        <v>64</v>
      </c>
      <c r="P82" s="21" t="str">
        <f t="shared" si="1"/>
        <v>07_70&gt;</v>
      </c>
      <c r="Q82">
        <v>10</v>
      </c>
      <c r="R82" t="s">
        <v>819</v>
      </c>
      <c r="S82">
        <v>56595600</v>
      </c>
      <c r="T82">
        <v>908437</v>
      </c>
    </row>
    <row r="83" spans="1:20" ht="14.45" hidden="1" x14ac:dyDescent="0.35">
      <c r="A83" s="20">
        <v>60</v>
      </c>
      <c r="B83" s="10" t="s">
        <v>10</v>
      </c>
      <c r="C83" s="10" t="s">
        <v>466</v>
      </c>
      <c r="D83" s="10" t="s">
        <v>1041</v>
      </c>
      <c r="E83" s="10" t="s">
        <v>1039</v>
      </c>
      <c r="F83" s="10" t="s">
        <v>5</v>
      </c>
      <c r="G83" s="10" t="s">
        <v>308</v>
      </c>
      <c r="H83" s="10" t="s">
        <v>148</v>
      </c>
      <c r="I83" s="10">
        <v>17</v>
      </c>
      <c r="J83" s="10" t="s">
        <v>8</v>
      </c>
      <c r="K83" s="10"/>
      <c r="L83" s="10" t="s">
        <v>107</v>
      </c>
      <c r="M83" s="6">
        <v>123582</v>
      </c>
      <c r="N83" s="18" t="s">
        <v>95</v>
      </c>
      <c r="O83" s="18" t="s">
        <v>96</v>
      </c>
      <c r="P83" s="21" t="str">
        <f t="shared" si="1"/>
        <v>07_70&gt;</v>
      </c>
      <c r="Q83">
        <v>10</v>
      </c>
      <c r="R83" t="s">
        <v>819</v>
      </c>
      <c r="S83">
        <v>7414920</v>
      </c>
      <c r="T83">
        <v>119020</v>
      </c>
    </row>
    <row r="84" spans="1:20" ht="14.45" hidden="1" x14ac:dyDescent="0.35">
      <c r="A84" s="20">
        <v>50</v>
      </c>
      <c r="B84" s="10" t="s">
        <v>10</v>
      </c>
      <c r="C84" s="10" t="s">
        <v>483</v>
      </c>
      <c r="D84" s="10" t="s">
        <v>1041</v>
      </c>
      <c r="E84" s="10" t="s">
        <v>1039</v>
      </c>
      <c r="F84" s="10" t="s">
        <v>5</v>
      </c>
      <c r="G84" s="10" t="s">
        <v>308</v>
      </c>
      <c r="H84" s="10" t="s">
        <v>148</v>
      </c>
      <c r="I84" s="10">
        <v>15</v>
      </c>
      <c r="J84" s="10" t="s">
        <v>8</v>
      </c>
      <c r="K84" s="10"/>
      <c r="L84" s="10" t="s">
        <v>107</v>
      </c>
      <c r="M84" s="6">
        <v>145600</v>
      </c>
      <c r="N84" s="18" t="s">
        <v>78</v>
      </c>
      <c r="O84" s="18" t="s">
        <v>79</v>
      </c>
      <c r="P84" s="21" t="str">
        <f t="shared" si="1"/>
        <v>07_70&gt;</v>
      </c>
      <c r="Q84">
        <v>10</v>
      </c>
      <c r="R84" t="s">
        <v>819</v>
      </c>
      <c r="S84">
        <v>7280000</v>
      </c>
      <c r="T84">
        <v>116854</v>
      </c>
    </row>
    <row r="85" spans="1:20" ht="14.45" hidden="1" x14ac:dyDescent="0.35">
      <c r="A85" s="20">
        <v>5785</v>
      </c>
      <c r="B85" s="10" t="s">
        <v>10</v>
      </c>
      <c r="C85" s="10" t="s">
        <v>531</v>
      </c>
      <c r="D85" s="10" t="s">
        <v>1041</v>
      </c>
      <c r="E85" s="10" t="s">
        <v>1039</v>
      </c>
      <c r="F85" s="10" t="s">
        <v>1</v>
      </c>
      <c r="G85" s="10" t="s">
        <v>532</v>
      </c>
      <c r="H85" s="10" t="s">
        <v>220</v>
      </c>
      <c r="I85" s="10">
        <v>15</v>
      </c>
      <c r="J85" s="10" t="s">
        <v>8</v>
      </c>
      <c r="K85" s="10"/>
      <c r="L85" s="10" t="s">
        <v>107</v>
      </c>
      <c r="M85" s="6">
        <v>63536</v>
      </c>
      <c r="N85" s="18" t="s">
        <v>46</v>
      </c>
      <c r="O85" s="18" t="s">
        <v>65</v>
      </c>
      <c r="P85" s="21" t="str">
        <f t="shared" si="1"/>
        <v>06_60-70</v>
      </c>
      <c r="Q85">
        <v>10</v>
      </c>
      <c r="R85" t="s">
        <v>819</v>
      </c>
      <c r="S85">
        <v>367555760</v>
      </c>
      <c r="T85">
        <v>5899771</v>
      </c>
    </row>
    <row r="86" spans="1:20" ht="14.45" hidden="1" x14ac:dyDescent="0.35">
      <c r="A86" s="20">
        <v>2389</v>
      </c>
      <c r="B86" s="10" t="s">
        <v>10</v>
      </c>
      <c r="C86" s="10" t="s">
        <v>533</v>
      </c>
      <c r="D86" s="10" t="s">
        <v>1041</v>
      </c>
      <c r="E86" s="10" t="s">
        <v>1039</v>
      </c>
      <c r="F86" s="10" t="s">
        <v>1</v>
      </c>
      <c r="G86" s="10" t="s">
        <v>532</v>
      </c>
      <c r="H86" s="10" t="s">
        <v>220</v>
      </c>
      <c r="I86" s="10">
        <v>15</v>
      </c>
      <c r="J86" s="10" t="s">
        <v>8</v>
      </c>
      <c r="K86" s="10"/>
      <c r="L86" s="10" t="s">
        <v>107</v>
      </c>
      <c r="M86" s="6">
        <v>75696</v>
      </c>
      <c r="N86" s="18" t="s">
        <v>84</v>
      </c>
      <c r="O86" s="18" t="s">
        <v>64</v>
      </c>
      <c r="P86" s="21" t="str">
        <f t="shared" si="1"/>
        <v>07_70&gt;</v>
      </c>
      <c r="Q86">
        <v>10</v>
      </c>
      <c r="R86" t="s">
        <v>819</v>
      </c>
      <c r="S86">
        <v>180837744</v>
      </c>
      <c r="T86">
        <v>2902693</v>
      </c>
    </row>
    <row r="87" spans="1:20" ht="14.45" hidden="1" x14ac:dyDescent="0.35">
      <c r="A87" s="20">
        <v>292</v>
      </c>
      <c r="B87" s="10" t="s">
        <v>10</v>
      </c>
      <c r="C87" s="10" t="s">
        <v>432</v>
      </c>
      <c r="D87" s="10" t="s">
        <v>1041</v>
      </c>
      <c r="E87" s="10" t="s">
        <v>1039</v>
      </c>
      <c r="F87" s="10" t="s">
        <v>5</v>
      </c>
      <c r="G87" s="10" t="s">
        <v>218</v>
      </c>
      <c r="H87" s="10" t="s">
        <v>166</v>
      </c>
      <c r="I87" s="10">
        <v>15</v>
      </c>
      <c r="J87" s="10" t="s">
        <v>8</v>
      </c>
      <c r="K87" s="10"/>
      <c r="L87" s="10" t="s">
        <v>107</v>
      </c>
      <c r="M87" s="6">
        <v>61044</v>
      </c>
      <c r="N87" s="18" t="s">
        <v>46</v>
      </c>
      <c r="O87" s="18" t="s">
        <v>65</v>
      </c>
      <c r="P87" s="21" t="str">
        <f t="shared" si="1"/>
        <v>06_60-70</v>
      </c>
      <c r="Q87">
        <v>10</v>
      </c>
      <c r="R87" t="s">
        <v>819</v>
      </c>
      <c r="S87">
        <v>17824848</v>
      </c>
      <c r="T87">
        <v>286113</v>
      </c>
    </row>
    <row r="88" spans="1:20" ht="14.45" hidden="1" x14ac:dyDescent="0.35">
      <c r="A88" s="20">
        <v>2979</v>
      </c>
      <c r="B88" s="10" t="s">
        <v>10</v>
      </c>
      <c r="C88" s="10" t="s">
        <v>600</v>
      </c>
      <c r="D88" t="s">
        <v>1040</v>
      </c>
      <c r="E88" s="10" t="s">
        <v>1039</v>
      </c>
      <c r="F88" s="10" t="s">
        <v>1</v>
      </c>
      <c r="G88" s="10" t="s">
        <v>152</v>
      </c>
      <c r="H88" s="10" t="s">
        <v>2</v>
      </c>
      <c r="I88" s="10">
        <v>15</v>
      </c>
      <c r="J88" s="10" t="s">
        <v>4</v>
      </c>
      <c r="K88" s="10"/>
      <c r="L88" s="10" t="s">
        <v>107</v>
      </c>
      <c r="M88" s="6">
        <v>26700</v>
      </c>
      <c r="N88" s="18" t="s">
        <v>39</v>
      </c>
      <c r="O88" s="18" t="s">
        <v>60</v>
      </c>
      <c r="P88" s="21" t="str">
        <f t="shared" si="1"/>
        <v>02_20-30</v>
      </c>
      <c r="Q88">
        <v>10</v>
      </c>
      <c r="R88" t="s">
        <v>819</v>
      </c>
      <c r="S88">
        <v>79539300</v>
      </c>
      <c r="T88">
        <v>1276714</v>
      </c>
    </row>
    <row r="89" spans="1:20" ht="14.45" hidden="1" x14ac:dyDescent="0.35">
      <c r="A89" s="20">
        <v>123</v>
      </c>
      <c r="B89" s="10" t="s">
        <v>10</v>
      </c>
      <c r="C89" s="10" t="s">
        <v>556</v>
      </c>
      <c r="D89" s="10" t="s">
        <v>1041</v>
      </c>
      <c r="E89" s="10" t="s">
        <v>1039</v>
      </c>
      <c r="F89" s="10" t="s">
        <v>5</v>
      </c>
      <c r="G89" s="10" t="s">
        <v>308</v>
      </c>
      <c r="H89" s="10" t="s">
        <v>557</v>
      </c>
      <c r="I89" s="10">
        <v>17</v>
      </c>
      <c r="J89" s="10" t="s">
        <v>8</v>
      </c>
      <c r="K89" s="10"/>
      <c r="L89" s="10" t="s">
        <v>107</v>
      </c>
      <c r="M89" s="6">
        <v>167900</v>
      </c>
      <c r="N89" s="18" t="s">
        <v>72</v>
      </c>
      <c r="O89" s="18" t="s">
        <v>73</v>
      </c>
      <c r="P89" s="21" t="str">
        <f t="shared" si="1"/>
        <v>07_70&gt;</v>
      </c>
      <c r="Q89">
        <v>10</v>
      </c>
      <c r="R89" t="s">
        <v>819</v>
      </c>
      <c r="S89">
        <v>20651700</v>
      </c>
      <c r="T89">
        <v>331488</v>
      </c>
    </row>
    <row r="90" spans="1:20" ht="14.45" hidden="1" x14ac:dyDescent="0.35">
      <c r="A90" s="20">
        <v>2</v>
      </c>
      <c r="B90" s="10" t="s">
        <v>10</v>
      </c>
      <c r="C90" s="10" t="s">
        <v>607</v>
      </c>
      <c r="D90" s="10" t="s">
        <v>1038</v>
      </c>
      <c r="E90" s="10" t="s">
        <v>1039</v>
      </c>
      <c r="F90" s="10" t="s">
        <v>1</v>
      </c>
      <c r="G90" s="10" t="s">
        <v>140</v>
      </c>
      <c r="H90" s="10" t="s">
        <v>143</v>
      </c>
      <c r="I90" s="10">
        <v>15</v>
      </c>
      <c r="J90" s="10" t="s">
        <v>4</v>
      </c>
      <c r="K90" s="10"/>
      <c r="L90" s="10" t="s">
        <v>107</v>
      </c>
      <c r="M90" s="6">
        <v>33100</v>
      </c>
      <c r="N90" s="18" t="s">
        <v>40</v>
      </c>
      <c r="O90" s="18" t="s">
        <v>61</v>
      </c>
      <c r="P90" s="21" t="str">
        <f t="shared" si="1"/>
        <v>03_30-40</v>
      </c>
      <c r="Q90">
        <v>10</v>
      </c>
      <c r="R90" t="s">
        <v>819</v>
      </c>
      <c r="S90">
        <v>66200</v>
      </c>
      <c r="T90">
        <v>1063</v>
      </c>
    </row>
    <row r="91" spans="1:20" ht="14.45" hidden="1" x14ac:dyDescent="0.35">
      <c r="A91" s="20">
        <v>5</v>
      </c>
      <c r="B91" s="10" t="s">
        <v>10</v>
      </c>
      <c r="C91" s="10" t="s">
        <v>322</v>
      </c>
      <c r="D91" s="10" t="s">
        <v>1041</v>
      </c>
      <c r="E91" s="10" t="s">
        <v>1039</v>
      </c>
      <c r="F91" s="10" t="s">
        <v>5</v>
      </c>
      <c r="G91" s="10" t="s">
        <v>308</v>
      </c>
      <c r="H91" s="10" t="s">
        <v>150</v>
      </c>
      <c r="I91" s="10">
        <v>15</v>
      </c>
      <c r="J91" s="10" t="s">
        <v>8</v>
      </c>
      <c r="K91" s="10"/>
      <c r="L91" s="10" t="s">
        <v>107</v>
      </c>
      <c r="M91" s="6">
        <v>196900</v>
      </c>
      <c r="N91" s="18" t="s">
        <v>129</v>
      </c>
      <c r="O91" s="18" t="s">
        <v>101</v>
      </c>
      <c r="P91" s="21" t="str">
        <f t="shared" si="1"/>
        <v>07_70&gt;</v>
      </c>
      <c r="Q91">
        <v>10</v>
      </c>
      <c r="R91" t="s">
        <v>819</v>
      </c>
      <c r="S91">
        <v>984500</v>
      </c>
      <c r="T91">
        <v>15803</v>
      </c>
    </row>
    <row r="92" spans="1:20" ht="14.45" hidden="1" x14ac:dyDescent="0.35">
      <c r="A92" s="20">
        <v>434</v>
      </c>
      <c r="B92" s="10" t="s">
        <v>10</v>
      </c>
      <c r="C92" s="10" t="s">
        <v>639</v>
      </c>
      <c r="D92" s="10" t="s">
        <v>1041</v>
      </c>
      <c r="E92" s="10" t="s">
        <v>1039</v>
      </c>
      <c r="F92" s="10" t="s">
        <v>5</v>
      </c>
      <c r="G92" s="10" t="s">
        <v>308</v>
      </c>
      <c r="H92" s="10" t="s">
        <v>640</v>
      </c>
      <c r="I92" s="10">
        <v>15</v>
      </c>
      <c r="J92" s="10" t="s">
        <v>8</v>
      </c>
      <c r="K92" s="10"/>
      <c r="L92" s="10" t="s">
        <v>107</v>
      </c>
      <c r="M92" s="6">
        <v>94026</v>
      </c>
      <c r="N92" s="18" t="s">
        <v>50</v>
      </c>
      <c r="O92" s="18" t="s">
        <v>66</v>
      </c>
      <c r="P92" s="21" t="str">
        <f t="shared" si="1"/>
        <v>07_70&gt;</v>
      </c>
      <c r="Q92">
        <v>10</v>
      </c>
      <c r="R92" t="s">
        <v>819</v>
      </c>
      <c r="S92">
        <v>40807284</v>
      </c>
      <c r="T92">
        <v>655013</v>
      </c>
    </row>
    <row r="93" spans="1:20" ht="14.45" hidden="1" x14ac:dyDescent="0.35">
      <c r="A93" s="20">
        <v>50</v>
      </c>
      <c r="B93" s="10" t="s">
        <v>10</v>
      </c>
      <c r="C93" s="10" t="s">
        <v>641</v>
      </c>
      <c r="D93" s="10" t="s">
        <v>1041</v>
      </c>
      <c r="E93" s="10" t="s">
        <v>1039</v>
      </c>
      <c r="F93" s="10" t="s">
        <v>5</v>
      </c>
      <c r="G93" s="10" t="s">
        <v>308</v>
      </c>
      <c r="H93" s="10" t="s">
        <v>166</v>
      </c>
      <c r="I93" s="10">
        <v>15</v>
      </c>
      <c r="J93" s="10" t="s">
        <v>8</v>
      </c>
      <c r="K93" s="10"/>
      <c r="L93" s="10" t="s">
        <v>107</v>
      </c>
      <c r="M93" s="6">
        <v>101300</v>
      </c>
      <c r="N93" s="18" t="s">
        <v>80</v>
      </c>
      <c r="O93" s="18" t="s">
        <v>70</v>
      </c>
      <c r="P93" s="21" t="str">
        <f t="shared" si="1"/>
        <v>07_70&gt;</v>
      </c>
      <c r="Q93">
        <v>10</v>
      </c>
      <c r="R93" t="s">
        <v>819</v>
      </c>
      <c r="S93">
        <v>5065000</v>
      </c>
      <c r="T93">
        <v>81300</v>
      </c>
    </row>
    <row r="94" spans="1:20" ht="14.45" hidden="1" x14ac:dyDescent="0.35">
      <c r="A94" s="20">
        <v>24</v>
      </c>
      <c r="B94" s="10" t="s">
        <v>10</v>
      </c>
      <c r="C94" s="10" t="s">
        <v>267</v>
      </c>
      <c r="D94" t="s">
        <v>1040</v>
      </c>
      <c r="E94" s="10" t="s">
        <v>1039</v>
      </c>
      <c r="F94" s="10" t="s">
        <v>5</v>
      </c>
      <c r="G94" s="10" t="s">
        <v>114</v>
      </c>
      <c r="H94" s="10" t="s">
        <v>2</v>
      </c>
      <c r="I94" s="10">
        <v>15</v>
      </c>
      <c r="J94" s="10" t="s">
        <v>8</v>
      </c>
      <c r="K94" s="10"/>
      <c r="L94" s="10" t="s">
        <v>107</v>
      </c>
      <c r="M94" s="6">
        <v>24490</v>
      </c>
      <c r="N94" s="18" t="s">
        <v>38</v>
      </c>
      <c r="O94" s="18" t="s">
        <v>60</v>
      </c>
      <c r="P94" s="21" t="str">
        <f t="shared" si="1"/>
        <v>02_20-30</v>
      </c>
      <c r="Q94">
        <v>10</v>
      </c>
      <c r="R94" t="s">
        <v>819</v>
      </c>
      <c r="S94">
        <v>587760</v>
      </c>
      <c r="T94">
        <v>9434</v>
      </c>
    </row>
    <row r="95" spans="1:20" ht="14.45" hidden="1" x14ac:dyDescent="0.35">
      <c r="A95" s="20">
        <v>7</v>
      </c>
      <c r="B95" s="10" t="s">
        <v>10</v>
      </c>
      <c r="C95" s="10" t="s">
        <v>554</v>
      </c>
      <c r="D95" s="10" t="s">
        <v>1041</v>
      </c>
      <c r="E95" s="10" t="s">
        <v>1039</v>
      </c>
      <c r="F95" s="10" t="s">
        <v>5</v>
      </c>
      <c r="G95" s="10" t="s">
        <v>308</v>
      </c>
      <c r="H95" s="10" t="s">
        <v>555</v>
      </c>
      <c r="I95" s="10">
        <v>17</v>
      </c>
      <c r="J95" s="10" t="s">
        <v>8</v>
      </c>
      <c r="K95" s="10"/>
      <c r="L95" s="10" t="s">
        <v>107</v>
      </c>
      <c r="M95" s="6">
        <v>167524</v>
      </c>
      <c r="N95" s="18" t="s">
        <v>72</v>
      </c>
      <c r="O95" s="18" t="s">
        <v>73</v>
      </c>
      <c r="P95" s="21" t="str">
        <f t="shared" si="1"/>
        <v>07_70&gt;</v>
      </c>
      <c r="Q95">
        <v>10</v>
      </c>
      <c r="R95" t="s">
        <v>819</v>
      </c>
      <c r="S95">
        <v>1172668</v>
      </c>
      <c r="T95">
        <v>18823</v>
      </c>
    </row>
    <row r="96" spans="1:20" ht="14.45" hidden="1" x14ac:dyDescent="0.35">
      <c r="A96" s="20">
        <v>2</v>
      </c>
      <c r="B96" s="10" t="s">
        <v>10</v>
      </c>
      <c r="C96" s="10" t="s">
        <v>225</v>
      </c>
      <c r="D96" t="s">
        <v>1040</v>
      </c>
      <c r="E96" s="10" t="s">
        <v>1039</v>
      </c>
      <c r="F96" s="10" t="s">
        <v>1</v>
      </c>
      <c r="G96" s="10" t="s">
        <v>152</v>
      </c>
      <c r="H96" s="10" t="s">
        <v>2</v>
      </c>
      <c r="I96" s="10">
        <v>15</v>
      </c>
      <c r="J96" s="10" t="s">
        <v>4</v>
      </c>
      <c r="K96" s="10"/>
      <c r="L96" s="10" t="s">
        <v>107</v>
      </c>
      <c r="M96" s="6">
        <v>40492</v>
      </c>
      <c r="N96" s="18" t="s">
        <v>42</v>
      </c>
      <c r="O96" s="18" t="s">
        <v>62</v>
      </c>
      <c r="P96" s="21" t="str">
        <f t="shared" si="1"/>
        <v>04_40-50</v>
      </c>
      <c r="Q96">
        <v>10</v>
      </c>
      <c r="R96" t="s">
        <v>819</v>
      </c>
      <c r="S96">
        <v>80984</v>
      </c>
      <c r="T96">
        <v>1300</v>
      </c>
    </row>
    <row r="97" spans="1:20" ht="14.45" hidden="1" x14ac:dyDescent="0.35">
      <c r="A97" s="20">
        <v>98</v>
      </c>
      <c r="B97" s="10" t="s">
        <v>10</v>
      </c>
      <c r="C97" s="10" t="s">
        <v>722</v>
      </c>
      <c r="D97" s="10" t="s">
        <v>1038</v>
      </c>
      <c r="E97" s="10" t="s">
        <v>1039</v>
      </c>
      <c r="F97" s="10" t="s">
        <v>5</v>
      </c>
      <c r="G97" s="10" t="s">
        <v>155</v>
      </c>
      <c r="H97" s="10" t="s">
        <v>723</v>
      </c>
      <c r="I97" s="10">
        <v>15</v>
      </c>
      <c r="J97" s="10" t="s">
        <v>8</v>
      </c>
      <c r="K97" s="10"/>
      <c r="L97" s="10" t="s">
        <v>107</v>
      </c>
      <c r="M97" s="6">
        <v>23995</v>
      </c>
      <c r="N97" s="18" t="s">
        <v>38</v>
      </c>
      <c r="O97" s="18" t="s">
        <v>60</v>
      </c>
      <c r="P97" s="21" t="str">
        <f t="shared" si="1"/>
        <v>02_20-30</v>
      </c>
      <c r="Q97">
        <v>10</v>
      </c>
      <c r="R97" t="s">
        <v>819</v>
      </c>
      <c r="S97">
        <v>2351510</v>
      </c>
      <c r="T97">
        <v>37745</v>
      </c>
    </row>
    <row r="98" spans="1:20" ht="14.45" hidden="1" x14ac:dyDescent="0.35">
      <c r="A98" s="20">
        <v>285</v>
      </c>
      <c r="B98" s="10" t="s">
        <v>10</v>
      </c>
      <c r="C98" s="10" t="s">
        <v>676</v>
      </c>
      <c r="D98" s="10" t="s">
        <v>1041</v>
      </c>
      <c r="E98" s="10" t="s">
        <v>1039</v>
      </c>
      <c r="F98" s="10" t="s">
        <v>5</v>
      </c>
      <c r="G98" s="10" t="s">
        <v>308</v>
      </c>
      <c r="H98" s="10" t="s">
        <v>673</v>
      </c>
      <c r="I98" s="10">
        <v>15</v>
      </c>
      <c r="J98" s="10" t="s">
        <v>8</v>
      </c>
      <c r="K98" s="10"/>
      <c r="L98" s="10" t="s">
        <v>107</v>
      </c>
      <c r="M98" s="6">
        <v>143890</v>
      </c>
      <c r="N98" s="18" t="s">
        <v>87</v>
      </c>
      <c r="O98" s="18" t="s">
        <v>79</v>
      </c>
      <c r="P98" s="21" t="str">
        <f t="shared" si="1"/>
        <v>07_70&gt;</v>
      </c>
      <c r="Q98">
        <v>10</v>
      </c>
      <c r="R98" t="s">
        <v>819</v>
      </c>
      <c r="S98">
        <v>41008650</v>
      </c>
      <c r="T98">
        <v>658245</v>
      </c>
    </row>
    <row r="99" spans="1:20" ht="14.45" hidden="1" x14ac:dyDescent="0.35">
      <c r="A99" s="20">
        <v>333</v>
      </c>
      <c r="B99" s="10" t="s">
        <v>10</v>
      </c>
      <c r="C99" s="10" t="s">
        <v>677</v>
      </c>
      <c r="D99" s="10" t="s">
        <v>1041</v>
      </c>
      <c r="E99" s="10" t="s">
        <v>1039</v>
      </c>
      <c r="F99" s="10" t="s">
        <v>5</v>
      </c>
      <c r="G99" s="10" t="s">
        <v>308</v>
      </c>
      <c r="H99" s="10" t="s">
        <v>673</v>
      </c>
      <c r="I99" s="10">
        <v>17</v>
      </c>
      <c r="J99" s="10" t="s">
        <v>8</v>
      </c>
      <c r="K99" s="10"/>
      <c r="L99" s="10" t="s">
        <v>107</v>
      </c>
      <c r="M99" s="6">
        <v>124344</v>
      </c>
      <c r="N99" s="18" t="s">
        <v>95</v>
      </c>
      <c r="O99" s="18" t="s">
        <v>96</v>
      </c>
      <c r="P99" s="21" t="str">
        <f t="shared" si="1"/>
        <v>07_70&gt;</v>
      </c>
      <c r="Q99">
        <v>10</v>
      </c>
      <c r="R99" t="s">
        <v>819</v>
      </c>
      <c r="S99">
        <v>41406552</v>
      </c>
      <c r="T99">
        <v>664632</v>
      </c>
    </row>
    <row r="100" spans="1:20" ht="14.45" hidden="1" x14ac:dyDescent="0.35">
      <c r="A100" s="20">
        <v>55</v>
      </c>
      <c r="B100" s="10" t="s">
        <v>10</v>
      </c>
      <c r="C100" s="10" t="s">
        <v>678</v>
      </c>
      <c r="D100" s="10" t="s">
        <v>1041</v>
      </c>
      <c r="E100" s="10" t="s">
        <v>1039</v>
      </c>
      <c r="F100" s="10" t="s">
        <v>5</v>
      </c>
      <c r="G100" s="10" t="s">
        <v>155</v>
      </c>
      <c r="H100" s="10" t="s">
        <v>108</v>
      </c>
      <c r="I100" s="10">
        <v>15</v>
      </c>
      <c r="J100" s="10" t="s">
        <v>8</v>
      </c>
      <c r="K100" s="10"/>
      <c r="L100" s="10" t="s">
        <v>107</v>
      </c>
      <c r="M100" s="6">
        <v>35990</v>
      </c>
      <c r="N100" s="18" t="s">
        <v>41</v>
      </c>
      <c r="O100" s="18" t="s">
        <v>61</v>
      </c>
      <c r="P100" s="21" t="str">
        <f t="shared" si="1"/>
        <v>03_30-40</v>
      </c>
      <c r="Q100">
        <v>10</v>
      </c>
      <c r="R100" t="s">
        <v>819</v>
      </c>
      <c r="S100">
        <v>1979450</v>
      </c>
      <c r="T100">
        <v>31773</v>
      </c>
    </row>
    <row r="101" spans="1:20" ht="14.45" hidden="1" x14ac:dyDescent="0.35">
      <c r="A101" s="20">
        <v>5255</v>
      </c>
      <c r="B101" s="10" t="s">
        <v>10</v>
      </c>
      <c r="C101" s="10" t="s">
        <v>196</v>
      </c>
      <c r="D101" t="s">
        <v>1040</v>
      </c>
      <c r="E101" s="10" t="s">
        <v>1039</v>
      </c>
      <c r="F101" s="10" t="s">
        <v>5</v>
      </c>
      <c r="G101" s="10" t="s">
        <v>161</v>
      </c>
      <c r="H101" s="10" t="s">
        <v>2</v>
      </c>
      <c r="I101" s="10">
        <v>15</v>
      </c>
      <c r="J101" s="10" t="s">
        <v>4</v>
      </c>
      <c r="K101" s="10"/>
      <c r="L101" s="10" t="s">
        <v>90</v>
      </c>
      <c r="M101" s="6">
        <v>17490</v>
      </c>
      <c r="N101" s="18" t="s">
        <v>37</v>
      </c>
      <c r="O101" s="18" t="s">
        <v>59</v>
      </c>
      <c r="P101" s="21" t="str">
        <f t="shared" si="1"/>
        <v>01_&lt;20</v>
      </c>
      <c r="Q101">
        <v>10</v>
      </c>
      <c r="R101" t="s">
        <v>819</v>
      </c>
      <c r="S101">
        <v>91909950</v>
      </c>
      <c r="T101">
        <v>1475280</v>
      </c>
    </row>
    <row r="102" spans="1:20" ht="14.45" hidden="1" x14ac:dyDescent="0.35">
      <c r="A102" s="20">
        <v>664</v>
      </c>
      <c r="B102" s="10" t="s">
        <v>10</v>
      </c>
      <c r="C102" s="10" t="s">
        <v>724</v>
      </c>
      <c r="D102" s="10" t="s">
        <v>1041</v>
      </c>
      <c r="E102" s="10" t="s">
        <v>1039</v>
      </c>
      <c r="F102" s="10" t="s">
        <v>5</v>
      </c>
      <c r="G102" s="10" t="s">
        <v>308</v>
      </c>
      <c r="H102" s="10" t="s">
        <v>640</v>
      </c>
      <c r="I102" s="10">
        <v>17</v>
      </c>
      <c r="J102" s="10" t="s">
        <v>8</v>
      </c>
      <c r="K102" s="10"/>
      <c r="L102" s="10" t="s">
        <v>107</v>
      </c>
      <c r="M102" s="6">
        <v>121300</v>
      </c>
      <c r="N102" s="18" t="s">
        <v>95</v>
      </c>
      <c r="O102" s="18" t="s">
        <v>96</v>
      </c>
      <c r="P102" s="21" t="str">
        <f t="shared" si="1"/>
        <v>07_70&gt;</v>
      </c>
      <c r="Q102">
        <v>10</v>
      </c>
      <c r="R102" t="s">
        <v>819</v>
      </c>
      <c r="S102">
        <v>80543200</v>
      </c>
      <c r="T102">
        <v>1292828</v>
      </c>
    </row>
    <row r="103" spans="1:20" ht="14.45" hidden="1" x14ac:dyDescent="0.35">
      <c r="A103" s="20">
        <v>3</v>
      </c>
      <c r="B103" s="10" t="s">
        <v>10</v>
      </c>
      <c r="C103" s="10" t="s">
        <v>725</v>
      </c>
      <c r="D103" t="s">
        <v>1046</v>
      </c>
      <c r="E103" s="10" t="s">
        <v>1039</v>
      </c>
      <c r="F103" s="10" t="s">
        <v>5</v>
      </c>
      <c r="G103" s="10" t="s">
        <v>496</v>
      </c>
      <c r="H103" s="10" t="s">
        <v>2</v>
      </c>
      <c r="I103" s="10">
        <v>14</v>
      </c>
      <c r="J103" s="10" t="s">
        <v>8</v>
      </c>
      <c r="K103" s="10"/>
      <c r="L103" s="10" t="s">
        <v>107</v>
      </c>
      <c r="M103" s="6">
        <v>36293</v>
      </c>
      <c r="N103" s="18" t="s">
        <v>41</v>
      </c>
      <c r="O103" s="18" t="s">
        <v>61</v>
      </c>
      <c r="P103" s="21" t="str">
        <f t="shared" si="1"/>
        <v>03_30-40</v>
      </c>
      <c r="Q103">
        <v>10</v>
      </c>
      <c r="R103" t="s">
        <v>819</v>
      </c>
      <c r="S103">
        <v>108879</v>
      </c>
      <c r="T103">
        <v>1748</v>
      </c>
    </row>
    <row r="104" spans="1:20" ht="14.45" hidden="1" x14ac:dyDescent="0.35">
      <c r="A104" s="20">
        <v>45</v>
      </c>
      <c r="B104" s="10" t="s">
        <v>10</v>
      </c>
      <c r="C104" s="10" t="s">
        <v>774</v>
      </c>
      <c r="D104" s="10" t="s">
        <v>1041</v>
      </c>
      <c r="E104" s="10" t="s">
        <v>1039</v>
      </c>
      <c r="F104" s="10" t="s">
        <v>1</v>
      </c>
      <c r="G104" s="10" t="s">
        <v>532</v>
      </c>
      <c r="H104" s="10" t="s">
        <v>757</v>
      </c>
      <c r="I104" s="10">
        <v>15</v>
      </c>
      <c r="J104" s="10" t="s">
        <v>8</v>
      </c>
      <c r="K104" s="10"/>
      <c r="L104" s="10" t="s">
        <v>107</v>
      </c>
      <c r="M104" s="6">
        <v>98000</v>
      </c>
      <c r="N104" s="18" t="s">
        <v>76</v>
      </c>
      <c r="O104" s="18" t="s">
        <v>66</v>
      </c>
      <c r="P104" s="21" t="str">
        <f t="shared" si="1"/>
        <v>07_70&gt;</v>
      </c>
      <c r="Q104">
        <v>10</v>
      </c>
      <c r="R104" t="s">
        <v>819</v>
      </c>
      <c r="S104">
        <v>4410000</v>
      </c>
      <c r="T104">
        <v>70787</v>
      </c>
    </row>
    <row r="105" spans="1:20" ht="14.45" hidden="1" x14ac:dyDescent="0.35">
      <c r="A105" s="20">
        <v>129</v>
      </c>
      <c r="B105" s="10" t="s">
        <v>10</v>
      </c>
      <c r="C105" s="10" t="s">
        <v>775</v>
      </c>
      <c r="D105" s="10" t="s">
        <v>1041</v>
      </c>
      <c r="E105" s="10" t="s">
        <v>1039</v>
      </c>
      <c r="F105" s="10" t="s">
        <v>5</v>
      </c>
      <c r="G105" s="10" t="s">
        <v>308</v>
      </c>
      <c r="H105" s="10" t="s">
        <v>776</v>
      </c>
      <c r="I105" s="10">
        <v>15</v>
      </c>
      <c r="J105" s="10" t="s">
        <v>8</v>
      </c>
      <c r="K105" s="10"/>
      <c r="L105" s="10" t="s">
        <v>107</v>
      </c>
      <c r="M105" s="6">
        <v>118000</v>
      </c>
      <c r="N105" s="18" t="s">
        <v>97</v>
      </c>
      <c r="O105" s="18" t="s">
        <v>67</v>
      </c>
      <c r="P105" s="21" t="str">
        <f t="shared" si="1"/>
        <v>07_70&gt;</v>
      </c>
      <c r="Q105">
        <v>10</v>
      </c>
      <c r="R105" t="s">
        <v>819</v>
      </c>
      <c r="S105">
        <v>15222000</v>
      </c>
      <c r="T105">
        <v>244334</v>
      </c>
    </row>
    <row r="106" spans="1:20" ht="14.45" hidden="1" x14ac:dyDescent="0.35">
      <c r="A106" s="20">
        <v>2</v>
      </c>
      <c r="B106" s="10" t="s">
        <v>10</v>
      </c>
      <c r="C106" s="10" t="s">
        <v>777</v>
      </c>
      <c r="D106" t="s">
        <v>1040</v>
      </c>
      <c r="E106" s="10" t="s">
        <v>1039</v>
      </c>
      <c r="F106" s="10" t="s">
        <v>5</v>
      </c>
      <c r="G106" s="10" t="s">
        <v>161</v>
      </c>
      <c r="H106" s="10" t="s">
        <v>2</v>
      </c>
      <c r="I106" s="10">
        <v>17</v>
      </c>
      <c r="J106" s="10" t="s">
        <v>6</v>
      </c>
      <c r="K106" s="10"/>
      <c r="L106" s="10" t="s">
        <v>90</v>
      </c>
      <c r="M106" s="6">
        <v>26990</v>
      </c>
      <c r="N106" s="18" t="s">
        <v>39</v>
      </c>
      <c r="O106" s="18" t="s">
        <v>60</v>
      </c>
      <c r="P106" s="21" t="str">
        <f t="shared" si="1"/>
        <v>02_20-30</v>
      </c>
      <c r="Q106">
        <v>10</v>
      </c>
      <c r="R106" t="s">
        <v>819</v>
      </c>
      <c r="S106">
        <v>53980</v>
      </c>
      <c r="T106">
        <v>866</v>
      </c>
    </row>
    <row r="107" spans="1:20" ht="14.45" hidden="1" x14ac:dyDescent="0.35">
      <c r="A107" s="20">
        <v>262</v>
      </c>
      <c r="B107" s="10" t="s">
        <v>10</v>
      </c>
      <c r="C107" s="10" t="s">
        <v>834</v>
      </c>
      <c r="D107" t="s">
        <v>1046</v>
      </c>
      <c r="E107" s="10" t="s">
        <v>1039</v>
      </c>
      <c r="F107" s="10" t="s">
        <v>1</v>
      </c>
      <c r="G107" s="10" t="s">
        <v>116</v>
      </c>
      <c r="H107" s="10" t="s">
        <v>2</v>
      </c>
      <c r="I107" s="10">
        <v>14</v>
      </c>
      <c r="J107" s="10" t="s">
        <v>4</v>
      </c>
      <c r="K107" s="10"/>
      <c r="L107" s="10" t="s">
        <v>90</v>
      </c>
      <c r="M107" s="6">
        <v>16740</v>
      </c>
      <c r="N107" s="18" t="s">
        <v>37</v>
      </c>
      <c r="O107" s="18" t="s">
        <v>59</v>
      </c>
      <c r="P107" s="21" t="str">
        <f t="shared" si="1"/>
        <v>01_&lt;20</v>
      </c>
      <c r="Q107">
        <v>10</v>
      </c>
      <c r="R107" t="s">
        <v>819</v>
      </c>
      <c r="S107">
        <v>4385880</v>
      </c>
      <c r="T107">
        <v>70399</v>
      </c>
    </row>
    <row r="108" spans="1:20" ht="14.45" hidden="1" x14ac:dyDescent="0.35">
      <c r="A108" s="20">
        <v>665</v>
      </c>
      <c r="B108" s="10" t="s">
        <v>10</v>
      </c>
      <c r="C108" s="10" t="s">
        <v>835</v>
      </c>
      <c r="D108" s="10" t="s">
        <v>1038</v>
      </c>
      <c r="E108" s="10" t="s">
        <v>1039</v>
      </c>
      <c r="F108" s="10" t="s">
        <v>1</v>
      </c>
      <c r="G108" s="10" t="s">
        <v>532</v>
      </c>
      <c r="H108" s="10" t="s">
        <v>836</v>
      </c>
      <c r="I108" s="10">
        <v>15</v>
      </c>
      <c r="J108" s="10" t="s">
        <v>8</v>
      </c>
      <c r="K108" s="10"/>
      <c r="L108" s="10" t="s">
        <v>107</v>
      </c>
      <c r="M108" s="6">
        <v>43990</v>
      </c>
      <c r="N108" s="18" t="s">
        <v>42</v>
      </c>
      <c r="O108" s="18" t="s">
        <v>62</v>
      </c>
      <c r="P108" s="21" t="str">
        <f t="shared" si="1"/>
        <v>04_40-50</v>
      </c>
      <c r="Q108">
        <v>10</v>
      </c>
      <c r="R108" t="s">
        <v>819</v>
      </c>
      <c r="S108">
        <v>29253350</v>
      </c>
      <c r="T108">
        <v>469556</v>
      </c>
    </row>
    <row r="109" spans="1:20" ht="14.45" hidden="1" x14ac:dyDescent="0.35">
      <c r="A109" s="20">
        <v>29</v>
      </c>
      <c r="B109" s="10" t="s">
        <v>10</v>
      </c>
      <c r="C109" s="10" t="s">
        <v>154</v>
      </c>
      <c r="D109" t="s">
        <v>1046</v>
      </c>
      <c r="E109" s="10" t="s">
        <v>1039</v>
      </c>
      <c r="F109" s="10" t="s">
        <v>5</v>
      </c>
      <c r="G109" s="10" t="s">
        <v>155</v>
      </c>
      <c r="H109" s="10" t="s">
        <v>364</v>
      </c>
      <c r="I109" s="10">
        <v>13</v>
      </c>
      <c r="J109" s="10" t="s">
        <v>77</v>
      </c>
      <c r="K109" s="10"/>
      <c r="L109" s="10" t="s">
        <v>107</v>
      </c>
      <c r="M109" s="6">
        <v>45433</v>
      </c>
      <c r="N109" s="18" t="s">
        <v>43</v>
      </c>
      <c r="O109" s="18" t="s">
        <v>62</v>
      </c>
      <c r="P109" s="21" t="str">
        <f t="shared" si="1"/>
        <v>04_40-50</v>
      </c>
      <c r="Q109">
        <v>10</v>
      </c>
      <c r="R109" t="s">
        <v>819</v>
      </c>
      <c r="S109">
        <v>1317557</v>
      </c>
      <c r="T109">
        <v>21149</v>
      </c>
    </row>
    <row r="110" spans="1:20" ht="14.45" hidden="1" x14ac:dyDescent="0.35">
      <c r="A110" s="20">
        <v>216</v>
      </c>
      <c r="B110" s="10" t="s">
        <v>10</v>
      </c>
      <c r="C110" s="10" t="s">
        <v>254</v>
      </c>
      <c r="D110" t="s">
        <v>1046</v>
      </c>
      <c r="E110" s="10" t="s">
        <v>1039</v>
      </c>
      <c r="F110" s="10" t="s">
        <v>5</v>
      </c>
      <c r="G110" s="10" t="s">
        <v>218</v>
      </c>
      <c r="H110" s="10" t="s">
        <v>230</v>
      </c>
      <c r="I110" s="10">
        <v>13</v>
      </c>
      <c r="J110" s="10" t="s">
        <v>8</v>
      </c>
      <c r="K110" s="10"/>
      <c r="L110" s="10" t="s">
        <v>107</v>
      </c>
      <c r="M110" s="6">
        <v>77450</v>
      </c>
      <c r="N110" s="18" t="s">
        <v>84</v>
      </c>
      <c r="O110" s="18" t="s">
        <v>64</v>
      </c>
      <c r="P110" s="21" t="str">
        <f t="shared" si="1"/>
        <v>07_70&gt;</v>
      </c>
      <c r="Q110">
        <v>10</v>
      </c>
      <c r="R110" t="s">
        <v>819</v>
      </c>
      <c r="S110">
        <v>16729200</v>
      </c>
      <c r="T110">
        <v>268526</v>
      </c>
    </row>
    <row r="111" spans="1:20" ht="14.45" hidden="1" x14ac:dyDescent="0.35">
      <c r="A111" s="20">
        <v>494</v>
      </c>
      <c r="B111" s="10" t="s">
        <v>10</v>
      </c>
      <c r="C111" s="10" t="s">
        <v>485</v>
      </c>
      <c r="D111" t="s">
        <v>1046</v>
      </c>
      <c r="E111" s="10" t="s">
        <v>1039</v>
      </c>
      <c r="F111" s="10" t="s">
        <v>5</v>
      </c>
      <c r="G111" s="10" t="s">
        <v>496</v>
      </c>
      <c r="H111" s="10" t="s">
        <v>224</v>
      </c>
      <c r="I111" s="10">
        <v>14</v>
      </c>
      <c r="J111" s="10" t="s">
        <v>8</v>
      </c>
      <c r="K111" s="10"/>
      <c r="L111" s="10" t="s">
        <v>107</v>
      </c>
      <c r="M111" s="6">
        <v>63173</v>
      </c>
      <c r="N111" s="18" t="s">
        <v>46</v>
      </c>
      <c r="O111" s="18" t="s">
        <v>65</v>
      </c>
      <c r="P111" s="21" t="str">
        <f t="shared" si="1"/>
        <v>06_60-70</v>
      </c>
      <c r="Q111">
        <v>10</v>
      </c>
      <c r="R111" t="s">
        <v>819</v>
      </c>
      <c r="S111">
        <v>31207462</v>
      </c>
      <c r="T111">
        <v>500922</v>
      </c>
    </row>
    <row r="112" spans="1:20" ht="14.45" hidden="1" x14ac:dyDescent="0.35">
      <c r="A112" s="20">
        <v>463</v>
      </c>
      <c r="B112" s="10" t="s">
        <v>10</v>
      </c>
      <c r="C112" s="10" t="s">
        <v>498</v>
      </c>
      <c r="D112" t="s">
        <v>1046</v>
      </c>
      <c r="E112" s="10" t="s">
        <v>1039</v>
      </c>
      <c r="F112" s="10" t="s">
        <v>5</v>
      </c>
      <c r="G112" s="10" t="s">
        <v>496</v>
      </c>
      <c r="H112" s="10" t="s">
        <v>2</v>
      </c>
      <c r="I112" s="10">
        <v>13</v>
      </c>
      <c r="J112" s="10" t="s">
        <v>8</v>
      </c>
      <c r="K112" s="10"/>
      <c r="L112" s="10" t="s">
        <v>107</v>
      </c>
      <c r="M112" s="6">
        <v>76180</v>
      </c>
      <c r="N112" s="18" t="s">
        <v>84</v>
      </c>
      <c r="O112" s="18" t="s">
        <v>64</v>
      </c>
      <c r="P112" s="21" t="str">
        <f t="shared" si="1"/>
        <v>07_70&gt;</v>
      </c>
      <c r="Q112">
        <v>10</v>
      </c>
      <c r="R112" t="s">
        <v>819</v>
      </c>
      <c r="S112">
        <v>35271340</v>
      </c>
      <c r="T112">
        <v>566153</v>
      </c>
    </row>
    <row r="113" spans="1:20" ht="14.45" hidden="1" x14ac:dyDescent="0.35">
      <c r="A113" s="20">
        <v>466</v>
      </c>
      <c r="B113" s="10" t="s">
        <v>10</v>
      </c>
      <c r="C113" s="10" t="s">
        <v>514</v>
      </c>
      <c r="D113" s="10" t="s">
        <v>1041</v>
      </c>
      <c r="E113" s="10" t="s">
        <v>1039</v>
      </c>
      <c r="F113" s="10" t="s">
        <v>5</v>
      </c>
      <c r="G113" s="10" t="s">
        <v>496</v>
      </c>
      <c r="H113" s="10" t="s">
        <v>166</v>
      </c>
      <c r="I113" s="10">
        <v>15</v>
      </c>
      <c r="J113" s="10" t="s">
        <v>8</v>
      </c>
      <c r="K113" s="10"/>
      <c r="L113" s="10" t="s">
        <v>107</v>
      </c>
      <c r="M113" s="6">
        <v>90199</v>
      </c>
      <c r="N113" s="18" t="s">
        <v>50</v>
      </c>
      <c r="O113" s="18" t="s">
        <v>66</v>
      </c>
      <c r="P113" s="21" t="str">
        <f t="shared" si="1"/>
        <v>07_70&gt;</v>
      </c>
      <c r="Q113">
        <v>10</v>
      </c>
      <c r="R113" t="s">
        <v>819</v>
      </c>
      <c r="S113">
        <v>42032734</v>
      </c>
      <c r="T113">
        <v>674683</v>
      </c>
    </row>
    <row r="114" spans="1:20" ht="14.45" hidden="1" x14ac:dyDescent="0.35">
      <c r="A114" s="20">
        <v>24</v>
      </c>
      <c r="B114" s="10" t="s">
        <v>10</v>
      </c>
      <c r="C114" s="10" t="s">
        <v>538</v>
      </c>
      <c r="D114" t="s">
        <v>1046</v>
      </c>
      <c r="E114" s="10" t="s">
        <v>1039</v>
      </c>
      <c r="F114" s="10" t="s">
        <v>5</v>
      </c>
      <c r="G114" s="10" t="s">
        <v>496</v>
      </c>
      <c r="H114" s="10" t="s">
        <v>2</v>
      </c>
      <c r="I114" s="10">
        <v>13</v>
      </c>
      <c r="J114" s="10" t="s">
        <v>8</v>
      </c>
      <c r="K114" s="10"/>
      <c r="L114" s="10" t="s">
        <v>107</v>
      </c>
      <c r="M114" s="6">
        <v>75900</v>
      </c>
      <c r="N114" s="18" t="s">
        <v>84</v>
      </c>
      <c r="O114" s="18" t="s">
        <v>64</v>
      </c>
      <c r="P114" s="21" t="str">
        <f t="shared" si="1"/>
        <v>07_70&gt;</v>
      </c>
      <c r="Q114">
        <v>10</v>
      </c>
      <c r="R114" t="s">
        <v>819</v>
      </c>
      <c r="S114">
        <v>1821600</v>
      </c>
      <c r="T114">
        <v>29239</v>
      </c>
    </row>
    <row r="115" spans="1:20" ht="14.45" hidden="1" x14ac:dyDescent="0.35">
      <c r="A115" s="20">
        <v>60</v>
      </c>
      <c r="B115" s="10" t="s">
        <v>10</v>
      </c>
      <c r="C115" s="10" t="s">
        <v>539</v>
      </c>
      <c r="D115" t="s">
        <v>1046</v>
      </c>
      <c r="E115" s="10" t="s">
        <v>1039</v>
      </c>
      <c r="F115" s="10" t="s">
        <v>5</v>
      </c>
      <c r="G115" s="10" t="s">
        <v>496</v>
      </c>
      <c r="H115" s="10" t="s">
        <v>2</v>
      </c>
      <c r="I115" s="10">
        <v>13</v>
      </c>
      <c r="J115" s="10" t="s">
        <v>8</v>
      </c>
      <c r="K115" s="10"/>
      <c r="L115" s="10" t="s">
        <v>107</v>
      </c>
      <c r="M115" s="6">
        <v>92210</v>
      </c>
      <c r="N115" s="18" t="s">
        <v>50</v>
      </c>
      <c r="O115" s="18" t="s">
        <v>66</v>
      </c>
      <c r="P115" s="21" t="str">
        <f t="shared" si="1"/>
        <v>07_70&gt;</v>
      </c>
      <c r="Q115">
        <v>10</v>
      </c>
      <c r="R115" t="s">
        <v>819</v>
      </c>
      <c r="S115">
        <v>5532600</v>
      </c>
      <c r="T115">
        <v>88806</v>
      </c>
    </row>
    <row r="116" spans="1:20" ht="14.45" hidden="1" x14ac:dyDescent="0.35">
      <c r="A116" s="20">
        <v>381</v>
      </c>
      <c r="B116" s="10" t="s">
        <v>10</v>
      </c>
      <c r="C116" s="10" t="s">
        <v>602</v>
      </c>
      <c r="D116" t="s">
        <v>1046</v>
      </c>
      <c r="E116" s="10" t="s">
        <v>1039</v>
      </c>
      <c r="F116" s="10" t="s">
        <v>5</v>
      </c>
      <c r="G116" s="10" t="s">
        <v>496</v>
      </c>
      <c r="H116" s="10" t="s">
        <v>2</v>
      </c>
      <c r="I116" s="10">
        <v>14</v>
      </c>
      <c r="J116" s="10" t="s">
        <v>8</v>
      </c>
      <c r="K116" s="10"/>
      <c r="L116" s="10" t="s">
        <v>107</v>
      </c>
      <c r="M116" s="6">
        <v>62280</v>
      </c>
      <c r="N116" s="18" t="s">
        <v>46</v>
      </c>
      <c r="O116" s="18" t="s">
        <v>65</v>
      </c>
      <c r="P116" s="21" t="str">
        <f t="shared" si="1"/>
        <v>06_60-70</v>
      </c>
      <c r="Q116">
        <v>10</v>
      </c>
      <c r="R116" t="s">
        <v>819</v>
      </c>
      <c r="S116">
        <v>23728680</v>
      </c>
      <c r="T116">
        <v>380878</v>
      </c>
    </row>
    <row r="117" spans="1:20" ht="14.45" hidden="1" x14ac:dyDescent="0.35">
      <c r="A117" s="20">
        <v>105</v>
      </c>
      <c r="B117" s="10" t="s">
        <v>10</v>
      </c>
      <c r="C117" s="10" t="s">
        <v>609</v>
      </c>
      <c r="D117" t="s">
        <v>1046</v>
      </c>
      <c r="E117" s="10" t="s">
        <v>1039</v>
      </c>
      <c r="F117" s="10" t="s">
        <v>5</v>
      </c>
      <c r="G117" s="10" t="s">
        <v>496</v>
      </c>
      <c r="H117" s="10" t="s">
        <v>2</v>
      </c>
      <c r="I117" s="10">
        <v>14</v>
      </c>
      <c r="J117" s="10" t="s">
        <v>8</v>
      </c>
      <c r="K117" s="10"/>
      <c r="L117" s="10" t="s">
        <v>107</v>
      </c>
      <c r="M117" s="6">
        <v>86640</v>
      </c>
      <c r="N117" s="18" t="s">
        <v>49</v>
      </c>
      <c r="O117" s="18" t="s">
        <v>68</v>
      </c>
      <c r="P117" s="21" t="str">
        <f t="shared" si="1"/>
        <v>07_70&gt;</v>
      </c>
      <c r="Q117">
        <v>10</v>
      </c>
      <c r="R117" t="s">
        <v>819</v>
      </c>
      <c r="S117">
        <v>9097200</v>
      </c>
      <c r="T117">
        <v>146022</v>
      </c>
    </row>
    <row r="118" spans="1:20" ht="14.45" hidden="1" x14ac:dyDescent="0.35">
      <c r="A118" s="20">
        <v>113</v>
      </c>
      <c r="B118" s="10" t="s">
        <v>10</v>
      </c>
      <c r="C118" s="10" t="s">
        <v>778</v>
      </c>
      <c r="D118" t="s">
        <v>1046</v>
      </c>
      <c r="E118" s="10" t="s">
        <v>1039</v>
      </c>
      <c r="F118" s="10" t="s">
        <v>5</v>
      </c>
      <c r="G118" s="10" t="s">
        <v>496</v>
      </c>
      <c r="H118" s="10" t="s">
        <v>618</v>
      </c>
      <c r="I118" s="10">
        <v>13</v>
      </c>
      <c r="J118" s="10" t="s">
        <v>8</v>
      </c>
      <c r="K118" s="10"/>
      <c r="L118" s="10" t="s">
        <v>107</v>
      </c>
      <c r="M118" s="6">
        <v>109409</v>
      </c>
      <c r="N118" s="18" t="s">
        <v>83</v>
      </c>
      <c r="O118" s="18" t="s">
        <v>70</v>
      </c>
      <c r="P118" s="21" t="str">
        <f t="shared" si="1"/>
        <v>07_70&gt;</v>
      </c>
      <c r="Q118">
        <v>10</v>
      </c>
      <c r="R118" t="s">
        <v>819</v>
      </c>
      <c r="S118">
        <v>12363217</v>
      </c>
      <c r="T118">
        <v>198447</v>
      </c>
    </row>
    <row r="119" spans="1:20" ht="14.45" hidden="1" x14ac:dyDescent="0.35">
      <c r="A119" s="20">
        <v>264</v>
      </c>
      <c r="B119" s="10" t="s">
        <v>10</v>
      </c>
      <c r="C119" s="10" t="s">
        <v>779</v>
      </c>
      <c r="D119" s="10" t="s">
        <v>1041</v>
      </c>
      <c r="E119" s="10" t="s">
        <v>1039</v>
      </c>
      <c r="F119" s="10" t="s">
        <v>5</v>
      </c>
      <c r="G119" s="10" t="s">
        <v>496</v>
      </c>
      <c r="H119" s="10" t="s">
        <v>640</v>
      </c>
      <c r="I119" s="10">
        <v>15</v>
      </c>
      <c r="J119" s="10" t="s">
        <v>8</v>
      </c>
      <c r="K119" s="10"/>
      <c r="L119" s="10" t="s">
        <v>107</v>
      </c>
      <c r="M119" s="6">
        <v>109990</v>
      </c>
      <c r="N119" s="18" t="s">
        <v>83</v>
      </c>
      <c r="O119" s="18" t="s">
        <v>70</v>
      </c>
      <c r="P119" s="21" t="str">
        <f t="shared" si="1"/>
        <v>07_70&gt;</v>
      </c>
      <c r="Q119">
        <v>10</v>
      </c>
      <c r="R119" t="s">
        <v>819</v>
      </c>
      <c r="S119">
        <v>29037360</v>
      </c>
      <c r="T119">
        <v>466089</v>
      </c>
    </row>
    <row r="120" spans="1:20" ht="14.45" hidden="1" x14ac:dyDescent="0.35">
      <c r="A120" s="20">
        <v>2</v>
      </c>
      <c r="B120" s="10" t="s">
        <v>10</v>
      </c>
      <c r="C120" s="10" t="s">
        <v>726</v>
      </c>
      <c r="D120" t="s">
        <v>1046</v>
      </c>
      <c r="E120" s="10" t="s">
        <v>1039</v>
      </c>
      <c r="F120" s="10" t="s">
        <v>5</v>
      </c>
      <c r="G120" s="10" t="s">
        <v>218</v>
      </c>
      <c r="H120" s="10" t="s">
        <v>2</v>
      </c>
      <c r="I120" s="10">
        <v>13</v>
      </c>
      <c r="J120" s="10" t="s">
        <v>8</v>
      </c>
      <c r="K120" s="10" t="s">
        <v>7</v>
      </c>
      <c r="L120" s="10" t="s">
        <v>107</v>
      </c>
      <c r="M120" s="6">
        <v>72300</v>
      </c>
      <c r="N120" s="18" t="s">
        <v>48</v>
      </c>
      <c r="O120" s="18" t="s">
        <v>64</v>
      </c>
      <c r="P120" s="21" t="str">
        <f t="shared" si="1"/>
        <v>07_70&gt;</v>
      </c>
      <c r="Q120">
        <v>10</v>
      </c>
      <c r="R120" t="s">
        <v>819</v>
      </c>
      <c r="S120">
        <v>144600</v>
      </c>
      <c r="T120">
        <v>2321</v>
      </c>
    </row>
    <row r="121" spans="1:20" ht="14.45" hidden="1" x14ac:dyDescent="0.35">
      <c r="A121" s="20">
        <v>192</v>
      </c>
      <c r="B121" s="10" t="s">
        <v>10</v>
      </c>
      <c r="C121" s="10" t="s">
        <v>837</v>
      </c>
      <c r="D121" t="s">
        <v>1046</v>
      </c>
      <c r="E121" s="10" t="s">
        <v>1039</v>
      </c>
      <c r="F121" s="10" t="s">
        <v>5</v>
      </c>
      <c r="G121" s="10" t="s">
        <v>818</v>
      </c>
      <c r="H121" s="10" t="s">
        <v>618</v>
      </c>
      <c r="I121" s="10">
        <v>14</v>
      </c>
      <c r="J121" s="10" t="s">
        <v>8</v>
      </c>
      <c r="K121" s="10"/>
      <c r="L121" s="10" t="s">
        <v>107</v>
      </c>
      <c r="M121" s="6">
        <v>97990</v>
      </c>
      <c r="N121" s="18" t="s">
        <v>76</v>
      </c>
      <c r="O121" s="18" t="s">
        <v>66</v>
      </c>
      <c r="P121" s="21" t="str">
        <f t="shared" si="1"/>
        <v>07_70&gt;</v>
      </c>
      <c r="Q121">
        <v>10</v>
      </c>
      <c r="R121" t="s">
        <v>819</v>
      </c>
      <c r="S121">
        <v>18814080</v>
      </c>
      <c r="T121">
        <v>301992</v>
      </c>
    </row>
    <row r="122" spans="1:20" ht="14.45" hidden="1" x14ac:dyDescent="0.35">
      <c r="A122" s="20">
        <v>10</v>
      </c>
      <c r="B122" s="10" t="s">
        <v>10</v>
      </c>
      <c r="C122" s="10" t="s">
        <v>269</v>
      </c>
      <c r="D122" s="10" t="s">
        <v>1038</v>
      </c>
      <c r="E122" s="10" t="s">
        <v>1039</v>
      </c>
      <c r="F122" s="10" t="s">
        <v>5</v>
      </c>
      <c r="G122" s="10" t="s">
        <v>218</v>
      </c>
      <c r="H122" s="10" t="s">
        <v>363</v>
      </c>
      <c r="I122" s="10">
        <v>15</v>
      </c>
      <c r="J122" s="10" t="s">
        <v>11</v>
      </c>
      <c r="K122" s="10"/>
      <c r="L122" s="10" t="s">
        <v>107</v>
      </c>
      <c r="M122" s="6">
        <v>46536</v>
      </c>
      <c r="N122" s="18" t="s">
        <v>43</v>
      </c>
      <c r="O122" s="18" t="s">
        <v>62</v>
      </c>
      <c r="P122" s="21" t="str">
        <f t="shared" si="1"/>
        <v>04_40-50</v>
      </c>
      <c r="Q122">
        <v>10</v>
      </c>
      <c r="R122" t="s">
        <v>819</v>
      </c>
      <c r="S122">
        <v>465360</v>
      </c>
      <c r="T122">
        <v>7470</v>
      </c>
    </row>
    <row r="123" spans="1:20" ht="14.45" hidden="1" x14ac:dyDescent="0.35">
      <c r="A123" s="20">
        <v>5</v>
      </c>
      <c r="B123" s="10" t="s">
        <v>10</v>
      </c>
      <c r="C123" s="10" t="s">
        <v>229</v>
      </c>
      <c r="D123" s="10" t="s">
        <v>1038</v>
      </c>
      <c r="E123" s="10" t="s">
        <v>1039</v>
      </c>
      <c r="F123" s="10" t="s">
        <v>5</v>
      </c>
      <c r="G123" s="10" t="s">
        <v>155</v>
      </c>
      <c r="H123" s="10" t="s">
        <v>268</v>
      </c>
      <c r="I123" s="10">
        <v>15</v>
      </c>
      <c r="J123" s="10" t="s">
        <v>11</v>
      </c>
      <c r="K123" s="10"/>
      <c r="L123" s="10" t="s">
        <v>107</v>
      </c>
      <c r="M123" s="6">
        <v>42400</v>
      </c>
      <c r="N123" s="18" t="s">
        <v>42</v>
      </c>
      <c r="O123" s="18" t="s">
        <v>62</v>
      </c>
      <c r="P123" s="21" t="str">
        <f t="shared" si="1"/>
        <v>04_40-50</v>
      </c>
      <c r="Q123">
        <v>10</v>
      </c>
      <c r="R123" t="s">
        <v>819</v>
      </c>
      <c r="S123">
        <v>212000</v>
      </c>
      <c r="T123">
        <v>3403</v>
      </c>
    </row>
    <row r="124" spans="1:20" ht="14.45" hidden="1" x14ac:dyDescent="0.35">
      <c r="A124" s="20">
        <v>1058</v>
      </c>
      <c r="B124" s="10" t="s">
        <v>10</v>
      </c>
      <c r="C124" s="10" t="s">
        <v>727</v>
      </c>
      <c r="D124" s="10" t="s">
        <v>1038</v>
      </c>
      <c r="E124" s="10" t="s">
        <v>1039</v>
      </c>
      <c r="F124" s="10" t="s">
        <v>5</v>
      </c>
      <c r="G124" s="10" t="s">
        <v>218</v>
      </c>
      <c r="H124" s="10" t="s">
        <v>723</v>
      </c>
      <c r="I124" s="10">
        <v>15</v>
      </c>
      <c r="J124" s="10" t="s">
        <v>8</v>
      </c>
      <c r="K124" s="10"/>
      <c r="L124" s="10" t="s">
        <v>107</v>
      </c>
      <c r="M124" s="6">
        <v>37469</v>
      </c>
      <c r="N124" s="18" t="s">
        <v>41</v>
      </c>
      <c r="O124" s="18" t="s">
        <v>61</v>
      </c>
      <c r="P124" s="21" t="str">
        <f t="shared" si="1"/>
        <v>03_30-40</v>
      </c>
      <c r="Q124">
        <v>10</v>
      </c>
      <c r="R124" t="s">
        <v>819</v>
      </c>
      <c r="S124">
        <v>39642202</v>
      </c>
      <c r="T124">
        <v>636311</v>
      </c>
    </row>
    <row r="125" spans="1:20" ht="14.45" hidden="1" x14ac:dyDescent="0.35">
      <c r="A125" s="20">
        <v>454</v>
      </c>
      <c r="B125" s="10" t="s">
        <v>10</v>
      </c>
      <c r="C125" s="10" t="s">
        <v>728</v>
      </c>
      <c r="D125" s="10" t="s">
        <v>1038</v>
      </c>
      <c r="E125" s="10" t="s">
        <v>1039</v>
      </c>
      <c r="F125" s="10" t="s">
        <v>5</v>
      </c>
      <c r="G125" s="10" t="s">
        <v>155</v>
      </c>
      <c r="H125" s="10" t="s">
        <v>723</v>
      </c>
      <c r="I125" s="10">
        <v>15</v>
      </c>
      <c r="J125" s="10" t="s">
        <v>8</v>
      </c>
      <c r="K125" s="10"/>
      <c r="L125" s="10" t="s">
        <v>107</v>
      </c>
      <c r="M125" s="6">
        <v>16635</v>
      </c>
      <c r="N125" s="18" t="s">
        <v>37</v>
      </c>
      <c r="O125" s="18" t="s">
        <v>59</v>
      </c>
      <c r="P125" s="21" t="str">
        <f t="shared" si="1"/>
        <v>01_&lt;20</v>
      </c>
      <c r="Q125">
        <v>10</v>
      </c>
      <c r="R125" t="s">
        <v>819</v>
      </c>
      <c r="S125">
        <v>7552290</v>
      </c>
      <c r="T125">
        <v>121225</v>
      </c>
    </row>
    <row r="126" spans="1:20" ht="14.45" hidden="1" x14ac:dyDescent="0.35">
      <c r="A126" s="20">
        <v>232</v>
      </c>
      <c r="B126" s="10" t="s">
        <v>10</v>
      </c>
      <c r="C126" s="10" t="s">
        <v>433</v>
      </c>
      <c r="D126" s="10" t="s">
        <v>1038</v>
      </c>
      <c r="E126" s="10" t="s">
        <v>1039</v>
      </c>
      <c r="F126" s="10" t="s">
        <v>5</v>
      </c>
      <c r="G126" s="10" t="s">
        <v>218</v>
      </c>
      <c r="H126" s="10" t="s">
        <v>434</v>
      </c>
      <c r="I126" s="10">
        <v>15</v>
      </c>
      <c r="J126" s="10" t="s">
        <v>435</v>
      </c>
      <c r="K126" s="10"/>
      <c r="L126" s="10" t="s">
        <v>107</v>
      </c>
      <c r="M126" s="6">
        <v>57000</v>
      </c>
      <c r="N126" s="18" t="s">
        <v>45</v>
      </c>
      <c r="O126" s="18" t="s">
        <v>63</v>
      </c>
      <c r="P126" s="21" t="str">
        <f t="shared" si="1"/>
        <v>05_50-60</v>
      </c>
      <c r="Q126">
        <v>10</v>
      </c>
      <c r="R126" t="s">
        <v>819</v>
      </c>
      <c r="S126">
        <v>13224000</v>
      </c>
      <c r="T126">
        <v>212263</v>
      </c>
    </row>
    <row r="127" spans="1:20" ht="14.45" hidden="1" x14ac:dyDescent="0.35">
      <c r="A127" s="20">
        <v>667</v>
      </c>
      <c r="B127" s="10" t="s">
        <v>10</v>
      </c>
      <c r="C127" s="10" t="s">
        <v>484</v>
      </c>
      <c r="D127" t="s">
        <v>1046</v>
      </c>
      <c r="E127" s="10" t="s">
        <v>1039</v>
      </c>
      <c r="F127" s="10" t="s">
        <v>5</v>
      </c>
      <c r="G127" s="10" t="s">
        <v>218</v>
      </c>
      <c r="H127" s="10" t="s">
        <v>224</v>
      </c>
      <c r="I127" s="10">
        <v>13</v>
      </c>
      <c r="J127" s="10" t="s">
        <v>8</v>
      </c>
      <c r="K127" s="10"/>
      <c r="L127" s="10" t="s">
        <v>107</v>
      </c>
      <c r="M127" s="6">
        <v>41776</v>
      </c>
      <c r="N127" s="18" t="s">
        <v>42</v>
      </c>
      <c r="O127" s="18" t="s">
        <v>62</v>
      </c>
      <c r="P127" s="21" t="str">
        <f t="shared" si="1"/>
        <v>04_40-50</v>
      </c>
      <c r="Q127">
        <v>10</v>
      </c>
      <c r="R127" t="s">
        <v>819</v>
      </c>
      <c r="S127">
        <v>27864592</v>
      </c>
      <c r="T127">
        <v>447265</v>
      </c>
    </row>
    <row r="128" spans="1:20" ht="14.45" hidden="1" x14ac:dyDescent="0.35">
      <c r="A128" s="20">
        <v>1005</v>
      </c>
      <c r="B128" s="10" t="s">
        <v>10</v>
      </c>
      <c r="C128" s="10" t="s">
        <v>479</v>
      </c>
      <c r="D128" t="s">
        <v>1040</v>
      </c>
      <c r="E128" s="10" t="s">
        <v>1039</v>
      </c>
      <c r="F128" s="10" t="s">
        <v>1</v>
      </c>
      <c r="G128" s="10" t="s">
        <v>249</v>
      </c>
      <c r="H128" s="10" t="s">
        <v>2</v>
      </c>
      <c r="I128" s="10">
        <v>15</v>
      </c>
      <c r="J128" s="10" t="s">
        <v>8</v>
      </c>
      <c r="K128" s="10"/>
      <c r="L128" s="10" t="s">
        <v>107</v>
      </c>
      <c r="M128" s="6">
        <v>57180</v>
      </c>
      <c r="N128" s="18" t="s">
        <v>45</v>
      </c>
      <c r="O128" s="18" t="s">
        <v>63</v>
      </c>
      <c r="P128" s="21" t="str">
        <f t="shared" si="1"/>
        <v>05_50-60</v>
      </c>
      <c r="Q128">
        <v>10</v>
      </c>
      <c r="R128" t="s">
        <v>819</v>
      </c>
      <c r="S128">
        <v>57465900</v>
      </c>
      <c r="T128">
        <v>922406</v>
      </c>
    </row>
    <row r="129" spans="1:20" ht="14.45" hidden="1" x14ac:dyDescent="0.35">
      <c r="A129" s="20">
        <v>244</v>
      </c>
      <c r="B129" s="10" t="s">
        <v>10</v>
      </c>
      <c r="C129" s="10" t="s">
        <v>535</v>
      </c>
      <c r="D129" s="10" t="s">
        <v>1038</v>
      </c>
      <c r="E129" s="10" t="s">
        <v>1039</v>
      </c>
      <c r="F129" s="10" t="s">
        <v>5</v>
      </c>
      <c r="G129" s="10" t="s">
        <v>496</v>
      </c>
      <c r="H129" s="10" t="s">
        <v>224</v>
      </c>
      <c r="I129" s="10">
        <v>15</v>
      </c>
      <c r="J129" s="10" t="s">
        <v>8</v>
      </c>
      <c r="K129" s="10"/>
      <c r="L129" s="10" t="s">
        <v>107</v>
      </c>
      <c r="M129" s="6">
        <v>58765</v>
      </c>
      <c r="N129" s="18" t="s">
        <v>45</v>
      </c>
      <c r="O129" s="18" t="s">
        <v>63</v>
      </c>
      <c r="P129" s="21" t="str">
        <f t="shared" si="1"/>
        <v>05_50-60</v>
      </c>
      <c r="Q129">
        <v>10</v>
      </c>
      <c r="R129" t="s">
        <v>819</v>
      </c>
      <c r="S129">
        <v>14338660</v>
      </c>
      <c r="T129">
        <v>230155</v>
      </c>
    </row>
    <row r="130" spans="1:20" ht="14.45" hidden="1" x14ac:dyDescent="0.35">
      <c r="A130" s="20">
        <v>1170</v>
      </c>
      <c r="B130" s="10" t="s">
        <v>10</v>
      </c>
      <c r="C130" s="10" t="s">
        <v>608</v>
      </c>
      <c r="D130" s="10" t="s">
        <v>1038</v>
      </c>
      <c r="E130" s="10" t="s">
        <v>1039</v>
      </c>
      <c r="F130" s="10" t="s">
        <v>5</v>
      </c>
      <c r="G130" s="10" t="s">
        <v>218</v>
      </c>
      <c r="H130" s="10" t="s">
        <v>299</v>
      </c>
      <c r="I130" s="10">
        <v>15</v>
      </c>
      <c r="J130" s="10" t="s">
        <v>8</v>
      </c>
      <c r="K130" s="10"/>
      <c r="L130" s="10" t="s">
        <v>107</v>
      </c>
      <c r="M130" s="6">
        <v>44290</v>
      </c>
      <c r="N130" s="18" t="s">
        <v>42</v>
      </c>
      <c r="O130" s="18" t="s">
        <v>62</v>
      </c>
      <c r="P130" s="21" t="str">
        <f t="shared" si="1"/>
        <v>04_40-50</v>
      </c>
      <c r="Q130">
        <v>10</v>
      </c>
      <c r="R130" t="s">
        <v>819</v>
      </c>
      <c r="S130">
        <v>51819300</v>
      </c>
      <c r="T130">
        <v>831770</v>
      </c>
    </row>
    <row r="131" spans="1:20" ht="14.45" hidden="1" x14ac:dyDescent="0.35">
      <c r="A131" s="20">
        <v>858</v>
      </c>
      <c r="B131" s="10" t="s">
        <v>10</v>
      </c>
      <c r="C131" s="10" t="s">
        <v>729</v>
      </c>
      <c r="D131" s="10" t="s">
        <v>1038</v>
      </c>
      <c r="E131" s="10" t="s">
        <v>1039</v>
      </c>
      <c r="F131" s="10" t="s">
        <v>5</v>
      </c>
      <c r="G131" s="10" t="s">
        <v>218</v>
      </c>
      <c r="H131" s="10" t="s">
        <v>336</v>
      </c>
      <c r="I131" s="10">
        <v>15</v>
      </c>
      <c r="J131" s="10" t="s">
        <v>8</v>
      </c>
      <c r="K131" s="10"/>
      <c r="L131" s="10" t="s">
        <v>107</v>
      </c>
      <c r="M131" s="6">
        <v>24412</v>
      </c>
      <c r="N131" s="18" t="s">
        <v>38</v>
      </c>
      <c r="O131" s="18" t="s">
        <v>60</v>
      </c>
      <c r="P131" s="21" t="str">
        <f t="shared" ref="P131:P194" si="2">IF(M131&lt;20000,"01_&lt;20",IF(M131&lt;70000,CONCATENATE(IF((ROUNDDOWN(M131/10000,0)+1)&lt;10,0,),ROUNDDOWN(M131/10000,0),"_",ROUNDDOWN(M131/10000,0)*10,"-",ROUNDUP((M131+1)/10000,0)*10),"07_70&gt;"))</f>
        <v>02_20-30</v>
      </c>
      <c r="Q131">
        <v>10</v>
      </c>
      <c r="R131" t="s">
        <v>819</v>
      </c>
      <c r="S131">
        <v>20945496</v>
      </c>
      <c r="T131">
        <v>336204</v>
      </c>
    </row>
    <row r="132" spans="1:20" ht="14.45" hidden="1" x14ac:dyDescent="0.35">
      <c r="A132" s="20">
        <v>9</v>
      </c>
      <c r="B132" s="10" t="s">
        <v>10</v>
      </c>
      <c r="C132" s="10" t="s">
        <v>601</v>
      </c>
      <c r="D132" t="s">
        <v>1046</v>
      </c>
      <c r="E132" s="10" t="s">
        <v>1039</v>
      </c>
      <c r="F132" s="10" t="s">
        <v>5</v>
      </c>
      <c r="G132" s="10" t="s">
        <v>496</v>
      </c>
      <c r="H132" s="10" t="s">
        <v>224</v>
      </c>
      <c r="I132" s="10">
        <v>13</v>
      </c>
      <c r="J132" s="10" t="s">
        <v>8</v>
      </c>
      <c r="K132" s="10"/>
      <c r="L132" s="10" t="s">
        <v>107</v>
      </c>
      <c r="M132" s="6">
        <v>45851</v>
      </c>
      <c r="N132" s="18" t="s">
        <v>43</v>
      </c>
      <c r="O132" s="18" t="s">
        <v>62</v>
      </c>
      <c r="P132" s="21" t="str">
        <f t="shared" si="2"/>
        <v>04_40-50</v>
      </c>
      <c r="Q132">
        <v>10</v>
      </c>
      <c r="R132" t="s">
        <v>819</v>
      </c>
      <c r="S132">
        <v>412659</v>
      </c>
      <c r="T132">
        <v>6624</v>
      </c>
    </row>
    <row r="133" spans="1:20" ht="14.45" hidden="1" x14ac:dyDescent="0.35">
      <c r="A133" s="20">
        <v>2866</v>
      </c>
      <c r="B133" s="10" t="s">
        <v>10</v>
      </c>
      <c r="C133" s="10" t="s">
        <v>643</v>
      </c>
      <c r="D133" s="10" t="s">
        <v>1038</v>
      </c>
      <c r="E133" s="10" t="s">
        <v>1039</v>
      </c>
      <c r="F133" s="10" t="s">
        <v>5</v>
      </c>
      <c r="G133" s="10" t="s">
        <v>155</v>
      </c>
      <c r="H133" s="10" t="s">
        <v>336</v>
      </c>
      <c r="I133" s="10">
        <v>15</v>
      </c>
      <c r="J133" s="10" t="s">
        <v>8</v>
      </c>
      <c r="K133" s="10"/>
      <c r="L133" s="10" t="s">
        <v>107</v>
      </c>
      <c r="M133" s="6">
        <v>30550</v>
      </c>
      <c r="N133" s="18" t="s">
        <v>40</v>
      </c>
      <c r="O133" s="18" t="s">
        <v>61</v>
      </c>
      <c r="P133" s="21" t="str">
        <f t="shared" si="2"/>
        <v>03_30-40</v>
      </c>
      <c r="Q133">
        <v>10</v>
      </c>
      <c r="R133" t="s">
        <v>819</v>
      </c>
      <c r="S133">
        <v>87556300</v>
      </c>
      <c r="T133">
        <v>1405398</v>
      </c>
    </row>
    <row r="134" spans="1:20" ht="14.45" hidden="1" x14ac:dyDescent="0.35">
      <c r="A134" s="20">
        <v>75</v>
      </c>
      <c r="B134" s="10" t="s">
        <v>10</v>
      </c>
      <c r="C134" s="10" t="s">
        <v>680</v>
      </c>
      <c r="D134" t="s">
        <v>1046</v>
      </c>
      <c r="E134" s="10" t="s">
        <v>1039</v>
      </c>
      <c r="F134" s="10" t="s">
        <v>5</v>
      </c>
      <c r="G134" s="10" t="s">
        <v>496</v>
      </c>
      <c r="H134" s="10" t="s">
        <v>224</v>
      </c>
      <c r="I134" s="10">
        <v>14</v>
      </c>
      <c r="J134" s="10" t="s">
        <v>8</v>
      </c>
      <c r="K134" s="10"/>
      <c r="L134" s="10" t="s">
        <v>107</v>
      </c>
      <c r="M134" s="6">
        <v>50150</v>
      </c>
      <c r="N134" s="18" t="s">
        <v>44</v>
      </c>
      <c r="O134" s="18" t="s">
        <v>63</v>
      </c>
      <c r="P134" s="21" t="str">
        <f t="shared" si="2"/>
        <v>05_50-60</v>
      </c>
      <c r="Q134">
        <v>10</v>
      </c>
      <c r="R134" t="s">
        <v>819</v>
      </c>
      <c r="S134">
        <v>3761250</v>
      </c>
      <c r="T134">
        <v>60373</v>
      </c>
    </row>
    <row r="135" spans="1:20" ht="14.45" hidden="1" x14ac:dyDescent="0.35">
      <c r="A135" s="20">
        <v>640</v>
      </c>
      <c r="B135" s="10" t="s">
        <v>10</v>
      </c>
      <c r="C135" s="10" t="s">
        <v>681</v>
      </c>
      <c r="D135" s="10" t="s">
        <v>1038</v>
      </c>
      <c r="E135" s="10" t="s">
        <v>1039</v>
      </c>
      <c r="F135" s="10" t="s">
        <v>5</v>
      </c>
      <c r="G135" s="10" t="s">
        <v>496</v>
      </c>
      <c r="H135" s="10" t="s">
        <v>230</v>
      </c>
      <c r="I135" s="10">
        <v>17</v>
      </c>
      <c r="J135" s="10" t="s">
        <v>6</v>
      </c>
      <c r="K135" s="10"/>
      <c r="L135" s="10" t="s">
        <v>107</v>
      </c>
      <c r="M135" s="6">
        <v>58700</v>
      </c>
      <c r="N135" s="18" t="s">
        <v>45</v>
      </c>
      <c r="O135" s="18" t="s">
        <v>63</v>
      </c>
      <c r="P135" s="21" t="str">
        <f t="shared" si="2"/>
        <v>05_50-60</v>
      </c>
      <c r="Q135">
        <v>10</v>
      </c>
      <c r="R135" t="s">
        <v>819</v>
      </c>
      <c r="S135">
        <v>37568000</v>
      </c>
      <c r="T135">
        <v>603018</v>
      </c>
    </row>
    <row r="136" spans="1:20" ht="14.45" hidden="1" x14ac:dyDescent="0.35">
      <c r="A136" s="20">
        <v>1074</v>
      </c>
      <c r="B136" s="10" t="s">
        <v>10</v>
      </c>
      <c r="C136" s="10" t="s">
        <v>730</v>
      </c>
      <c r="D136" s="10" t="s">
        <v>1038</v>
      </c>
      <c r="E136" s="10" t="s">
        <v>1039</v>
      </c>
      <c r="F136" s="10" t="s">
        <v>1</v>
      </c>
      <c r="G136" s="10" t="s">
        <v>532</v>
      </c>
      <c r="H136" s="10" t="s">
        <v>731</v>
      </c>
      <c r="I136" s="10">
        <v>15</v>
      </c>
      <c r="J136" s="10" t="s">
        <v>8</v>
      </c>
      <c r="K136" s="10"/>
      <c r="L136" s="10" t="s">
        <v>107</v>
      </c>
      <c r="M136" s="6">
        <v>41900</v>
      </c>
      <c r="N136" s="18" t="s">
        <v>42</v>
      </c>
      <c r="O136" s="18" t="s">
        <v>62</v>
      </c>
      <c r="P136" s="21" t="str">
        <f t="shared" si="2"/>
        <v>04_40-50</v>
      </c>
      <c r="Q136">
        <v>10</v>
      </c>
      <c r="R136" t="s">
        <v>819</v>
      </c>
      <c r="S136">
        <v>45000600</v>
      </c>
      <c r="T136">
        <v>722321</v>
      </c>
    </row>
    <row r="137" spans="1:20" ht="14.45" hidden="1" x14ac:dyDescent="0.35">
      <c r="A137" s="20">
        <v>916</v>
      </c>
      <c r="B137" s="10" t="s">
        <v>10</v>
      </c>
      <c r="C137" s="10" t="s">
        <v>732</v>
      </c>
      <c r="D137" s="10" t="s">
        <v>1038</v>
      </c>
      <c r="E137" s="10" t="s">
        <v>1039</v>
      </c>
      <c r="F137" s="10" t="s">
        <v>5</v>
      </c>
      <c r="G137" s="10" t="s">
        <v>496</v>
      </c>
      <c r="H137" s="10" t="s">
        <v>618</v>
      </c>
      <c r="I137" s="10">
        <v>15</v>
      </c>
      <c r="J137" s="10" t="s">
        <v>8</v>
      </c>
      <c r="K137" s="10"/>
      <c r="L137" s="10" t="s">
        <v>107</v>
      </c>
      <c r="M137" s="6">
        <v>58900</v>
      </c>
      <c r="N137" s="18" t="s">
        <v>45</v>
      </c>
      <c r="O137" s="18" t="s">
        <v>63</v>
      </c>
      <c r="P137" s="21" t="str">
        <f t="shared" si="2"/>
        <v>05_50-60</v>
      </c>
      <c r="Q137">
        <v>10</v>
      </c>
      <c r="R137" t="s">
        <v>819</v>
      </c>
      <c r="S137">
        <v>53952400</v>
      </c>
      <c r="T137">
        <v>866010</v>
      </c>
    </row>
    <row r="138" spans="1:20" ht="14.45" hidden="1" x14ac:dyDescent="0.35">
      <c r="A138" s="20">
        <v>310</v>
      </c>
      <c r="B138" s="10" t="s">
        <v>10</v>
      </c>
      <c r="C138" s="10" t="s">
        <v>780</v>
      </c>
      <c r="D138" s="10" t="s">
        <v>1038</v>
      </c>
      <c r="E138" s="10" t="s">
        <v>1039</v>
      </c>
      <c r="F138" s="10" t="s">
        <v>5</v>
      </c>
      <c r="G138" s="10" t="s">
        <v>496</v>
      </c>
      <c r="H138" s="10" t="s">
        <v>618</v>
      </c>
      <c r="I138" s="10">
        <v>15</v>
      </c>
      <c r="J138" s="10" t="s">
        <v>8</v>
      </c>
      <c r="K138" s="10"/>
      <c r="L138" s="10" t="s">
        <v>107</v>
      </c>
      <c r="M138" s="6">
        <v>79140</v>
      </c>
      <c r="N138" s="18" t="s">
        <v>84</v>
      </c>
      <c r="O138" s="18" t="s">
        <v>64</v>
      </c>
      <c r="P138" s="21" t="str">
        <f t="shared" si="2"/>
        <v>07_70&gt;</v>
      </c>
      <c r="Q138">
        <v>10</v>
      </c>
      <c r="R138" t="s">
        <v>819</v>
      </c>
      <c r="S138">
        <v>24533400</v>
      </c>
      <c r="T138">
        <v>393795</v>
      </c>
    </row>
    <row r="139" spans="1:20" ht="14.45" hidden="1" x14ac:dyDescent="0.35">
      <c r="A139" s="20">
        <v>273</v>
      </c>
      <c r="B139" s="10" t="s">
        <v>10</v>
      </c>
      <c r="C139" s="10" t="s">
        <v>781</v>
      </c>
      <c r="D139" t="s">
        <v>1046</v>
      </c>
      <c r="E139" s="10" t="s">
        <v>1039</v>
      </c>
      <c r="F139" s="10" t="s">
        <v>5</v>
      </c>
      <c r="G139" s="10" t="s">
        <v>218</v>
      </c>
      <c r="H139" s="10" t="s">
        <v>336</v>
      </c>
      <c r="I139" s="10">
        <v>14</v>
      </c>
      <c r="J139" s="10" t="s">
        <v>8</v>
      </c>
      <c r="K139" s="10"/>
      <c r="L139" s="10" t="s">
        <v>107</v>
      </c>
      <c r="M139" s="6">
        <v>34100</v>
      </c>
      <c r="N139" s="18" t="s">
        <v>40</v>
      </c>
      <c r="O139" s="18" t="s">
        <v>61</v>
      </c>
      <c r="P139" s="21" t="str">
        <f t="shared" si="2"/>
        <v>03_30-40</v>
      </c>
      <c r="Q139">
        <v>10</v>
      </c>
      <c r="R139" t="s">
        <v>819</v>
      </c>
      <c r="S139">
        <v>9309300</v>
      </c>
      <c r="T139">
        <v>149427</v>
      </c>
    </row>
    <row r="140" spans="1:20" ht="14.45" hidden="1" x14ac:dyDescent="0.35">
      <c r="A140" s="20">
        <v>710</v>
      </c>
      <c r="B140" s="10" t="s">
        <v>10</v>
      </c>
      <c r="C140" s="10" t="s">
        <v>838</v>
      </c>
      <c r="D140" t="s">
        <v>1046</v>
      </c>
      <c r="E140" s="10" t="s">
        <v>1039</v>
      </c>
      <c r="F140" s="10" t="s">
        <v>5</v>
      </c>
      <c r="G140" s="10" t="s">
        <v>496</v>
      </c>
      <c r="H140" s="10" t="s">
        <v>2</v>
      </c>
      <c r="I140" s="10">
        <v>14</v>
      </c>
      <c r="J140" s="10" t="s">
        <v>8</v>
      </c>
      <c r="K140" s="10"/>
      <c r="L140" s="10" t="s">
        <v>107</v>
      </c>
      <c r="M140" s="6">
        <v>51982</v>
      </c>
      <c r="N140" s="18" t="s">
        <v>44</v>
      </c>
      <c r="O140" s="18" t="s">
        <v>63</v>
      </c>
      <c r="P140" s="21" t="str">
        <f t="shared" si="2"/>
        <v>05_50-60</v>
      </c>
      <c r="Q140">
        <v>10</v>
      </c>
      <c r="R140" t="s">
        <v>819</v>
      </c>
      <c r="S140">
        <v>36907220</v>
      </c>
      <c r="T140">
        <v>592411</v>
      </c>
    </row>
    <row r="141" spans="1:20" ht="14.45" hidden="1" x14ac:dyDescent="0.35">
      <c r="A141" s="20">
        <v>108</v>
      </c>
      <c r="B141" s="10" t="s">
        <v>10</v>
      </c>
      <c r="C141" s="10" t="s">
        <v>839</v>
      </c>
      <c r="D141" t="s">
        <v>1046</v>
      </c>
      <c r="E141" s="10" t="s">
        <v>1039</v>
      </c>
      <c r="F141" s="10" t="s">
        <v>5</v>
      </c>
      <c r="G141" s="10" t="s">
        <v>496</v>
      </c>
      <c r="H141" s="10" t="s">
        <v>2</v>
      </c>
      <c r="I141" s="10">
        <v>14</v>
      </c>
      <c r="J141" s="10" t="s">
        <v>8</v>
      </c>
      <c r="K141" s="10"/>
      <c r="L141" s="10" t="s">
        <v>107</v>
      </c>
      <c r="M141" s="6">
        <v>65900</v>
      </c>
      <c r="N141" s="18" t="s">
        <v>47</v>
      </c>
      <c r="O141" s="18" t="s">
        <v>65</v>
      </c>
      <c r="P141" s="21" t="str">
        <f t="shared" si="2"/>
        <v>06_60-70</v>
      </c>
      <c r="Q141">
        <v>10</v>
      </c>
      <c r="R141" t="s">
        <v>819</v>
      </c>
      <c r="S141">
        <v>7117200</v>
      </c>
      <c r="T141">
        <v>114241</v>
      </c>
    </row>
    <row r="142" spans="1:20" ht="14.45" hidden="1" x14ac:dyDescent="0.35">
      <c r="A142" s="20">
        <v>144</v>
      </c>
      <c r="B142" s="10" t="s">
        <v>10</v>
      </c>
      <c r="C142" s="10" t="s">
        <v>840</v>
      </c>
      <c r="D142" t="s">
        <v>1040</v>
      </c>
      <c r="E142" s="10" t="s">
        <v>1039</v>
      </c>
      <c r="F142" s="10" t="s">
        <v>5</v>
      </c>
      <c r="G142" s="10" t="s">
        <v>218</v>
      </c>
      <c r="H142" s="10" t="s">
        <v>2</v>
      </c>
      <c r="I142" s="10">
        <v>15</v>
      </c>
      <c r="J142" s="10" t="s">
        <v>8</v>
      </c>
      <c r="K142" s="10"/>
      <c r="L142" s="10" t="s">
        <v>107</v>
      </c>
      <c r="M142" s="6">
        <v>23990</v>
      </c>
      <c r="N142" s="18" t="s">
        <v>38</v>
      </c>
      <c r="O142" s="18" t="s">
        <v>60</v>
      </c>
      <c r="P142" s="21" t="str">
        <f t="shared" si="2"/>
        <v>02_20-30</v>
      </c>
      <c r="Q142">
        <v>10</v>
      </c>
      <c r="R142" t="s">
        <v>819</v>
      </c>
      <c r="S142">
        <v>3454560</v>
      </c>
      <c r="T142">
        <v>55450</v>
      </c>
    </row>
    <row r="143" spans="1:20" ht="14.45" hidden="1" x14ac:dyDescent="0.35">
      <c r="A143" s="20">
        <v>21</v>
      </c>
      <c r="B143" s="10" t="s">
        <v>10</v>
      </c>
      <c r="C143" s="10" t="s">
        <v>682</v>
      </c>
      <c r="D143" s="10" t="s">
        <v>1041</v>
      </c>
      <c r="E143" s="10" t="s">
        <v>1039</v>
      </c>
      <c r="F143" s="10" t="s">
        <v>5</v>
      </c>
      <c r="G143" s="10" t="s">
        <v>308</v>
      </c>
      <c r="H143" s="10" t="s">
        <v>166</v>
      </c>
      <c r="I143" s="10">
        <v>15</v>
      </c>
      <c r="J143" s="10" t="s">
        <v>117</v>
      </c>
      <c r="K143" s="10" t="s">
        <v>7</v>
      </c>
      <c r="L143" s="10" t="s">
        <v>107</v>
      </c>
      <c r="M143" s="6">
        <v>169990</v>
      </c>
      <c r="N143" s="18" t="s">
        <v>72</v>
      </c>
      <c r="O143" s="18" t="s">
        <v>73</v>
      </c>
      <c r="P143" s="21" t="str">
        <f t="shared" si="2"/>
        <v>07_70&gt;</v>
      </c>
      <c r="Q143">
        <v>10</v>
      </c>
      <c r="R143" t="s">
        <v>819</v>
      </c>
      <c r="S143">
        <v>3569790</v>
      </c>
      <c r="T143">
        <v>57300</v>
      </c>
    </row>
    <row r="144" spans="1:20" ht="14.45" hidden="1" x14ac:dyDescent="0.35">
      <c r="A144" s="20">
        <v>125</v>
      </c>
      <c r="B144" s="10" t="s">
        <v>10</v>
      </c>
      <c r="C144" s="10" t="s">
        <v>537</v>
      </c>
      <c r="D144" s="10" t="s">
        <v>1041</v>
      </c>
      <c r="E144" s="10" t="s">
        <v>1039</v>
      </c>
      <c r="F144" s="10" t="s">
        <v>5</v>
      </c>
      <c r="G144" s="10" t="s">
        <v>496</v>
      </c>
      <c r="H144" s="10" t="s">
        <v>175</v>
      </c>
      <c r="I144" s="10">
        <v>15</v>
      </c>
      <c r="J144" s="10" t="s">
        <v>117</v>
      </c>
      <c r="K144" s="10" t="s">
        <v>7</v>
      </c>
      <c r="L144" s="10" t="s">
        <v>107</v>
      </c>
      <c r="M144" s="6">
        <v>110875</v>
      </c>
      <c r="N144" s="18" t="s">
        <v>71</v>
      </c>
      <c r="O144" s="18" t="s">
        <v>67</v>
      </c>
      <c r="P144" s="21" t="str">
        <f t="shared" si="2"/>
        <v>07_70&gt;</v>
      </c>
      <c r="Q144">
        <v>10</v>
      </c>
      <c r="R144" t="s">
        <v>819</v>
      </c>
      <c r="S144">
        <v>13859375</v>
      </c>
      <c r="T144">
        <v>222462</v>
      </c>
    </row>
    <row r="145" spans="1:20" ht="14.45" hidden="1" x14ac:dyDescent="0.35">
      <c r="A145" s="20">
        <v>153</v>
      </c>
      <c r="B145" s="10" t="s">
        <v>10</v>
      </c>
      <c r="C145" s="10" t="s">
        <v>558</v>
      </c>
      <c r="D145" t="s">
        <v>1046</v>
      </c>
      <c r="E145" s="10" t="s">
        <v>1039</v>
      </c>
      <c r="F145" s="10" t="s">
        <v>5</v>
      </c>
      <c r="G145" s="10" t="s">
        <v>496</v>
      </c>
      <c r="H145" s="10" t="s">
        <v>2</v>
      </c>
      <c r="I145" s="10">
        <v>13</v>
      </c>
      <c r="J145" s="10" t="s">
        <v>8</v>
      </c>
      <c r="K145" s="10" t="s">
        <v>7</v>
      </c>
      <c r="L145" s="10" t="s">
        <v>107</v>
      </c>
      <c r="M145" s="6">
        <v>71167</v>
      </c>
      <c r="N145" s="18" t="s">
        <v>48</v>
      </c>
      <c r="O145" s="18" t="s">
        <v>64</v>
      </c>
      <c r="P145" s="21" t="str">
        <f t="shared" si="2"/>
        <v>07_70&gt;</v>
      </c>
      <c r="Q145">
        <v>10</v>
      </c>
      <c r="R145" t="s">
        <v>819</v>
      </c>
      <c r="S145">
        <v>10888551</v>
      </c>
      <c r="T145">
        <v>174776</v>
      </c>
    </row>
    <row r="146" spans="1:20" ht="14.45" hidden="1" x14ac:dyDescent="0.35">
      <c r="A146" s="20">
        <v>17</v>
      </c>
      <c r="B146" s="10" t="s">
        <v>10</v>
      </c>
      <c r="C146" s="10" t="s">
        <v>536</v>
      </c>
      <c r="D146" t="s">
        <v>1046</v>
      </c>
      <c r="E146" s="10" t="s">
        <v>1039</v>
      </c>
      <c r="F146" s="10" t="s">
        <v>5</v>
      </c>
      <c r="G146" s="10" t="s">
        <v>496</v>
      </c>
      <c r="H146" s="10" t="s">
        <v>2</v>
      </c>
      <c r="I146" s="10">
        <v>14</v>
      </c>
      <c r="J146" s="10" t="s">
        <v>8</v>
      </c>
      <c r="K146" s="10" t="s">
        <v>7</v>
      </c>
      <c r="L146" s="10" t="s">
        <v>107</v>
      </c>
      <c r="M146" s="6">
        <v>78223</v>
      </c>
      <c r="N146" s="18" t="s">
        <v>84</v>
      </c>
      <c r="O146" s="18" t="s">
        <v>64</v>
      </c>
      <c r="P146" s="21" t="str">
        <f t="shared" si="2"/>
        <v>07_70&gt;</v>
      </c>
      <c r="Q146">
        <v>10</v>
      </c>
      <c r="R146" t="s">
        <v>819</v>
      </c>
      <c r="S146">
        <v>1329791</v>
      </c>
      <c r="T146">
        <v>21345</v>
      </c>
    </row>
    <row r="147" spans="1:20" ht="14.45" hidden="1" x14ac:dyDescent="0.35">
      <c r="A147" s="20">
        <v>75</v>
      </c>
      <c r="B147" s="10" t="s">
        <v>10</v>
      </c>
      <c r="C147" s="10" t="s">
        <v>253</v>
      </c>
      <c r="D147" s="10" t="s">
        <v>1038</v>
      </c>
      <c r="E147" s="10" t="s">
        <v>1039</v>
      </c>
      <c r="F147" s="10" t="s">
        <v>5</v>
      </c>
      <c r="G147" s="10" t="s">
        <v>155</v>
      </c>
      <c r="H147" s="10" t="s">
        <v>397</v>
      </c>
      <c r="I147" s="10">
        <v>15</v>
      </c>
      <c r="J147" s="10" t="s">
        <v>8</v>
      </c>
      <c r="K147" s="10" t="s">
        <v>7</v>
      </c>
      <c r="L147" s="10" t="s">
        <v>107</v>
      </c>
      <c r="M147" s="6">
        <v>70140</v>
      </c>
      <c r="N147" s="18" t="s">
        <v>48</v>
      </c>
      <c r="O147" s="18" t="s">
        <v>64</v>
      </c>
      <c r="P147" s="21" t="str">
        <f t="shared" si="2"/>
        <v>07_70&gt;</v>
      </c>
      <c r="Q147">
        <v>10</v>
      </c>
      <c r="R147" t="s">
        <v>819</v>
      </c>
      <c r="S147">
        <v>5260500</v>
      </c>
      <c r="T147">
        <v>84438</v>
      </c>
    </row>
    <row r="148" spans="1:20" ht="14.45" hidden="1" x14ac:dyDescent="0.35">
      <c r="A148" s="20">
        <v>91</v>
      </c>
      <c r="B148" s="10" t="s">
        <v>10</v>
      </c>
      <c r="C148" s="10" t="s">
        <v>782</v>
      </c>
      <c r="D148" t="s">
        <v>1046</v>
      </c>
      <c r="E148" s="10" t="s">
        <v>1039</v>
      </c>
      <c r="F148" s="10" t="s">
        <v>1</v>
      </c>
      <c r="G148" s="10" t="s">
        <v>532</v>
      </c>
      <c r="H148" s="10" t="s">
        <v>2</v>
      </c>
      <c r="I148" s="10">
        <v>14</v>
      </c>
      <c r="J148" s="10" t="s">
        <v>8</v>
      </c>
      <c r="K148" s="10" t="s">
        <v>7</v>
      </c>
      <c r="L148" s="10" t="s">
        <v>107</v>
      </c>
      <c r="M148" s="6">
        <v>61880</v>
      </c>
      <c r="N148" s="18" t="s">
        <v>46</v>
      </c>
      <c r="O148" s="18" t="s">
        <v>65</v>
      </c>
      <c r="P148" s="21" t="str">
        <f t="shared" si="2"/>
        <v>06_60-70</v>
      </c>
      <c r="Q148">
        <v>10</v>
      </c>
      <c r="R148" t="s">
        <v>819</v>
      </c>
      <c r="S148">
        <v>5631080</v>
      </c>
      <c r="T148">
        <v>90387</v>
      </c>
    </row>
    <row r="149" spans="1:20" ht="14.45" hidden="1" x14ac:dyDescent="0.35">
      <c r="A149" s="20">
        <v>65</v>
      </c>
      <c r="B149" s="10" t="s">
        <v>10</v>
      </c>
      <c r="C149" s="10" t="s">
        <v>841</v>
      </c>
      <c r="D149" t="s">
        <v>1046</v>
      </c>
      <c r="E149" s="10" t="s">
        <v>1044</v>
      </c>
      <c r="F149" s="10" t="s">
        <v>5</v>
      </c>
      <c r="G149" s="10" t="s">
        <v>496</v>
      </c>
      <c r="H149" s="10" t="s">
        <v>2</v>
      </c>
      <c r="I149" s="10">
        <v>14</v>
      </c>
      <c r="J149" s="10" t="s">
        <v>8</v>
      </c>
      <c r="K149" s="10"/>
      <c r="L149" s="10" t="s">
        <v>107</v>
      </c>
      <c r="M149" s="6">
        <v>34300</v>
      </c>
      <c r="N149" s="18" t="s">
        <v>40</v>
      </c>
      <c r="O149" s="18" t="s">
        <v>61</v>
      </c>
      <c r="P149" s="21" t="str">
        <f t="shared" si="2"/>
        <v>03_30-40</v>
      </c>
      <c r="Q149">
        <v>10</v>
      </c>
      <c r="R149" t="s">
        <v>819</v>
      </c>
      <c r="S149">
        <v>2229500</v>
      </c>
      <c r="T149">
        <v>35787</v>
      </c>
    </row>
    <row r="150" spans="1:20" ht="14.45" hidden="1" x14ac:dyDescent="0.35">
      <c r="A150" s="20">
        <v>26</v>
      </c>
      <c r="B150" s="10" t="s">
        <v>10</v>
      </c>
      <c r="C150" s="10" t="s">
        <v>842</v>
      </c>
      <c r="D150" s="10" t="s">
        <v>1038</v>
      </c>
      <c r="E150" s="10" t="s">
        <v>1044</v>
      </c>
      <c r="F150" s="10" t="s">
        <v>5</v>
      </c>
      <c r="G150" s="10" t="s">
        <v>496</v>
      </c>
      <c r="H150" s="10" t="s">
        <v>336</v>
      </c>
      <c r="I150" s="10">
        <v>15</v>
      </c>
      <c r="J150" s="10" t="s">
        <v>8</v>
      </c>
      <c r="K150" s="10"/>
      <c r="L150" s="10" t="s">
        <v>107</v>
      </c>
      <c r="M150" s="6">
        <v>39500</v>
      </c>
      <c r="N150" s="18" t="s">
        <v>41</v>
      </c>
      <c r="O150" s="18" t="s">
        <v>61</v>
      </c>
      <c r="P150" s="21" t="str">
        <f t="shared" si="2"/>
        <v>03_30-40</v>
      </c>
      <c r="Q150">
        <v>10</v>
      </c>
      <c r="R150" t="s">
        <v>819</v>
      </c>
      <c r="S150">
        <v>1027000</v>
      </c>
      <c r="T150">
        <v>16485</v>
      </c>
    </row>
    <row r="151" spans="1:20" ht="14.45" hidden="1" x14ac:dyDescent="0.35">
      <c r="A151" s="20">
        <v>65</v>
      </c>
      <c r="B151" s="10" t="s">
        <v>10</v>
      </c>
      <c r="C151" s="10" t="s">
        <v>843</v>
      </c>
      <c r="D151" t="s">
        <v>1040</v>
      </c>
      <c r="E151" s="10" t="s">
        <v>1044</v>
      </c>
      <c r="F151" s="10" t="s">
        <v>5</v>
      </c>
      <c r="G151" s="10" t="s">
        <v>496</v>
      </c>
      <c r="H151" s="10" t="s">
        <v>2</v>
      </c>
      <c r="I151" s="10">
        <v>15</v>
      </c>
      <c r="J151" s="10" t="s">
        <v>8</v>
      </c>
      <c r="K151" s="10"/>
      <c r="L151" s="10" t="s">
        <v>107</v>
      </c>
      <c r="M151" s="6">
        <v>51000</v>
      </c>
      <c r="N151" s="18" t="s">
        <v>44</v>
      </c>
      <c r="O151" s="18" t="s">
        <v>63</v>
      </c>
      <c r="P151" s="21" t="str">
        <f t="shared" si="2"/>
        <v>05_50-60</v>
      </c>
      <c r="Q151">
        <v>10</v>
      </c>
      <c r="R151" t="s">
        <v>819</v>
      </c>
      <c r="S151">
        <v>3315000</v>
      </c>
      <c r="T151">
        <v>53210</v>
      </c>
    </row>
    <row r="152" spans="1:20" ht="14.45" hidden="1" x14ac:dyDescent="0.35">
      <c r="A152" s="20">
        <v>21</v>
      </c>
      <c r="B152" s="10" t="s">
        <v>10</v>
      </c>
      <c r="C152" s="10" t="s">
        <v>360</v>
      </c>
      <c r="D152" t="s">
        <v>1046</v>
      </c>
      <c r="E152" s="10" t="s">
        <v>1039</v>
      </c>
      <c r="F152" s="10" t="s">
        <v>5</v>
      </c>
      <c r="G152" s="10" t="s">
        <v>162</v>
      </c>
      <c r="H152" s="10" t="s">
        <v>2</v>
      </c>
      <c r="I152" s="10">
        <v>14</v>
      </c>
      <c r="J152" s="10" t="s">
        <v>8</v>
      </c>
      <c r="K152" s="10" t="s">
        <v>7</v>
      </c>
      <c r="L152" s="10" t="s">
        <v>91</v>
      </c>
      <c r="M152" s="6">
        <v>36087</v>
      </c>
      <c r="N152" s="18" t="s">
        <v>41</v>
      </c>
      <c r="O152" s="18" t="s">
        <v>61</v>
      </c>
      <c r="P152" s="21" t="str">
        <f t="shared" si="2"/>
        <v>03_30-40</v>
      </c>
      <c r="Q152">
        <v>10</v>
      </c>
      <c r="R152" t="s">
        <v>819</v>
      </c>
      <c r="S152">
        <v>757827</v>
      </c>
      <c r="T152">
        <v>12164</v>
      </c>
    </row>
    <row r="153" spans="1:20" ht="14.45" hidden="1" x14ac:dyDescent="0.35">
      <c r="A153" s="20">
        <v>1029</v>
      </c>
      <c r="B153" s="10" t="s">
        <v>10</v>
      </c>
      <c r="C153" s="10" t="s">
        <v>683</v>
      </c>
      <c r="D153" t="s">
        <v>1047</v>
      </c>
      <c r="E153" s="10" t="s">
        <v>1039</v>
      </c>
      <c r="F153" s="10" t="s">
        <v>5</v>
      </c>
      <c r="G153" s="10" t="s">
        <v>161</v>
      </c>
      <c r="H153" s="10" t="s">
        <v>2</v>
      </c>
      <c r="I153" s="10">
        <v>11</v>
      </c>
      <c r="J153" s="10" t="s">
        <v>4</v>
      </c>
      <c r="K153" s="10" t="s">
        <v>7</v>
      </c>
      <c r="L153" s="10" t="s">
        <v>90</v>
      </c>
      <c r="M153" s="6">
        <v>24990</v>
      </c>
      <c r="N153" s="18" t="s">
        <v>38</v>
      </c>
      <c r="O153" s="18" t="s">
        <v>60</v>
      </c>
      <c r="P153" s="21" t="str">
        <f t="shared" si="2"/>
        <v>02_20-30</v>
      </c>
      <c r="Q153">
        <v>10</v>
      </c>
      <c r="R153" t="s">
        <v>819</v>
      </c>
      <c r="S153">
        <v>25714710</v>
      </c>
      <c r="T153">
        <v>412756</v>
      </c>
    </row>
    <row r="154" spans="1:20" ht="14.45" hidden="1" x14ac:dyDescent="0.35">
      <c r="A154" s="20">
        <v>63</v>
      </c>
      <c r="B154" s="10" t="s">
        <v>10</v>
      </c>
      <c r="C154" s="10" t="s">
        <v>684</v>
      </c>
      <c r="D154" t="s">
        <v>1046</v>
      </c>
      <c r="E154" s="10" t="s">
        <v>1039</v>
      </c>
      <c r="F154" s="10" t="s">
        <v>5</v>
      </c>
      <c r="G154" s="10" t="s">
        <v>496</v>
      </c>
      <c r="H154" s="10" t="s">
        <v>2</v>
      </c>
      <c r="I154" s="10">
        <v>14</v>
      </c>
      <c r="J154" s="10" t="s">
        <v>8</v>
      </c>
      <c r="K154" s="10" t="s">
        <v>7</v>
      </c>
      <c r="L154" s="10" t="s">
        <v>107</v>
      </c>
      <c r="M154" s="6">
        <v>38150</v>
      </c>
      <c r="N154" s="18" t="s">
        <v>41</v>
      </c>
      <c r="O154" s="18" t="s">
        <v>61</v>
      </c>
      <c r="P154" s="21" t="str">
        <f t="shared" si="2"/>
        <v>03_30-40</v>
      </c>
      <c r="Q154">
        <v>10</v>
      </c>
      <c r="R154" t="s">
        <v>819</v>
      </c>
      <c r="S154">
        <v>2403450</v>
      </c>
      <c r="T154">
        <v>38579</v>
      </c>
    </row>
    <row r="155" spans="1:20" ht="14.45" hidden="1" x14ac:dyDescent="0.35">
      <c r="A155" s="20">
        <v>756</v>
      </c>
      <c r="B155" s="10" t="s">
        <v>10</v>
      </c>
      <c r="C155" s="10" t="s">
        <v>497</v>
      </c>
      <c r="D155" t="s">
        <v>1046</v>
      </c>
      <c r="E155" s="10" t="s">
        <v>1039</v>
      </c>
      <c r="F155" s="10" t="s">
        <v>5</v>
      </c>
      <c r="G155" s="10" t="s">
        <v>218</v>
      </c>
      <c r="H155" s="10" t="s">
        <v>2</v>
      </c>
      <c r="I155" s="10">
        <v>14</v>
      </c>
      <c r="J155" s="10" t="s">
        <v>8</v>
      </c>
      <c r="K155" s="10" t="s">
        <v>7</v>
      </c>
      <c r="L155" s="10" t="s">
        <v>107</v>
      </c>
      <c r="M155" s="6">
        <v>29427</v>
      </c>
      <c r="N155" s="18" t="s">
        <v>39</v>
      </c>
      <c r="O155" s="18" t="s">
        <v>60</v>
      </c>
      <c r="P155" s="21" t="str">
        <f t="shared" si="2"/>
        <v>02_20-30</v>
      </c>
      <c r="Q155">
        <v>10</v>
      </c>
      <c r="R155" t="s">
        <v>819</v>
      </c>
      <c r="S155">
        <v>22246812</v>
      </c>
      <c r="T155">
        <v>357092</v>
      </c>
    </row>
    <row r="156" spans="1:20" ht="14.45" hidden="1" x14ac:dyDescent="0.35">
      <c r="A156" s="20">
        <v>48</v>
      </c>
      <c r="B156" s="10" t="s">
        <v>10</v>
      </c>
      <c r="C156" s="10" t="s">
        <v>226</v>
      </c>
      <c r="D156" s="10" t="s">
        <v>1041</v>
      </c>
      <c r="E156" s="10" t="s">
        <v>1039</v>
      </c>
      <c r="F156" s="10" t="s">
        <v>5</v>
      </c>
      <c r="G156" s="10" t="s">
        <v>114</v>
      </c>
      <c r="H156" s="10" t="s">
        <v>115</v>
      </c>
      <c r="I156" s="10">
        <v>15</v>
      </c>
      <c r="J156" s="10" t="s">
        <v>8</v>
      </c>
      <c r="K156" s="10"/>
      <c r="L156" s="10" t="s">
        <v>107</v>
      </c>
      <c r="M156" s="6">
        <v>66046</v>
      </c>
      <c r="N156" s="18" t="s">
        <v>47</v>
      </c>
      <c r="O156" s="18" t="s">
        <v>65</v>
      </c>
      <c r="P156" s="21" t="str">
        <f t="shared" si="2"/>
        <v>06_60-70</v>
      </c>
      <c r="Q156">
        <v>10</v>
      </c>
      <c r="R156" t="s">
        <v>819</v>
      </c>
      <c r="S156">
        <v>3170208</v>
      </c>
      <c r="T156">
        <v>50886</v>
      </c>
    </row>
    <row r="157" spans="1:20" ht="14.45" hidden="1" x14ac:dyDescent="0.35">
      <c r="A157" s="20">
        <v>115</v>
      </c>
      <c r="B157" s="10" t="s">
        <v>10</v>
      </c>
      <c r="C157" s="10" t="s">
        <v>361</v>
      </c>
      <c r="D157" s="10" t="s">
        <v>1041</v>
      </c>
      <c r="E157" s="10" t="s">
        <v>1039</v>
      </c>
      <c r="F157" s="10" t="s">
        <v>5</v>
      </c>
      <c r="G157" s="10" t="s">
        <v>308</v>
      </c>
      <c r="H157" s="10" t="s">
        <v>166</v>
      </c>
      <c r="I157" s="10">
        <v>15</v>
      </c>
      <c r="J157" s="10" t="s">
        <v>125</v>
      </c>
      <c r="K157" s="10"/>
      <c r="L157" s="10" t="s">
        <v>107</v>
      </c>
      <c r="M157" s="6">
        <v>60795</v>
      </c>
      <c r="N157" s="18" t="s">
        <v>46</v>
      </c>
      <c r="O157" s="18" t="s">
        <v>65</v>
      </c>
      <c r="P157" s="21" t="str">
        <f t="shared" si="2"/>
        <v>06_60-70</v>
      </c>
      <c r="Q157">
        <v>10</v>
      </c>
      <c r="R157" t="s">
        <v>819</v>
      </c>
      <c r="S157">
        <v>6991425</v>
      </c>
      <c r="T157">
        <v>112222</v>
      </c>
    </row>
    <row r="158" spans="1:20" ht="14.45" hidden="1" x14ac:dyDescent="0.35">
      <c r="A158" s="20">
        <v>31</v>
      </c>
      <c r="B158" s="10" t="s">
        <v>10</v>
      </c>
      <c r="C158" s="10" t="s">
        <v>251</v>
      </c>
      <c r="D158" s="10" t="s">
        <v>1041</v>
      </c>
      <c r="E158" s="10" t="s">
        <v>1039</v>
      </c>
      <c r="F158" s="10" t="s">
        <v>5</v>
      </c>
      <c r="G158" s="10" t="s">
        <v>114</v>
      </c>
      <c r="H158" s="10" t="s">
        <v>120</v>
      </c>
      <c r="I158" s="10">
        <v>17</v>
      </c>
      <c r="J158" s="10" t="s">
        <v>8</v>
      </c>
      <c r="K158" s="10"/>
      <c r="L158" s="10" t="s">
        <v>107</v>
      </c>
      <c r="M158" s="6">
        <v>59389</v>
      </c>
      <c r="N158" s="18" t="s">
        <v>45</v>
      </c>
      <c r="O158" s="18" t="s">
        <v>63</v>
      </c>
      <c r="P158" s="21" t="str">
        <f t="shared" si="2"/>
        <v>05_50-60</v>
      </c>
      <c r="Q158">
        <v>10</v>
      </c>
      <c r="R158" t="s">
        <v>819</v>
      </c>
      <c r="S158">
        <v>1841059</v>
      </c>
      <c r="T158">
        <v>29552</v>
      </c>
    </row>
    <row r="159" spans="1:20" ht="14.45" hidden="1" x14ac:dyDescent="0.35">
      <c r="A159" s="20">
        <v>2</v>
      </c>
      <c r="B159" s="10" t="s">
        <v>10</v>
      </c>
      <c r="C159" s="10" t="s">
        <v>227</v>
      </c>
      <c r="D159" s="10" t="s">
        <v>1038</v>
      </c>
      <c r="E159" s="10" t="s">
        <v>1039</v>
      </c>
      <c r="F159" s="10" t="s">
        <v>5</v>
      </c>
      <c r="G159" s="10" t="s">
        <v>155</v>
      </c>
      <c r="H159" s="10" t="s">
        <v>228</v>
      </c>
      <c r="I159" s="10">
        <v>17</v>
      </c>
      <c r="J159" s="10" t="s">
        <v>8</v>
      </c>
      <c r="K159" s="10"/>
      <c r="L159" s="10" t="s">
        <v>107</v>
      </c>
      <c r="M159" s="6">
        <v>48480</v>
      </c>
      <c r="N159" s="18" t="s">
        <v>43</v>
      </c>
      <c r="O159" s="18" t="s">
        <v>62</v>
      </c>
      <c r="P159" s="21" t="str">
        <f t="shared" si="2"/>
        <v>04_40-50</v>
      </c>
      <c r="Q159">
        <v>10</v>
      </c>
      <c r="R159" t="s">
        <v>819</v>
      </c>
      <c r="S159">
        <v>96960</v>
      </c>
      <c r="T159">
        <v>1556</v>
      </c>
    </row>
    <row r="160" spans="1:20" ht="14.45" hidden="1" x14ac:dyDescent="0.35">
      <c r="A160" s="20">
        <v>5</v>
      </c>
      <c r="B160" s="10" t="s">
        <v>10</v>
      </c>
      <c r="C160" s="10" t="s">
        <v>844</v>
      </c>
      <c r="D160" t="s">
        <v>1055</v>
      </c>
      <c r="E160" s="10" t="s">
        <v>1044</v>
      </c>
      <c r="F160" s="10" t="s">
        <v>5</v>
      </c>
      <c r="G160" s="10" t="s">
        <v>308</v>
      </c>
      <c r="H160" s="10" t="s">
        <v>845</v>
      </c>
      <c r="I160" s="10">
        <v>17</v>
      </c>
      <c r="J160" s="10" t="s">
        <v>846</v>
      </c>
      <c r="K160" s="10"/>
      <c r="L160" s="10" t="s">
        <v>107</v>
      </c>
      <c r="M160" s="6">
        <v>441300</v>
      </c>
      <c r="N160" s="18" t="s">
        <v>880</v>
      </c>
      <c r="O160" s="18" t="s">
        <v>905</v>
      </c>
      <c r="P160" s="21" t="str">
        <f t="shared" si="2"/>
        <v>07_70&gt;</v>
      </c>
      <c r="Q160">
        <v>10</v>
      </c>
      <c r="R160" t="s">
        <v>819</v>
      </c>
      <c r="S160">
        <v>2206500</v>
      </c>
      <c r="T160">
        <v>35417</v>
      </c>
    </row>
    <row r="161" spans="1:20" ht="14.45" hidden="1" x14ac:dyDescent="0.35">
      <c r="A161" s="20">
        <v>573</v>
      </c>
      <c r="B161" s="10" t="s">
        <v>10</v>
      </c>
      <c r="C161" s="10" t="s">
        <v>847</v>
      </c>
      <c r="D161" t="s">
        <v>1046</v>
      </c>
      <c r="E161" s="10" t="s">
        <v>1039</v>
      </c>
      <c r="F161" s="10" t="s">
        <v>5</v>
      </c>
      <c r="G161" s="10" t="s">
        <v>818</v>
      </c>
      <c r="H161" s="10" t="s">
        <v>618</v>
      </c>
      <c r="I161" s="10">
        <v>14</v>
      </c>
      <c r="J161" s="10" t="s">
        <v>848</v>
      </c>
      <c r="K161" s="10" t="s">
        <v>7</v>
      </c>
      <c r="L161" s="10" t="s">
        <v>107</v>
      </c>
      <c r="M161" s="6">
        <v>99990</v>
      </c>
      <c r="N161" s="18" t="s">
        <v>76</v>
      </c>
      <c r="O161" s="18" t="s">
        <v>66</v>
      </c>
      <c r="P161" s="21" t="str">
        <f t="shared" si="2"/>
        <v>07_70&gt;</v>
      </c>
      <c r="Q161">
        <v>10</v>
      </c>
      <c r="R161" t="s">
        <v>819</v>
      </c>
      <c r="S161">
        <v>57294270</v>
      </c>
      <c r="T161">
        <v>919651</v>
      </c>
    </row>
    <row r="162" spans="1:20" ht="14.45" hidden="1" x14ac:dyDescent="0.35">
      <c r="A162" s="20">
        <v>223</v>
      </c>
      <c r="B162" s="10" t="s">
        <v>10</v>
      </c>
      <c r="C162" s="10" t="s">
        <v>849</v>
      </c>
      <c r="D162" s="10" t="s">
        <v>1041</v>
      </c>
      <c r="E162" s="10" t="s">
        <v>1039</v>
      </c>
      <c r="F162" s="10" t="s">
        <v>5</v>
      </c>
      <c r="G162" s="10" t="s">
        <v>308</v>
      </c>
      <c r="H162" s="10" t="s">
        <v>553</v>
      </c>
      <c r="I162" s="10">
        <v>15</v>
      </c>
      <c r="J162" s="10" t="s">
        <v>850</v>
      </c>
      <c r="K162" s="10" t="s">
        <v>7</v>
      </c>
      <c r="L162" s="10" t="s">
        <v>107</v>
      </c>
      <c r="M162" s="6">
        <v>239990</v>
      </c>
      <c r="N162" s="18" t="s">
        <v>276</v>
      </c>
      <c r="O162" s="18" t="s">
        <v>195</v>
      </c>
      <c r="P162" s="21" t="str">
        <f t="shared" si="2"/>
        <v>07_70&gt;</v>
      </c>
      <c r="Q162">
        <v>10</v>
      </c>
      <c r="R162" t="s">
        <v>819</v>
      </c>
      <c r="S162">
        <v>53517770</v>
      </c>
      <c r="T162">
        <v>859033</v>
      </c>
    </row>
    <row r="163" spans="1:20" ht="14.45" hidden="1" x14ac:dyDescent="0.35">
      <c r="A163" s="20">
        <v>103</v>
      </c>
      <c r="B163" s="10" t="s">
        <v>13</v>
      </c>
      <c r="C163" s="10" t="s">
        <v>365</v>
      </c>
      <c r="D163" s="10" t="s">
        <v>1041</v>
      </c>
      <c r="E163" s="10" t="s">
        <v>1039</v>
      </c>
      <c r="F163" s="10" t="s">
        <v>5</v>
      </c>
      <c r="G163" s="10" t="s">
        <v>308</v>
      </c>
      <c r="H163" s="10" t="s">
        <v>157</v>
      </c>
      <c r="I163" s="10">
        <v>17</v>
      </c>
      <c r="J163" s="10" t="s">
        <v>136</v>
      </c>
      <c r="K163" s="10"/>
      <c r="L163" s="10" t="s">
        <v>107</v>
      </c>
      <c r="M163" s="6">
        <v>149287</v>
      </c>
      <c r="N163" s="18" t="s">
        <v>78</v>
      </c>
      <c r="O163" s="18" t="s">
        <v>79</v>
      </c>
      <c r="P163" s="21" t="str">
        <f t="shared" si="2"/>
        <v>07_70&gt;</v>
      </c>
      <c r="Q163">
        <v>10</v>
      </c>
      <c r="R163" t="s">
        <v>819</v>
      </c>
      <c r="S163">
        <v>15376561</v>
      </c>
      <c r="T163">
        <v>246815</v>
      </c>
    </row>
    <row r="164" spans="1:20" ht="14.45" hidden="1" x14ac:dyDescent="0.35">
      <c r="A164" s="20">
        <v>109</v>
      </c>
      <c r="B164" s="10" t="s">
        <v>13</v>
      </c>
      <c r="C164" s="10" t="s">
        <v>398</v>
      </c>
      <c r="D164" s="10" t="s">
        <v>1041</v>
      </c>
      <c r="E164" s="10" t="s">
        <v>1039</v>
      </c>
      <c r="F164" s="10" t="s">
        <v>5</v>
      </c>
      <c r="G164" s="10" t="s">
        <v>308</v>
      </c>
      <c r="H164" s="10" t="s">
        <v>367</v>
      </c>
      <c r="I164" s="10">
        <v>15</v>
      </c>
      <c r="J164" s="10" t="s">
        <v>117</v>
      </c>
      <c r="K164" s="10"/>
      <c r="L164" s="10" t="s">
        <v>107</v>
      </c>
      <c r="M164" s="6">
        <v>138600</v>
      </c>
      <c r="N164" s="18" t="s">
        <v>88</v>
      </c>
      <c r="O164" s="18" t="s">
        <v>86</v>
      </c>
      <c r="P164" s="21" t="str">
        <f t="shared" si="2"/>
        <v>07_70&gt;</v>
      </c>
      <c r="Q164">
        <v>10</v>
      </c>
      <c r="R164" t="s">
        <v>819</v>
      </c>
      <c r="S164">
        <v>15107400</v>
      </c>
      <c r="T164">
        <v>242494</v>
      </c>
    </row>
    <row r="165" spans="1:20" ht="14.45" hidden="1" x14ac:dyDescent="0.35">
      <c r="A165" s="20">
        <v>5</v>
      </c>
      <c r="B165" s="10" t="s">
        <v>13</v>
      </c>
      <c r="C165" s="10" t="s">
        <v>170</v>
      </c>
      <c r="D165" t="s">
        <v>1040</v>
      </c>
      <c r="E165" s="10" t="s">
        <v>1039</v>
      </c>
      <c r="F165" s="10" t="s">
        <v>5</v>
      </c>
      <c r="G165" s="10" t="s">
        <v>114</v>
      </c>
      <c r="H165" s="10" t="s">
        <v>2</v>
      </c>
      <c r="I165" s="10">
        <v>15</v>
      </c>
      <c r="J165" s="10" t="s">
        <v>4</v>
      </c>
      <c r="K165" s="10"/>
      <c r="L165" s="10" t="s">
        <v>107</v>
      </c>
      <c r="M165" s="6">
        <v>28990</v>
      </c>
      <c r="N165" s="18" t="s">
        <v>39</v>
      </c>
      <c r="O165" s="18" t="s">
        <v>60</v>
      </c>
      <c r="P165" s="21" t="str">
        <f t="shared" si="2"/>
        <v>02_20-30</v>
      </c>
      <c r="Q165">
        <v>10</v>
      </c>
      <c r="R165" t="s">
        <v>819</v>
      </c>
      <c r="S165">
        <v>144950</v>
      </c>
      <c r="T165">
        <v>2327</v>
      </c>
    </row>
    <row r="166" spans="1:20" ht="14.45" hidden="1" x14ac:dyDescent="0.35">
      <c r="A166" s="20">
        <v>148</v>
      </c>
      <c r="B166" s="10" t="s">
        <v>13</v>
      </c>
      <c r="C166" s="10" t="s">
        <v>238</v>
      </c>
      <c r="D166" s="10" t="s">
        <v>1038</v>
      </c>
      <c r="E166" s="10" t="s">
        <v>1039</v>
      </c>
      <c r="F166" s="10" t="s">
        <v>5</v>
      </c>
      <c r="G166" s="10" t="s">
        <v>218</v>
      </c>
      <c r="H166" s="10">
        <v>530</v>
      </c>
      <c r="I166" s="10">
        <v>15</v>
      </c>
      <c r="J166" s="10" t="s">
        <v>8</v>
      </c>
      <c r="K166" s="10"/>
      <c r="L166" s="10" t="s">
        <v>107</v>
      </c>
      <c r="M166" s="6">
        <v>41640</v>
      </c>
      <c r="N166" s="18" t="s">
        <v>42</v>
      </c>
      <c r="O166" s="18" t="s">
        <v>62</v>
      </c>
      <c r="P166" s="21" t="str">
        <f t="shared" si="2"/>
        <v>04_40-50</v>
      </c>
      <c r="Q166">
        <v>10</v>
      </c>
      <c r="R166" t="s">
        <v>819</v>
      </c>
      <c r="S166">
        <v>6162720</v>
      </c>
      <c r="T166">
        <v>98920</v>
      </c>
    </row>
    <row r="167" spans="1:20" ht="14.45" hidden="1" x14ac:dyDescent="0.35">
      <c r="A167" s="20">
        <v>89</v>
      </c>
      <c r="B167" s="10" t="s">
        <v>13</v>
      </c>
      <c r="C167" s="10" t="s">
        <v>256</v>
      </c>
      <c r="D167" s="10" t="s">
        <v>1038</v>
      </c>
      <c r="E167" s="10" t="s">
        <v>1039</v>
      </c>
      <c r="F167" s="10" t="s">
        <v>5</v>
      </c>
      <c r="G167" s="10" t="s">
        <v>218</v>
      </c>
      <c r="H167" s="10">
        <v>530</v>
      </c>
      <c r="I167" s="10">
        <v>17</v>
      </c>
      <c r="J167" s="10" t="s">
        <v>8</v>
      </c>
      <c r="K167" s="10"/>
      <c r="L167" s="10" t="s">
        <v>107</v>
      </c>
      <c r="M167" s="6">
        <v>38407</v>
      </c>
      <c r="N167" s="18" t="s">
        <v>41</v>
      </c>
      <c r="O167" s="18" t="s">
        <v>61</v>
      </c>
      <c r="P167" s="21" t="str">
        <f t="shared" si="2"/>
        <v>03_30-40</v>
      </c>
      <c r="Q167">
        <v>10</v>
      </c>
      <c r="R167" t="s">
        <v>819</v>
      </c>
      <c r="S167">
        <v>3418223</v>
      </c>
      <c r="T167">
        <v>54867</v>
      </c>
    </row>
    <row r="168" spans="1:20" ht="14.45" hidden="1" x14ac:dyDescent="0.35">
      <c r="A168" s="20">
        <v>103</v>
      </c>
      <c r="B168" s="10" t="s">
        <v>13</v>
      </c>
      <c r="C168" s="10" t="s">
        <v>281</v>
      </c>
      <c r="D168" t="s">
        <v>1047</v>
      </c>
      <c r="E168" s="10" t="s">
        <v>1039</v>
      </c>
      <c r="F168" s="10" t="s">
        <v>1</v>
      </c>
      <c r="G168" s="10" t="s">
        <v>152</v>
      </c>
      <c r="H168" s="10" t="s">
        <v>2</v>
      </c>
      <c r="I168" s="10">
        <v>11</v>
      </c>
      <c r="J168" s="10" t="s">
        <v>4</v>
      </c>
      <c r="K168" s="10"/>
      <c r="L168" s="10" t="s">
        <v>107</v>
      </c>
      <c r="M168" s="6">
        <v>23226</v>
      </c>
      <c r="N168" s="18" t="s">
        <v>38</v>
      </c>
      <c r="O168" s="18" t="s">
        <v>60</v>
      </c>
      <c r="P168" s="21" t="str">
        <f t="shared" si="2"/>
        <v>02_20-30</v>
      </c>
      <c r="Q168">
        <v>10</v>
      </c>
      <c r="R168" t="s">
        <v>819</v>
      </c>
      <c r="S168">
        <v>2392278</v>
      </c>
      <c r="T168">
        <v>38399</v>
      </c>
    </row>
    <row r="169" spans="1:20" ht="14.45" hidden="1" x14ac:dyDescent="0.35">
      <c r="A169" s="20">
        <v>11</v>
      </c>
      <c r="B169" s="10" t="s">
        <v>13</v>
      </c>
      <c r="C169" s="10" t="s">
        <v>282</v>
      </c>
      <c r="D169" s="10" t="s">
        <v>1041</v>
      </c>
      <c r="E169" s="10" t="s">
        <v>1039</v>
      </c>
      <c r="F169" s="10" t="s">
        <v>5</v>
      </c>
      <c r="G169" s="10" t="s">
        <v>155</v>
      </c>
      <c r="H169" s="10" t="s">
        <v>108</v>
      </c>
      <c r="I169" s="10">
        <v>15</v>
      </c>
      <c r="J169" s="10" t="s">
        <v>8</v>
      </c>
      <c r="K169" s="10"/>
      <c r="L169" s="10" t="s">
        <v>107</v>
      </c>
      <c r="M169" s="6">
        <v>32590</v>
      </c>
      <c r="N169" s="18" t="s">
        <v>40</v>
      </c>
      <c r="O169" s="18" t="s">
        <v>61</v>
      </c>
      <c r="P169" s="21" t="str">
        <f t="shared" si="2"/>
        <v>03_30-40</v>
      </c>
      <c r="Q169">
        <v>10</v>
      </c>
      <c r="R169" t="s">
        <v>819</v>
      </c>
      <c r="S169">
        <v>358490</v>
      </c>
      <c r="T169">
        <v>5754</v>
      </c>
    </row>
    <row r="170" spans="1:20" ht="14.45" hidden="1" x14ac:dyDescent="0.35">
      <c r="A170" s="20">
        <v>139</v>
      </c>
      <c r="B170" s="10" t="s">
        <v>13</v>
      </c>
      <c r="C170" s="10" t="s">
        <v>486</v>
      </c>
      <c r="D170" t="s">
        <v>1046</v>
      </c>
      <c r="E170" s="10" t="s">
        <v>1039</v>
      </c>
      <c r="F170" s="10" t="s">
        <v>5</v>
      </c>
      <c r="G170" s="10" t="s">
        <v>496</v>
      </c>
      <c r="H170" s="10" t="s">
        <v>2</v>
      </c>
      <c r="I170" s="10">
        <v>14</v>
      </c>
      <c r="J170" s="10" t="s">
        <v>8</v>
      </c>
      <c r="K170" s="10" t="s">
        <v>7</v>
      </c>
      <c r="L170" s="10" t="s">
        <v>107</v>
      </c>
      <c r="M170" s="6">
        <v>52690</v>
      </c>
      <c r="N170" s="18" t="s">
        <v>44</v>
      </c>
      <c r="O170" s="18" t="s">
        <v>63</v>
      </c>
      <c r="P170" s="21" t="str">
        <f t="shared" si="2"/>
        <v>05_50-60</v>
      </c>
      <c r="Q170">
        <v>10</v>
      </c>
      <c r="R170" t="s">
        <v>819</v>
      </c>
      <c r="S170">
        <v>7323910</v>
      </c>
      <c r="T170">
        <v>117559</v>
      </c>
    </row>
    <row r="171" spans="1:20" ht="14.45" hidden="1" x14ac:dyDescent="0.35">
      <c r="A171" s="20">
        <v>324</v>
      </c>
      <c r="B171" s="10" t="s">
        <v>13</v>
      </c>
      <c r="C171" s="10" t="s">
        <v>644</v>
      </c>
      <c r="D171" s="10" t="s">
        <v>1038</v>
      </c>
      <c r="E171" s="10" t="s">
        <v>1039</v>
      </c>
      <c r="F171" s="10" t="s">
        <v>5</v>
      </c>
      <c r="G171" s="10" t="s">
        <v>496</v>
      </c>
      <c r="H171" s="10">
        <v>250</v>
      </c>
      <c r="I171" s="10">
        <v>15</v>
      </c>
      <c r="J171" s="10" t="s">
        <v>8</v>
      </c>
      <c r="K171" s="10"/>
      <c r="L171" s="10" t="s">
        <v>107</v>
      </c>
      <c r="M171" s="6">
        <v>36900</v>
      </c>
      <c r="N171" s="18" t="s">
        <v>41</v>
      </c>
      <c r="O171" s="18" t="s">
        <v>61</v>
      </c>
      <c r="P171" s="21" t="str">
        <f t="shared" si="2"/>
        <v>03_30-40</v>
      </c>
      <c r="Q171">
        <v>10</v>
      </c>
      <c r="R171" t="s">
        <v>819</v>
      </c>
      <c r="S171">
        <v>11955600</v>
      </c>
      <c r="T171">
        <v>191904</v>
      </c>
    </row>
    <row r="172" spans="1:20" ht="14.45" hidden="1" x14ac:dyDescent="0.35">
      <c r="A172" s="20">
        <v>536</v>
      </c>
      <c r="B172" s="10" t="s">
        <v>13</v>
      </c>
      <c r="C172" s="10" t="s">
        <v>685</v>
      </c>
      <c r="D172" s="10" t="s">
        <v>1038</v>
      </c>
      <c r="E172" s="10" t="s">
        <v>1039</v>
      </c>
      <c r="F172" s="10" t="s">
        <v>5</v>
      </c>
      <c r="G172" s="10" t="s">
        <v>496</v>
      </c>
      <c r="H172" s="10" t="s">
        <v>233</v>
      </c>
      <c r="I172" s="10">
        <v>15</v>
      </c>
      <c r="J172" s="10" t="s">
        <v>8</v>
      </c>
      <c r="K172" s="10"/>
      <c r="L172" s="10" t="s">
        <v>107</v>
      </c>
      <c r="M172" s="6">
        <v>36630</v>
      </c>
      <c r="N172" s="18" t="s">
        <v>41</v>
      </c>
      <c r="O172" s="18" t="s">
        <v>61</v>
      </c>
      <c r="P172" s="21" t="str">
        <f t="shared" si="2"/>
        <v>03_30-40</v>
      </c>
      <c r="Q172">
        <v>10</v>
      </c>
      <c r="R172" t="s">
        <v>819</v>
      </c>
      <c r="S172">
        <v>19633680</v>
      </c>
      <c r="T172">
        <v>315147</v>
      </c>
    </row>
    <row r="173" spans="1:20" ht="14.45" hidden="1" x14ac:dyDescent="0.35">
      <c r="A173" s="20">
        <v>401</v>
      </c>
      <c r="B173" s="19" t="s">
        <v>13</v>
      </c>
      <c r="C173" s="19" t="s">
        <v>645</v>
      </c>
      <c r="D173" s="10" t="s">
        <v>1038</v>
      </c>
      <c r="E173" s="10" t="s">
        <v>1039</v>
      </c>
      <c r="F173" s="19" t="s">
        <v>5</v>
      </c>
      <c r="G173" s="19" t="s">
        <v>155</v>
      </c>
      <c r="H173" s="19" t="s">
        <v>233</v>
      </c>
      <c r="I173" s="19">
        <v>15</v>
      </c>
      <c r="J173" s="19" t="s">
        <v>8</v>
      </c>
      <c r="K173" s="19"/>
      <c r="L173" s="19" t="s">
        <v>107</v>
      </c>
      <c r="M173" s="6">
        <v>30300</v>
      </c>
      <c r="N173" s="18" t="s">
        <v>40</v>
      </c>
      <c r="O173" s="18" t="s">
        <v>61</v>
      </c>
      <c r="P173" s="21" t="str">
        <f t="shared" si="2"/>
        <v>03_30-40</v>
      </c>
      <c r="Q173">
        <v>10</v>
      </c>
      <c r="R173" t="s">
        <v>819</v>
      </c>
      <c r="S173">
        <v>12150300</v>
      </c>
      <c r="T173">
        <v>195029</v>
      </c>
    </row>
    <row r="174" spans="1:20" ht="14.45" hidden="1" x14ac:dyDescent="0.35">
      <c r="A174" s="20">
        <v>903</v>
      </c>
      <c r="B174" s="19" t="s">
        <v>13</v>
      </c>
      <c r="C174" s="19" t="s">
        <v>637</v>
      </c>
      <c r="D174" t="s">
        <v>1040</v>
      </c>
      <c r="E174" s="10" t="s">
        <v>1039</v>
      </c>
      <c r="F174" s="19" t="s">
        <v>5</v>
      </c>
      <c r="G174" s="19" t="s">
        <v>323</v>
      </c>
      <c r="H174" s="19" t="s">
        <v>2</v>
      </c>
      <c r="I174" s="19">
        <v>15</v>
      </c>
      <c r="J174" s="19" t="s">
        <v>8</v>
      </c>
      <c r="K174" s="19"/>
      <c r="L174" s="19" t="s">
        <v>90</v>
      </c>
      <c r="M174" s="6">
        <v>20900</v>
      </c>
      <c r="N174" s="18" t="s">
        <v>38</v>
      </c>
      <c r="O174" s="18" t="s">
        <v>60</v>
      </c>
      <c r="P174" s="21" t="str">
        <f t="shared" si="2"/>
        <v>02_20-30</v>
      </c>
      <c r="Q174">
        <v>10</v>
      </c>
      <c r="R174" t="s">
        <v>819</v>
      </c>
      <c r="S174">
        <v>18872700</v>
      </c>
      <c r="T174">
        <v>302933</v>
      </c>
    </row>
    <row r="175" spans="1:20" ht="14.45" hidden="1" x14ac:dyDescent="0.35">
      <c r="A175" s="20">
        <v>189</v>
      </c>
      <c r="B175" s="19" t="s">
        <v>13</v>
      </c>
      <c r="C175" s="19" t="s">
        <v>610</v>
      </c>
      <c r="D175" t="s">
        <v>1040</v>
      </c>
      <c r="E175" s="10" t="s">
        <v>1039</v>
      </c>
      <c r="F175" s="19" t="s">
        <v>1</v>
      </c>
      <c r="G175" s="19" t="s">
        <v>249</v>
      </c>
      <c r="H175" s="19" t="s">
        <v>2</v>
      </c>
      <c r="I175" s="19">
        <v>15</v>
      </c>
      <c r="J175" s="19" t="s">
        <v>8</v>
      </c>
      <c r="K175" s="19"/>
      <c r="L175" s="19" t="s">
        <v>107</v>
      </c>
      <c r="M175" s="6">
        <v>31190</v>
      </c>
      <c r="N175" s="18" t="s">
        <v>40</v>
      </c>
      <c r="O175" s="18" t="s">
        <v>61</v>
      </c>
      <c r="P175" s="21" t="str">
        <f t="shared" si="2"/>
        <v>03_30-40</v>
      </c>
      <c r="Q175">
        <v>10</v>
      </c>
      <c r="R175" t="s">
        <v>819</v>
      </c>
      <c r="S175">
        <v>5894910</v>
      </c>
      <c r="T175">
        <v>94621</v>
      </c>
    </row>
    <row r="176" spans="1:20" ht="14.45" hidden="1" x14ac:dyDescent="0.35">
      <c r="A176" s="20">
        <v>406</v>
      </c>
      <c r="B176" s="10" t="s">
        <v>13</v>
      </c>
      <c r="C176" s="10" t="s">
        <v>611</v>
      </c>
      <c r="D176" s="10" t="s">
        <v>1038</v>
      </c>
      <c r="E176" s="10" t="s">
        <v>1039</v>
      </c>
      <c r="F176" s="10" t="s">
        <v>5</v>
      </c>
      <c r="G176" s="10" t="s">
        <v>496</v>
      </c>
      <c r="H176" s="10">
        <v>520</v>
      </c>
      <c r="I176" s="10">
        <v>17</v>
      </c>
      <c r="J176" s="10" t="s">
        <v>8</v>
      </c>
      <c r="K176" s="10"/>
      <c r="L176" s="10" t="s">
        <v>107</v>
      </c>
      <c r="M176" s="6">
        <v>54390</v>
      </c>
      <c r="N176" s="18" t="s">
        <v>44</v>
      </c>
      <c r="O176" s="18" t="s">
        <v>63</v>
      </c>
      <c r="P176" s="21" t="str">
        <f t="shared" si="2"/>
        <v>05_50-60</v>
      </c>
      <c r="Q176">
        <v>10</v>
      </c>
      <c r="R176" t="s">
        <v>819</v>
      </c>
      <c r="S176">
        <v>22082340</v>
      </c>
      <c r="T176">
        <v>354452</v>
      </c>
    </row>
    <row r="177" spans="1:20" ht="14.45" hidden="1" x14ac:dyDescent="0.35">
      <c r="A177" s="20">
        <v>52</v>
      </c>
      <c r="B177" s="10" t="s">
        <v>13</v>
      </c>
      <c r="C177" s="10" t="s">
        <v>612</v>
      </c>
      <c r="D177" t="s">
        <v>1040</v>
      </c>
      <c r="E177" s="10" t="s">
        <v>1039</v>
      </c>
      <c r="F177" s="10" t="s">
        <v>5</v>
      </c>
      <c r="G177" s="10" t="s">
        <v>155</v>
      </c>
      <c r="H177" s="10" t="s">
        <v>2</v>
      </c>
      <c r="I177" s="10">
        <v>17</v>
      </c>
      <c r="J177" s="10" t="s">
        <v>8</v>
      </c>
      <c r="K177" s="10"/>
      <c r="L177" s="10" t="s">
        <v>107</v>
      </c>
      <c r="M177" s="6">
        <v>34275</v>
      </c>
      <c r="N177" s="18" t="s">
        <v>40</v>
      </c>
      <c r="O177" s="18" t="s">
        <v>61</v>
      </c>
      <c r="P177" s="21" t="str">
        <f t="shared" si="2"/>
        <v>03_30-40</v>
      </c>
      <c r="Q177">
        <v>10</v>
      </c>
      <c r="R177" t="s">
        <v>819</v>
      </c>
      <c r="S177">
        <v>1782300</v>
      </c>
      <c r="T177">
        <v>28608</v>
      </c>
    </row>
    <row r="178" spans="1:20" ht="14.45" hidden="1" x14ac:dyDescent="0.35">
      <c r="A178" s="20">
        <v>153</v>
      </c>
      <c r="B178" s="10" t="s">
        <v>13</v>
      </c>
      <c r="C178" s="10" t="s">
        <v>646</v>
      </c>
      <c r="D178" t="s">
        <v>1040</v>
      </c>
      <c r="E178" s="10" t="s">
        <v>1039</v>
      </c>
      <c r="F178" s="10" t="s">
        <v>5</v>
      </c>
      <c r="G178" s="10" t="s">
        <v>323</v>
      </c>
      <c r="H178" s="10" t="s">
        <v>2</v>
      </c>
      <c r="I178" s="10">
        <v>17</v>
      </c>
      <c r="J178" s="10" t="s">
        <v>8</v>
      </c>
      <c r="K178" s="10"/>
      <c r="L178" s="19" t="s">
        <v>90</v>
      </c>
      <c r="M178" s="6">
        <v>24500</v>
      </c>
      <c r="N178" s="18" t="s">
        <v>38</v>
      </c>
      <c r="O178" s="18" t="s">
        <v>60</v>
      </c>
      <c r="P178" s="21" t="str">
        <f t="shared" si="2"/>
        <v>02_20-30</v>
      </c>
      <c r="Q178">
        <v>10</v>
      </c>
      <c r="R178" t="s">
        <v>819</v>
      </c>
      <c r="S178">
        <v>3748500</v>
      </c>
      <c r="T178">
        <v>60169</v>
      </c>
    </row>
    <row r="179" spans="1:20" ht="14.45" hidden="1" x14ac:dyDescent="0.35">
      <c r="A179" s="20">
        <v>278</v>
      </c>
      <c r="B179" s="10" t="s">
        <v>13</v>
      </c>
      <c r="C179" s="10" t="s">
        <v>686</v>
      </c>
      <c r="D179" t="s">
        <v>1046</v>
      </c>
      <c r="E179" s="10" t="s">
        <v>1039</v>
      </c>
      <c r="F179" s="10" t="s">
        <v>5</v>
      </c>
      <c r="G179" s="10" t="s">
        <v>496</v>
      </c>
      <c r="H179" s="10" t="s">
        <v>618</v>
      </c>
      <c r="I179" s="10">
        <v>13</v>
      </c>
      <c r="J179" s="10" t="s">
        <v>8</v>
      </c>
      <c r="K179" s="10"/>
      <c r="L179" s="10" t="s">
        <v>107</v>
      </c>
      <c r="M179" s="6">
        <v>51000</v>
      </c>
      <c r="N179" s="18" t="s">
        <v>44</v>
      </c>
      <c r="O179" s="18" t="s">
        <v>63</v>
      </c>
      <c r="P179" s="21" t="str">
        <f t="shared" si="2"/>
        <v>05_50-60</v>
      </c>
      <c r="Q179">
        <v>10</v>
      </c>
      <c r="R179" t="s">
        <v>819</v>
      </c>
      <c r="S179">
        <v>14178000</v>
      </c>
      <c r="T179">
        <v>227576</v>
      </c>
    </row>
    <row r="180" spans="1:20" ht="14.45" hidden="1" x14ac:dyDescent="0.35">
      <c r="A180" s="20">
        <v>372</v>
      </c>
      <c r="B180" s="10" t="s">
        <v>13</v>
      </c>
      <c r="C180" s="10" t="s">
        <v>687</v>
      </c>
      <c r="D180" s="10" t="s">
        <v>1038</v>
      </c>
      <c r="E180" s="10" t="s">
        <v>1039</v>
      </c>
      <c r="F180" s="10" t="s">
        <v>5</v>
      </c>
      <c r="G180" s="10" t="s">
        <v>496</v>
      </c>
      <c r="H180" s="10" t="s">
        <v>298</v>
      </c>
      <c r="I180" s="10">
        <v>15</v>
      </c>
      <c r="J180" s="10" t="s">
        <v>8</v>
      </c>
      <c r="K180" s="10"/>
      <c r="L180" s="10" t="s">
        <v>107</v>
      </c>
      <c r="M180" s="6">
        <v>41564</v>
      </c>
      <c r="N180" s="18" t="s">
        <v>42</v>
      </c>
      <c r="O180" s="18" t="s">
        <v>62</v>
      </c>
      <c r="P180" s="21" t="str">
        <f t="shared" si="2"/>
        <v>04_40-50</v>
      </c>
      <c r="Q180">
        <v>10</v>
      </c>
      <c r="R180" t="s">
        <v>819</v>
      </c>
      <c r="S180">
        <v>15461808</v>
      </c>
      <c r="T180">
        <v>248183</v>
      </c>
    </row>
    <row r="181" spans="1:20" ht="14.45" hidden="1" x14ac:dyDescent="0.35">
      <c r="A181" s="20">
        <v>66</v>
      </c>
      <c r="B181" s="10" t="s">
        <v>13</v>
      </c>
      <c r="C181" s="10" t="s">
        <v>686</v>
      </c>
      <c r="D181" t="s">
        <v>1046</v>
      </c>
      <c r="E181" s="10" t="s">
        <v>1039</v>
      </c>
      <c r="F181" s="10" t="s">
        <v>5</v>
      </c>
      <c r="G181" s="10" t="s">
        <v>496</v>
      </c>
      <c r="H181" s="10" t="s">
        <v>618</v>
      </c>
      <c r="I181" s="10">
        <v>13</v>
      </c>
      <c r="J181" s="10" t="s">
        <v>8</v>
      </c>
      <c r="K181" s="10"/>
      <c r="L181" s="10" t="s">
        <v>107</v>
      </c>
      <c r="M181" s="6">
        <v>51000</v>
      </c>
      <c r="N181" s="18" t="s">
        <v>44</v>
      </c>
      <c r="O181" s="18" t="s">
        <v>63</v>
      </c>
      <c r="P181" s="21" t="str">
        <f t="shared" si="2"/>
        <v>05_50-60</v>
      </c>
      <c r="Q181">
        <v>10</v>
      </c>
      <c r="R181" t="s">
        <v>819</v>
      </c>
      <c r="S181">
        <v>3366000</v>
      </c>
      <c r="T181">
        <v>54029</v>
      </c>
    </row>
    <row r="182" spans="1:20" ht="14.45" hidden="1" x14ac:dyDescent="0.35">
      <c r="A182" s="20">
        <v>16</v>
      </c>
      <c r="B182" s="10" t="s">
        <v>13</v>
      </c>
      <c r="C182" s="10" t="s">
        <v>647</v>
      </c>
      <c r="D182" t="s">
        <v>1046</v>
      </c>
      <c r="E182" s="10" t="s">
        <v>1039</v>
      </c>
      <c r="F182" s="10" t="s">
        <v>5</v>
      </c>
      <c r="G182" s="10" t="s">
        <v>496</v>
      </c>
      <c r="H182" s="10" t="s">
        <v>618</v>
      </c>
      <c r="I182" s="10">
        <v>13</v>
      </c>
      <c r="J182" s="10" t="s">
        <v>8</v>
      </c>
      <c r="K182" s="10"/>
      <c r="L182" s="10" t="s">
        <v>107</v>
      </c>
      <c r="M182" s="6">
        <v>57856</v>
      </c>
      <c r="N182" s="18" t="s">
        <v>45</v>
      </c>
      <c r="O182" s="18" t="s">
        <v>63</v>
      </c>
      <c r="P182" s="21" t="str">
        <f t="shared" si="2"/>
        <v>05_50-60</v>
      </c>
      <c r="Q182">
        <v>10</v>
      </c>
      <c r="R182" t="s">
        <v>819</v>
      </c>
      <c r="S182">
        <v>925696</v>
      </c>
      <c r="T182">
        <v>14859</v>
      </c>
    </row>
    <row r="183" spans="1:20" ht="14.45" hidden="1" x14ac:dyDescent="0.35">
      <c r="A183" s="20">
        <v>123</v>
      </c>
      <c r="B183" s="10" t="s">
        <v>13</v>
      </c>
      <c r="C183" s="10" t="s">
        <v>368</v>
      </c>
      <c r="D183" s="10" t="s">
        <v>1041</v>
      </c>
      <c r="E183" s="10" t="s">
        <v>1039</v>
      </c>
      <c r="F183" s="10" t="s">
        <v>5</v>
      </c>
      <c r="G183" s="10" t="s">
        <v>308</v>
      </c>
      <c r="H183" s="10" t="s">
        <v>175</v>
      </c>
      <c r="I183" s="10">
        <v>17</v>
      </c>
      <c r="J183" s="10" t="s">
        <v>8</v>
      </c>
      <c r="K183" s="10"/>
      <c r="L183" s="10" t="s">
        <v>107</v>
      </c>
      <c r="M183" s="6">
        <v>62900</v>
      </c>
      <c r="N183" s="18" t="s">
        <v>46</v>
      </c>
      <c r="O183" s="18" t="s">
        <v>65</v>
      </c>
      <c r="P183" s="21" t="str">
        <f t="shared" si="2"/>
        <v>06_60-70</v>
      </c>
      <c r="Q183">
        <v>10</v>
      </c>
      <c r="R183" t="s">
        <v>819</v>
      </c>
      <c r="S183">
        <v>7736700</v>
      </c>
      <c r="T183">
        <v>124185</v>
      </c>
    </row>
    <row r="184" spans="1:20" ht="14.45" hidden="1" x14ac:dyDescent="0.35">
      <c r="A184" s="20">
        <v>235</v>
      </c>
      <c r="B184" s="10" t="s">
        <v>13</v>
      </c>
      <c r="C184" s="10" t="s">
        <v>270</v>
      </c>
      <c r="D184" t="s">
        <v>1040</v>
      </c>
      <c r="E184" s="10" t="s">
        <v>1044</v>
      </c>
      <c r="F184" s="10" t="s">
        <v>5</v>
      </c>
      <c r="G184" s="10" t="s">
        <v>218</v>
      </c>
      <c r="H184" s="10" t="s">
        <v>2</v>
      </c>
      <c r="I184" s="10">
        <v>15</v>
      </c>
      <c r="J184" s="10" t="s">
        <v>8</v>
      </c>
      <c r="K184" s="10"/>
      <c r="L184" s="10" t="s">
        <v>107</v>
      </c>
      <c r="M184" s="6">
        <v>68570</v>
      </c>
      <c r="N184" s="18" t="s">
        <v>47</v>
      </c>
      <c r="O184" s="18" t="s">
        <v>65</v>
      </c>
      <c r="P184" s="21" t="str">
        <f t="shared" si="2"/>
        <v>06_60-70</v>
      </c>
      <c r="Q184">
        <v>10</v>
      </c>
      <c r="R184" t="s">
        <v>819</v>
      </c>
      <c r="S184">
        <v>16113950</v>
      </c>
      <c r="T184">
        <v>258651</v>
      </c>
    </row>
    <row r="185" spans="1:20" ht="14.45" hidden="1" x14ac:dyDescent="0.35">
      <c r="A185" s="20">
        <v>23</v>
      </c>
      <c r="B185" s="10" t="s">
        <v>13</v>
      </c>
      <c r="C185" s="10" t="s">
        <v>283</v>
      </c>
      <c r="D185" t="s">
        <v>1046</v>
      </c>
      <c r="E185" s="10" t="s">
        <v>1044</v>
      </c>
      <c r="F185" s="10" t="s">
        <v>5</v>
      </c>
      <c r="G185" s="10" t="s">
        <v>218</v>
      </c>
      <c r="H185" s="10" t="s">
        <v>2</v>
      </c>
      <c r="I185" s="10">
        <v>14</v>
      </c>
      <c r="J185" s="10" t="s">
        <v>4</v>
      </c>
      <c r="K185" s="10"/>
      <c r="L185" s="10" t="s">
        <v>107</v>
      </c>
      <c r="M185" s="6">
        <v>36094</v>
      </c>
      <c r="N185" s="18" t="s">
        <v>41</v>
      </c>
      <c r="O185" s="18" t="s">
        <v>61</v>
      </c>
      <c r="P185" s="21" t="str">
        <f t="shared" si="2"/>
        <v>03_30-40</v>
      </c>
      <c r="Q185">
        <v>10</v>
      </c>
      <c r="R185" t="s">
        <v>819</v>
      </c>
      <c r="S185">
        <v>830162</v>
      </c>
      <c r="T185">
        <v>13325</v>
      </c>
    </row>
    <row r="186" spans="1:20" ht="14.45" hidden="1" x14ac:dyDescent="0.35">
      <c r="A186" s="20">
        <v>7</v>
      </c>
      <c r="B186" s="10" t="s">
        <v>13</v>
      </c>
      <c r="C186" s="10" t="s">
        <v>284</v>
      </c>
      <c r="D186" s="10" t="s">
        <v>1038</v>
      </c>
      <c r="E186" s="10" t="s">
        <v>1044</v>
      </c>
      <c r="F186" s="10" t="s">
        <v>5</v>
      </c>
      <c r="G186" s="10" t="s">
        <v>218</v>
      </c>
      <c r="H186" s="10" t="s">
        <v>200</v>
      </c>
      <c r="I186" s="10">
        <v>15</v>
      </c>
      <c r="J186" s="10" t="s">
        <v>11</v>
      </c>
      <c r="K186" s="10"/>
      <c r="L186" s="10" t="s">
        <v>107</v>
      </c>
      <c r="M186" s="6">
        <v>43260</v>
      </c>
      <c r="N186" s="18" t="s">
        <v>42</v>
      </c>
      <c r="O186" s="18" t="s">
        <v>62</v>
      </c>
      <c r="P186" s="21" t="str">
        <f t="shared" si="2"/>
        <v>04_40-50</v>
      </c>
      <c r="Q186">
        <v>10</v>
      </c>
      <c r="R186" t="s">
        <v>819</v>
      </c>
      <c r="S186">
        <v>302820</v>
      </c>
      <c r="T186">
        <v>4861</v>
      </c>
    </row>
    <row r="187" spans="1:20" ht="14.45" hidden="1" x14ac:dyDescent="0.35">
      <c r="A187" s="20">
        <v>50</v>
      </c>
      <c r="B187" s="10" t="s">
        <v>13</v>
      </c>
      <c r="C187" s="10" t="s">
        <v>285</v>
      </c>
      <c r="D187" t="s">
        <v>1047</v>
      </c>
      <c r="E187" s="10" t="s">
        <v>1044</v>
      </c>
      <c r="F187" s="10" t="s">
        <v>5</v>
      </c>
      <c r="G187" s="10" t="s">
        <v>218</v>
      </c>
      <c r="H187" s="10" t="s">
        <v>2</v>
      </c>
      <c r="I187" s="10">
        <v>12</v>
      </c>
      <c r="J187" s="10" t="s">
        <v>4</v>
      </c>
      <c r="K187" s="10"/>
      <c r="L187" s="10" t="s">
        <v>107</v>
      </c>
      <c r="M187" s="6">
        <v>60800</v>
      </c>
      <c r="N187" s="18" t="s">
        <v>46</v>
      </c>
      <c r="O187" s="18" t="s">
        <v>65</v>
      </c>
      <c r="P187" s="21" t="str">
        <f t="shared" si="2"/>
        <v>06_60-70</v>
      </c>
      <c r="Q187">
        <v>10</v>
      </c>
      <c r="R187" t="s">
        <v>819</v>
      </c>
      <c r="S187">
        <v>3040000</v>
      </c>
      <c r="T187">
        <v>48796</v>
      </c>
    </row>
    <row r="188" spans="1:20" ht="14.45" hidden="1" x14ac:dyDescent="0.35">
      <c r="A188" s="20">
        <v>258</v>
      </c>
      <c r="B188" s="10" t="s">
        <v>13</v>
      </c>
      <c r="C188" s="10" t="s">
        <v>286</v>
      </c>
      <c r="D188" t="s">
        <v>1046</v>
      </c>
      <c r="E188" s="10" t="s">
        <v>1044</v>
      </c>
      <c r="F188" s="10" t="s">
        <v>5</v>
      </c>
      <c r="G188" s="10" t="s">
        <v>218</v>
      </c>
      <c r="H188" s="10" t="s">
        <v>2</v>
      </c>
      <c r="I188" s="10">
        <v>14</v>
      </c>
      <c r="J188" s="10" t="s">
        <v>11</v>
      </c>
      <c r="K188" s="10"/>
      <c r="L188" s="10" t="s">
        <v>107</v>
      </c>
      <c r="M188" s="6">
        <v>63102</v>
      </c>
      <c r="N188" s="18" t="s">
        <v>46</v>
      </c>
      <c r="O188" s="18" t="s">
        <v>65</v>
      </c>
      <c r="P188" s="21" t="str">
        <f t="shared" si="2"/>
        <v>06_60-70</v>
      </c>
      <c r="Q188">
        <v>10</v>
      </c>
      <c r="R188" t="s">
        <v>819</v>
      </c>
      <c r="S188">
        <v>16280316</v>
      </c>
      <c r="T188">
        <v>261321</v>
      </c>
    </row>
    <row r="189" spans="1:20" ht="14.45" hidden="1" x14ac:dyDescent="0.35">
      <c r="A189" s="20">
        <v>18</v>
      </c>
      <c r="B189" s="10" t="s">
        <v>13</v>
      </c>
      <c r="C189" s="10" t="s">
        <v>287</v>
      </c>
      <c r="D189" t="s">
        <v>1047</v>
      </c>
      <c r="E189" s="10" t="s">
        <v>1044</v>
      </c>
      <c r="F189" s="10" t="s">
        <v>5</v>
      </c>
      <c r="G189" s="10" t="s">
        <v>218</v>
      </c>
      <c r="H189" s="10" t="s">
        <v>2</v>
      </c>
      <c r="I189" s="10">
        <v>12</v>
      </c>
      <c r="J189" s="10" t="s">
        <v>4</v>
      </c>
      <c r="K189" s="10"/>
      <c r="L189" s="10" t="s">
        <v>107</v>
      </c>
      <c r="M189" s="6">
        <v>68900</v>
      </c>
      <c r="N189" s="18" t="s">
        <v>47</v>
      </c>
      <c r="O189" s="18" t="s">
        <v>65</v>
      </c>
      <c r="P189" s="21" t="str">
        <f t="shared" si="2"/>
        <v>06_60-70</v>
      </c>
      <c r="Q189">
        <v>10</v>
      </c>
      <c r="R189" t="s">
        <v>819</v>
      </c>
      <c r="S189">
        <v>1240200</v>
      </c>
      <c r="T189">
        <v>19907</v>
      </c>
    </row>
    <row r="190" spans="1:20" ht="14.45" hidden="1" x14ac:dyDescent="0.35">
      <c r="A190" s="20">
        <v>160</v>
      </c>
      <c r="B190" s="10" t="s">
        <v>13</v>
      </c>
      <c r="C190" s="10" t="s">
        <v>288</v>
      </c>
      <c r="D190" t="s">
        <v>1046</v>
      </c>
      <c r="E190" s="10" t="s">
        <v>1044</v>
      </c>
      <c r="F190" s="10" t="s">
        <v>5</v>
      </c>
      <c r="G190" s="10" t="s">
        <v>218</v>
      </c>
      <c r="H190" s="10" t="s">
        <v>2</v>
      </c>
      <c r="I190" s="10">
        <v>13</v>
      </c>
      <c r="J190" s="10" t="s">
        <v>8</v>
      </c>
      <c r="K190" s="10" t="s">
        <v>7</v>
      </c>
      <c r="L190" s="10" t="s">
        <v>107</v>
      </c>
      <c r="M190" s="6">
        <v>100800</v>
      </c>
      <c r="N190" s="18" t="s">
        <v>80</v>
      </c>
      <c r="O190" s="18" t="s">
        <v>70</v>
      </c>
      <c r="P190" s="21" t="str">
        <f t="shared" si="2"/>
        <v>07_70&gt;</v>
      </c>
      <c r="Q190">
        <v>10</v>
      </c>
      <c r="R190" t="s">
        <v>819</v>
      </c>
      <c r="S190">
        <v>16128000</v>
      </c>
      <c r="T190">
        <v>258876</v>
      </c>
    </row>
    <row r="191" spans="1:20" ht="14.45" hidden="1" x14ac:dyDescent="0.35">
      <c r="A191" s="20">
        <v>385</v>
      </c>
      <c r="B191" s="10" t="s">
        <v>13</v>
      </c>
      <c r="C191" s="10" t="s">
        <v>289</v>
      </c>
      <c r="D191" t="s">
        <v>1046</v>
      </c>
      <c r="E191" s="10" t="s">
        <v>1044</v>
      </c>
      <c r="F191" s="10" t="s">
        <v>5</v>
      </c>
      <c r="G191" s="10" t="s">
        <v>218</v>
      </c>
      <c r="H191" s="10">
        <v>0</v>
      </c>
      <c r="I191" s="10">
        <v>14</v>
      </c>
      <c r="J191" s="10" t="s">
        <v>8</v>
      </c>
      <c r="K191" s="10"/>
      <c r="L191" s="10" t="s">
        <v>107</v>
      </c>
      <c r="M191" s="6">
        <v>76990</v>
      </c>
      <c r="N191" s="18" t="s">
        <v>84</v>
      </c>
      <c r="O191" s="18" t="s">
        <v>64</v>
      </c>
      <c r="P191" s="21" t="str">
        <f t="shared" si="2"/>
        <v>07_70&gt;</v>
      </c>
      <c r="Q191">
        <v>10</v>
      </c>
      <c r="R191" t="s">
        <v>819</v>
      </c>
      <c r="S191">
        <v>29641150</v>
      </c>
      <c r="T191">
        <v>475781</v>
      </c>
    </row>
    <row r="192" spans="1:20" ht="14.45" hidden="1" x14ac:dyDescent="0.35">
      <c r="A192" s="20">
        <v>292</v>
      </c>
      <c r="B192" s="10" t="s">
        <v>13</v>
      </c>
      <c r="C192" s="10" t="s">
        <v>371</v>
      </c>
      <c r="D192" t="s">
        <v>1046</v>
      </c>
      <c r="E192" s="10" t="s">
        <v>1044</v>
      </c>
      <c r="F192" s="10" t="s">
        <v>5</v>
      </c>
      <c r="G192" s="10" t="s">
        <v>308</v>
      </c>
      <c r="H192" s="10" t="s">
        <v>299</v>
      </c>
      <c r="I192" s="10">
        <v>14</v>
      </c>
      <c r="J192" s="10" t="s">
        <v>8</v>
      </c>
      <c r="K192" s="10"/>
      <c r="L192" s="10" t="s">
        <v>107</v>
      </c>
      <c r="M192" s="6">
        <v>66800</v>
      </c>
      <c r="N192" s="18" t="s">
        <v>47</v>
      </c>
      <c r="O192" s="18" t="s">
        <v>65</v>
      </c>
      <c r="P192" s="21" t="str">
        <f t="shared" si="2"/>
        <v>06_60-70</v>
      </c>
      <c r="Q192">
        <v>10</v>
      </c>
      <c r="R192" t="s">
        <v>819</v>
      </c>
      <c r="S192">
        <v>19505600</v>
      </c>
      <c r="T192">
        <v>313091</v>
      </c>
    </row>
    <row r="193" spans="1:20" ht="14.45" hidden="1" x14ac:dyDescent="0.35">
      <c r="A193" s="20">
        <v>96</v>
      </c>
      <c r="B193" s="10" t="s">
        <v>13</v>
      </c>
      <c r="C193" s="10" t="s">
        <v>372</v>
      </c>
      <c r="D193" s="10" t="s">
        <v>1038</v>
      </c>
      <c r="E193" s="10" t="s">
        <v>1044</v>
      </c>
      <c r="F193" s="10" t="s">
        <v>5</v>
      </c>
      <c r="G193" s="10" t="s">
        <v>308</v>
      </c>
      <c r="H193" s="10" t="s">
        <v>299</v>
      </c>
      <c r="I193" s="10">
        <v>15</v>
      </c>
      <c r="J193" s="10" t="s">
        <v>8</v>
      </c>
      <c r="K193" s="10"/>
      <c r="L193" s="10" t="s">
        <v>107</v>
      </c>
      <c r="M193" s="6">
        <v>68676</v>
      </c>
      <c r="N193" s="18" t="s">
        <v>47</v>
      </c>
      <c r="O193" s="18" t="s">
        <v>65</v>
      </c>
      <c r="P193" s="21" t="str">
        <f t="shared" si="2"/>
        <v>06_60-70</v>
      </c>
      <c r="Q193">
        <v>10</v>
      </c>
      <c r="R193" t="s">
        <v>819</v>
      </c>
      <c r="S193">
        <v>6592896</v>
      </c>
      <c r="T193">
        <v>105825</v>
      </c>
    </row>
    <row r="194" spans="1:20" ht="14.45" hidden="1" x14ac:dyDescent="0.35">
      <c r="A194" s="20">
        <v>358</v>
      </c>
      <c r="B194" s="10" t="s">
        <v>13</v>
      </c>
      <c r="C194" s="10" t="s">
        <v>613</v>
      </c>
      <c r="D194" t="s">
        <v>1046</v>
      </c>
      <c r="E194" s="10" t="s">
        <v>1044</v>
      </c>
      <c r="F194" s="10" t="s">
        <v>5</v>
      </c>
      <c r="G194" s="10" t="s">
        <v>496</v>
      </c>
      <c r="H194" s="10" t="s">
        <v>2</v>
      </c>
      <c r="I194" s="10">
        <v>14</v>
      </c>
      <c r="J194" s="10" t="s">
        <v>8</v>
      </c>
      <c r="K194" s="10"/>
      <c r="L194" s="10" t="s">
        <v>107</v>
      </c>
      <c r="M194" s="6">
        <v>44880</v>
      </c>
      <c r="N194" s="18" t="s">
        <v>42</v>
      </c>
      <c r="O194" s="18" t="s">
        <v>62</v>
      </c>
      <c r="P194" s="21" t="str">
        <f t="shared" si="2"/>
        <v>04_40-50</v>
      </c>
      <c r="Q194">
        <v>10</v>
      </c>
      <c r="R194" t="s">
        <v>819</v>
      </c>
      <c r="S194">
        <v>16067040</v>
      </c>
      <c r="T194">
        <v>257898</v>
      </c>
    </row>
    <row r="195" spans="1:20" ht="14.45" hidden="1" x14ac:dyDescent="0.35">
      <c r="A195" s="20">
        <v>333</v>
      </c>
      <c r="B195" s="10" t="s">
        <v>13</v>
      </c>
      <c r="C195" s="10" t="s">
        <v>614</v>
      </c>
      <c r="D195" t="s">
        <v>1040</v>
      </c>
      <c r="E195" s="10" t="s">
        <v>1044</v>
      </c>
      <c r="F195" s="10" t="s">
        <v>5</v>
      </c>
      <c r="G195" s="10" t="s">
        <v>496</v>
      </c>
      <c r="H195" s="10" t="s">
        <v>2</v>
      </c>
      <c r="I195" s="10">
        <v>15</v>
      </c>
      <c r="J195" s="10" t="s">
        <v>8</v>
      </c>
      <c r="K195" s="10"/>
      <c r="L195" s="10" t="s">
        <v>107</v>
      </c>
      <c r="M195" s="6">
        <v>45970</v>
      </c>
      <c r="N195" s="18" t="s">
        <v>43</v>
      </c>
      <c r="O195" s="18" t="s">
        <v>62</v>
      </c>
      <c r="P195" s="21" t="str">
        <f t="shared" ref="P195:P258" si="3">IF(M195&lt;20000,"01_&lt;20",IF(M195&lt;70000,CONCATENATE(IF((ROUNDDOWN(M195/10000,0)+1)&lt;10,0,),ROUNDDOWN(M195/10000,0),"_",ROUNDDOWN(M195/10000,0)*10,"-",ROUNDUP((M195+1)/10000,0)*10),"07_70&gt;"))</f>
        <v>04_40-50</v>
      </c>
      <c r="Q195">
        <v>10</v>
      </c>
      <c r="R195" t="s">
        <v>819</v>
      </c>
      <c r="S195">
        <v>15308010</v>
      </c>
      <c r="T195">
        <v>245714</v>
      </c>
    </row>
    <row r="196" spans="1:20" ht="14.45" hidden="1" x14ac:dyDescent="0.35">
      <c r="A196" s="20">
        <v>187</v>
      </c>
      <c r="B196" s="10" t="s">
        <v>13</v>
      </c>
      <c r="C196" s="10" t="s">
        <v>615</v>
      </c>
      <c r="D196" t="s">
        <v>1046</v>
      </c>
      <c r="E196" s="10" t="s">
        <v>1044</v>
      </c>
      <c r="F196" s="10" t="s">
        <v>5</v>
      </c>
      <c r="G196" s="10" t="s">
        <v>218</v>
      </c>
      <c r="H196" s="10" t="s">
        <v>2</v>
      </c>
      <c r="I196" s="10">
        <v>14</v>
      </c>
      <c r="J196" s="10" t="s">
        <v>8</v>
      </c>
      <c r="K196" s="10" t="s">
        <v>7</v>
      </c>
      <c r="L196" s="10" t="s">
        <v>107</v>
      </c>
      <c r="M196" s="6">
        <v>118517</v>
      </c>
      <c r="N196" s="18" t="s">
        <v>97</v>
      </c>
      <c r="O196" s="18" t="s">
        <v>67</v>
      </c>
      <c r="P196" s="21" t="str">
        <f t="shared" si="3"/>
        <v>07_70&gt;</v>
      </c>
      <c r="Q196">
        <v>10</v>
      </c>
      <c r="R196" t="s">
        <v>819</v>
      </c>
      <c r="S196">
        <v>22162679</v>
      </c>
      <c r="T196">
        <v>355741</v>
      </c>
    </row>
    <row r="197" spans="1:20" ht="14.45" hidden="1" x14ac:dyDescent="0.35">
      <c r="A197" s="20">
        <v>271</v>
      </c>
      <c r="B197" s="10" t="s">
        <v>13</v>
      </c>
      <c r="C197" s="10" t="s">
        <v>688</v>
      </c>
      <c r="D197" t="s">
        <v>1046</v>
      </c>
      <c r="E197" s="10" t="s">
        <v>1044</v>
      </c>
      <c r="F197" s="10" t="s">
        <v>5</v>
      </c>
      <c r="G197" s="10" t="s">
        <v>496</v>
      </c>
      <c r="H197" s="10" t="s">
        <v>2</v>
      </c>
      <c r="I197" s="10">
        <v>13</v>
      </c>
      <c r="J197" s="10" t="s">
        <v>4</v>
      </c>
      <c r="K197" s="10"/>
      <c r="L197" s="10" t="s">
        <v>107</v>
      </c>
      <c r="M197" s="6">
        <v>85094</v>
      </c>
      <c r="N197" s="18" t="s">
        <v>49</v>
      </c>
      <c r="O197" s="18" t="s">
        <v>68</v>
      </c>
      <c r="P197" s="21" t="str">
        <f t="shared" si="3"/>
        <v>07_70&gt;</v>
      </c>
      <c r="Q197">
        <v>10</v>
      </c>
      <c r="R197" t="s">
        <v>819</v>
      </c>
      <c r="S197">
        <v>23060474</v>
      </c>
      <c r="T197">
        <v>370152</v>
      </c>
    </row>
    <row r="198" spans="1:20" ht="14.45" hidden="1" x14ac:dyDescent="0.35">
      <c r="A198" s="20">
        <v>116</v>
      </c>
      <c r="B198" s="10" t="s">
        <v>13</v>
      </c>
      <c r="C198" s="10" t="s">
        <v>689</v>
      </c>
      <c r="D198" t="s">
        <v>1046</v>
      </c>
      <c r="E198" s="10" t="s">
        <v>1044</v>
      </c>
      <c r="F198" s="10" t="s">
        <v>5</v>
      </c>
      <c r="G198" s="10" t="s">
        <v>308</v>
      </c>
      <c r="H198" s="10" t="s">
        <v>230</v>
      </c>
      <c r="I198" s="10">
        <v>14</v>
      </c>
      <c r="J198" s="10" t="s">
        <v>8</v>
      </c>
      <c r="K198" s="10"/>
      <c r="L198" s="10" t="s">
        <v>107</v>
      </c>
      <c r="M198" s="6">
        <v>72818</v>
      </c>
      <c r="N198" s="18" t="s">
        <v>48</v>
      </c>
      <c r="O198" s="18" t="s">
        <v>64</v>
      </c>
      <c r="P198" s="21" t="str">
        <f t="shared" si="3"/>
        <v>07_70&gt;</v>
      </c>
      <c r="Q198">
        <v>10</v>
      </c>
      <c r="R198" t="s">
        <v>819</v>
      </c>
      <c r="S198">
        <v>8446888</v>
      </c>
      <c r="T198">
        <v>135584</v>
      </c>
    </row>
    <row r="199" spans="1:20" ht="14.45" hidden="1" x14ac:dyDescent="0.35">
      <c r="A199" s="20">
        <v>91</v>
      </c>
      <c r="B199" s="10" t="s">
        <v>13</v>
      </c>
      <c r="C199" s="10" t="s">
        <v>690</v>
      </c>
      <c r="D199" t="s">
        <v>1046</v>
      </c>
      <c r="E199" s="10" t="s">
        <v>1044</v>
      </c>
      <c r="F199" s="10" t="s">
        <v>5</v>
      </c>
      <c r="G199" s="10" t="s">
        <v>496</v>
      </c>
      <c r="H199" s="10" t="s">
        <v>2</v>
      </c>
      <c r="I199" s="10">
        <v>13</v>
      </c>
      <c r="J199" s="10" t="s">
        <v>8</v>
      </c>
      <c r="K199" s="10"/>
      <c r="L199" s="10" t="s">
        <v>107</v>
      </c>
      <c r="M199" s="6">
        <v>78870</v>
      </c>
      <c r="N199" s="18" t="s">
        <v>84</v>
      </c>
      <c r="O199" s="18" t="s">
        <v>64</v>
      </c>
      <c r="P199" s="21" t="str">
        <f t="shared" si="3"/>
        <v>07_70&gt;</v>
      </c>
      <c r="Q199">
        <v>10</v>
      </c>
      <c r="R199" t="s">
        <v>819</v>
      </c>
      <c r="S199">
        <v>7177170</v>
      </c>
      <c r="T199">
        <v>115203</v>
      </c>
    </row>
    <row r="200" spans="1:20" ht="14.45" hidden="1" x14ac:dyDescent="0.35">
      <c r="A200" s="20">
        <v>465</v>
      </c>
      <c r="B200" s="10" t="s">
        <v>13</v>
      </c>
      <c r="C200" s="10" t="s">
        <v>691</v>
      </c>
      <c r="D200" t="s">
        <v>1046</v>
      </c>
      <c r="E200" s="10" t="s">
        <v>1044</v>
      </c>
      <c r="F200" s="10" t="s">
        <v>5</v>
      </c>
      <c r="G200" s="10" t="s">
        <v>496</v>
      </c>
      <c r="H200" s="10" t="s">
        <v>2</v>
      </c>
      <c r="I200" s="10">
        <v>14</v>
      </c>
      <c r="J200" s="10" t="s">
        <v>8</v>
      </c>
      <c r="K200" s="10"/>
      <c r="L200" s="10" t="s">
        <v>107</v>
      </c>
      <c r="M200" s="6">
        <v>69855</v>
      </c>
      <c r="N200" s="18" t="s">
        <v>47</v>
      </c>
      <c r="O200" s="18" t="s">
        <v>65</v>
      </c>
      <c r="P200" s="21" t="str">
        <f t="shared" si="3"/>
        <v>06_60-70</v>
      </c>
      <c r="Q200">
        <v>10</v>
      </c>
      <c r="R200" t="s">
        <v>819</v>
      </c>
      <c r="S200">
        <v>32482575</v>
      </c>
      <c r="T200">
        <v>521390</v>
      </c>
    </row>
    <row r="201" spans="1:20" ht="14.45" hidden="1" x14ac:dyDescent="0.35">
      <c r="A201" s="20">
        <v>112</v>
      </c>
      <c r="B201" s="10" t="s">
        <v>13</v>
      </c>
      <c r="C201" s="10" t="s">
        <v>692</v>
      </c>
      <c r="D201" t="s">
        <v>1040</v>
      </c>
      <c r="E201" s="10" t="s">
        <v>1044</v>
      </c>
      <c r="F201" s="10" t="s">
        <v>5</v>
      </c>
      <c r="G201" s="10" t="s">
        <v>496</v>
      </c>
      <c r="H201" s="10" t="s">
        <v>2</v>
      </c>
      <c r="I201" s="10">
        <v>15</v>
      </c>
      <c r="J201" s="10" t="s">
        <v>8</v>
      </c>
      <c r="K201" s="10"/>
      <c r="L201" s="10" t="s">
        <v>107</v>
      </c>
      <c r="M201" s="6">
        <v>70150</v>
      </c>
      <c r="N201" s="18" t="s">
        <v>48</v>
      </c>
      <c r="O201" s="18" t="s">
        <v>64</v>
      </c>
      <c r="P201" s="21" t="str">
        <f t="shared" si="3"/>
        <v>07_70&gt;</v>
      </c>
      <c r="Q201">
        <v>10</v>
      </c>
      <c r="R201" t="s">
        <v>819</v>
      </c>
      <c r="S201">
        <v>7856800</v>
      </c>
      <c r="T201">
        <v>126112</v>
      </c>
    </row>
    <row r="202" spans="1:20" ht="14.45" hidden="1" x14ac:dyDescent="0.35">
      <c r="A202" s="20">
        <v>166</v>
      </c>
      <c r="B202" s="10" t="s">
        <v>13</v>
      </c>
      <c r="C202" s="10" t="s">
        <v>733</v>
      </c>
      <c r="D202" t="s">
        <v>1040</v>
      </c>
      <c r="E202" s="10" t="s">
        <v>1044</v>
      </c>
      <c r="F202" s="10" t="s">
        <v>5</v>
      </c>
      <c r="G202" s="10" t="s">
        <v>308</v>
      </c>
      <c r="H202" s="10" t="s">
        <v>2</v>
      </c>
      <c r="I202" s="10">
        <v>15</v>
      </c>
      <c r="J202" s="10" t="s">
        <v>8</v>
      </c>
      <c r="K202" s="10"/>
      <c r="L202" s="10" t="s">
        <v>107</v>
      </c>
      <c r="M202" s="6">
        <v>78075</v>
      </c>
      <c r="N202" s="18" t="s">
        <v>84</v>
      </c>
      <c r="O202" s="18" t="s">
        <v>64</v>
      </c>
      <c r="P202" s="21" t="str">
        <f t="shared" si="3"/>
        <v>07_70&gt;</v>
      </c>
      <c r="Q202">
        <v>10</v>
      </c>
      <c r="R202" t="s">
        <v>819</v>
      </c>
      <c r="S202">
        <v>12960450</v>
      </c>
      <c r="T202">
        <v>208033</v>
      </c>
    </row>
    <row r="203" spans="1:20" ht="14.45" hidden="1" x14ac:dyDescent="0.35">
      <c r="A203" s="20">
        <v>39</v>
      </c>
      <c r="B203" s="10" t="s">
        <v>13</v>
      </c>
      <c r="C203" s="10" t="s">
        <v>785</v>
      </c>
      <c r="D203" t="s">
        <v>1046</v>
      </c>
      <c r="E203" s="10" t="s">
        <v>1044</v>
      </c>
      <c r="F203" s="10" t="s">
        <v>5</v>
      </c>
      <c r="G203" s="10" t="s">
        <v>496</v>
      </c>
      <c r="H203" s="10" t="s">
        <v>2</v>
      </c>
      <c r="I203" s="10">
        <v>13</v>
      </c>
      <c r="J203" s="10" t="s">
        <v>8</v>
      </c>
      <c r="K203" s="10"/>
      <c r="L203" s="10" t="s">
        <v>107</v>
      </c>
      <c r="M203" s="6">
        <v>62799</v>
      </c>
      <c r="N203" s="18" t="s">
        <v>46</v>
      </c>
      <c r="O203" s="18" t="s">
        <v>65</v>
      </c>
      <c r="P203" s="21" t="str">
        <f t="shared" si="3"/>
        <v>06_60-70</v>
      </c>
      <c r="Q203">
        <v>10</v>
      </c>
      <c r="R203" t="s">
        <v>819</v>
      </c>
      <c r="S203">
        <v>2449161</v>
      </c>
      <c r="T203">
        <v>39312</v>
      </c>
    </row>
    <row r="204" spans="1:20" ht="14.45" hidden="1" x14ac:dyDescent="0.35">
      <c r="A204" s="20">
        <v>14</v>
      </c>
      <c r="B204" s="10" t="s">
        <v>13</v>
      </c>
      <c r="C204" s="10" t="s">
        <v>613</v>
      </c>
      <c r="D204" t="s">
        <v>1046</v>
      </c>
      <c r="E204" s="10" t="s">
        <v>1044</v>
      </c>
      <c r="F204" s="10" t="s">
        <v>5</v>
      </c>
      <c r="G204" s="10" t="s">
        <v>496</v>
      </c>
      <c r="H204" s="10" t="s">
        <v>2</v>
      </c>
      <c r="I204" s="10">
        <v>14</v>
      </c>
      <c r="J204" s="10" t="s">
        <v>8</v>
      </c>
      <c r="K204" s="10"/>
      <c r="L204" s="10" t="s">
        <v>107</v>
      </c>
      <c r="M204" s="6">
        <v>44880</v>
      </c>
      <c r="N204" s="18" t="s">
        <v>42</v>
      </c>
      <c r="O204" s="18" t="s">
        <v>62</v>
      </c>
      <c r="P204" s="21" t="str">
        <f t="shared" si="3"/>
        <v>04_40-50</v>
      </c>
      <c r="Q204">
        <v>10</v>
      </c>
      <c r="R204" t="s">
        <v>819</v>
      </c>
      <c r="S204">
        <v>628320</v>
      </c>
      <c r="T204">
        <v>10085</v>
      </c>
    </row>
    <row r="205" spans="1:20" ht="14.45" hidden="1" x14ac:dyDescent="0.35">
      <c r="A205" s="20">
        <v>2</v>
      </c>
      <c r="B205" s="10" t="s">
        <v>13</v>
      </c>
      <c r="C205" s="10" t="s">
        <v>688</v>
      </c>
      <c r="D205" t="s">
        <v>1046</v>
      </c>
      <c r="E205" s="10" t="s">
        <v>1044</v>
      </c>
      <c r="F205" s="10" t="s">
        <v>5</v>
      </c>
      <c r="G205" s="10" t="s">
        <v>496</v>
      </c>
      <c r="H205" s="10" t="s">
        <v>2</v>
      </c>
      <c r="I205" s="10">
        <v>13</v>
      </c>
      <c r="J205" s="10" t="s">
        <v>4</v>
      </c>
      <c r="K205" s="10"/>
      <c r="L205" s="10" t="s">
        <v>107</v>
      </c>
      <c r="M205" s="6">
        <v>85094</v>
      </c>
      <c r="N205" s="18" t="s">
        <v>49</v>
      </c>
      <c r="O205" s="18" t="s">
        <v>68</v>
      </c>
      <c r="P205" s="21" t="str">
        <f t="shared" si="3"/>
        <v>07_70&gt;</v>
      </c>
      <c r="Q205">
        <v>10</v>
      </c>
      <c r="R205" t="s">
        <v>819</v>
      </c>
      <c r="S205">
        <v>170188</v>
      </c>
      <c r="T205">
        <v>2732</v>
      </c>
    </row>
    <row r="206" spans="1:20" ht="14.45" hidden="1" x14ac:dyDescent="0.35">
      <c r="A206" s="20">
        <v>43</v>
      </c>
      <c r="B206" s="10" t="s">
        <v>13</v>
      </c>
      <c r="C206" s="10" t="s">
        <v>689</v>
      </c>
      <c r="D206" t="s">
        <v>1046</v>
      </c>
      <c r="E206" s="10" t="s">
        <v>1044</v>
      </c>
      <c r="F206" s="10" t="s">
        <v>5</v>
      </c>
      <c r="G206" s="10" t="s">
        <v>308</v>
      </c>
      <c r="H206" s="10" t="s">
        <v>230</v>
      </c>
      <c r="I206" s="10">
        <v>14</v>
      </c>
      <c r="J206" s="10" t="s">
        <v>8</v>
      </c>
      <c r="K206" s="10"/>
      <c r="L206" s="10" t="s">
        <v>107</v>
      </c>
      <c r="M206" s="6">
        <v>72818</v>
      </c>
      <c r="N206" s="18" t="s">
        <v>48</v>
      </c>
      <c r="O206" s="18" t="s">
        <v>64</v>
      </c>
      <c r="P206" s="21" t="str">
        <f t="shared" si="3"/>
        <v>07_70&gt;</v>
      </c>
      <c r="Q206">
        <v>10</v>
      </c>
      <c r="R206" t="s">
        <v>819</v>
      </c>
      <c r="S206">
        <v>3131174</v>
      </c>
      <c r="T206">
        <v>50260</v>
      </c>
    </row>
    <row r="207" spans="1:20" ht="14.45" hidden="1" x14ac:dyDescent="0.35">
      <c r="A207" s="20">
        <v>34</v>
      </c>
      <c r="B207" s="10" t="s">
        <v>13</v>
      </c>
      <c r="C207" s="10" t="s">
        <v>371</v>
      </c>
      <c r="D207" t="s">
        <v>1046</v>
      </c>
      <c r="E207" s="10" t="s">
        <v>1044</v>
      </c>
      <c r="F207" s="10" t="s">
        <v>5</v>
      </c>
      <c r="G207" s="10" t="s">
        <v>308</v>
      </c>
      <c r="H207" s="10" t="s">
        <v>299</v>
      </c>
      <c r="I207" s="10">
        <v>14</v>
      </c>
      <c r="J207" s="10" t="s">
        <v>8</v>
      </c>
      <c r="K207" s="10"/>
      <c r="L207" s="10" t="s">
        <v>107</v>
      </c>
      <c r="M207" s="6">
        <v>66800</v>
      </c>
      <c r="N207" s="18" t="s">
        <v>47</v>
      </c>
      <c r="O207" s="18" t="s">
        <v>65</v>
      </c>
      <c r="P207" s="21" t="str">
        <f t="shared" si="3"/>
        <v>06_60-70</v>
      </c>
      <c r="Q207">
        <v>10</v>
      </c>
      <c r="R207" t="s">
        <v>819</v>
      </c>
      <c r="S207">
        <v>2271200</v>
      </c>
      <c r="T207">
        <v>36456</v>
      </c>
    </row>
    <row r="208" spans="1:20" ht="14.45" hidden="1" x14ac:dyDescent="0.35">
      <c r="A208" s="20">
        <v>25</v>
      </c>
      <c r="B208" s="10" t="s">
        <v>13</v>
      </c>
      <c r="C208" s="10" t="s">
        <v>786</v>
      </c>
      <c r="D208" t="s">
        <v>1047</v>
      </c>
      <c r="E208" s="10" t="s">
        <v>1044</v>
      </c>
      <c r="F208" s="10" t="s">
        <v>5</v>
      </c>
      <c r="G208" s="10" t="s">
        <v>496</v>
      </c>
      <c r="H208" s="10" t="s">
        <v>2</v>
      </c>
      <c r="I208" s="10">
        <v>12</v>
      </c>
      <c r="J208" s="10" t="s">
        <v>8</v>
      </c>
      <c r="K208" s="10"/>
      <c r="L208" s="10" t="s">
        <v>107</v>
      </c>
      <c r="M208" s="6">
        <v>106300</v>
      </c>
      <c r="N208" s="18" t="s">
        <v>83</v>
      </c>
      <c r="O208" s="18" t="s">
        <v>70</v>
      </c>
      <c r="P208" s="21" t="str">
        <f t="shared" si="3"/>
        <v>07_70&gt;</v>
      </c>
      <c r="Q208">
        <v>10</v>
      </c>
      <c r="R208" t="s">
        <v>819</v>
      </c>
      <c r="S208">
        <v>2657500</v>
      </c>
      <c r="T208">
        <v>42657</v>
      </c>
    </row>
    <row r="209" spans="1:20" ht="14.45" hidden="1" x14ac:dyDescent="0.35">
      <c r="A209" s="20">
        <v>18</v>
      </c>
      <c r="B209" s="10" t="s">
        <v>13</v>
      </c>
      <c r="C209" s="10" t="s">
        <v>287</v>
      </c>
      <c r="D209" t="s">
        <v>1047</v>
      </c>
      <c r="E209" s="10" t="s">
        <v>1044</v>
      </c>
      <c r="F209" s="10" t="s">
        <v>5</v>
      </c>
      <c r="G209" s="10" t="s">
        <v>218</v>
      </c>
      <c r="H209" s="10" t="s">
        <v>2</v>
      </c>
      <c r="I209" s="10">
        <v>12</v>
      </c>
      <c r="J209" s="10" t="s">
        <v>4</v>
      </c>
      <c r="K209" s="10"/>
      <c r="L209" s="10" t="s">
        <v>107</v>
      </c>
      <c r="M209" s="6">
        <v>68900</v>
      </c>
      <c r="N209" s="18" t="s">
        <v>47</v>
      </c>
      <c r="O209" s="18" t="s">
        <v>65</v>
      </c>
      <c r="P209" s="21" t="str">
        <f t="shared" si="3"/>
        <v>06_60-70</v>
      </c>
      <c r="Q209">
        <v>10</v>
      </c>
      <c r="R209" t="s">
        <v>819</v>
      </c>
      <c r="S209">
        <v>1240200</v>
      </c>
      <c r="T209">
        <v>19907</v>
      </c>
    </row>
    <row r="210" spans="1:20" ht="14.45" hidden="1" x14ac:dyDescent="0.35">
      <c r="A210" s="20">
        <v>89</v>
      </c>
      <c r="B210" s="10" t="s">
        <v>13</v>
      </c>
      <c r="C210" s="10" t="s">
        <v>690</v>
      </c>
      <c r="D210" t="s">
        <v>1046</v>
      </c>
      <c r="E210" s="10" t="s">
        <v>1044</v>
      </c>
      <c r="F210" s="10" t="s">
        <v>5</v>
      </c>
      <c r="G210" s="10" t="s">
        <v>496</v>
      </c>
      <c r="H210" s="10" t="s">
        <v>2</v>
      </c>
      <c r="I210" s="10">
        <v>13</v>
      </c>
      <c r="J210" s="10" t="s">
        <v>8</v>
      </c>
      <c r="K210" s="10"/>
      <c r="L210" s="10" t="s">
        <v>107</v>
      </c>
      <c r="M210" s="6">
        <v>78870</v>
      </c>
      <c r="N210" s="18" t="s">
        <v>84</v>
      </c>
      <c r="O210" s="18" t="s">
        <v>64</v>
      </c>
      <c r="P210" s="21" t="str">
        <f t="shared" si="3"/>
        <v>07_70&gt;</v>
      </c>
      <c r="Q210">
        <v>10</v>
      </c>
      <c r="R210" t="s">
        <v>819</v>
      </c>
      <c r="S210">
        <v>7019430</v>
      </c>
      <c r="T210">
        <v>112671</v>
      </c>
    </row>
    <row r="211" spans="1:20" ht="14.45" hidden="1" x14ac:dyDescent="0.35">
      <c r="A211" s="20">
        <v>59</v>
      </c>
      <c r="B211" s="10" t="s">
        <v>13</v>
      </c>
      <c r="C211" s="10" t="s">
        <v>615</v>
      </c>
      <c r="D211" t="s">
        <v>1046</v>
      </c>
      <c r="E211" s="10" t="s">
        <v>1044</v>
      </c>
      <c r="F211" s="10" t="s">
        <v>5</v>
      </c>
      <c r="G211" s="10" t="s">
        <v>218</v>
      </c>
      <c r="H211" s="10" t="s">
        <v>2</v>
      </c>
      <c r="I211" s="10">
        <v>14</v>
      </c>
      <c r="J211" s="10" t="s">
        <v>8</v>
      </c>
      <c r="K211" s="10" t="s">
        <v>7</v>
      </c>
      <c r="L211" s="10" t="s">
        <v>107</v>
      </c>
      <c r="M211" s="6">
        <v>118517</v>
      </c>
      <c r="N211" s="18" t="s">
        <v>97</v>
      </c>
      <c r="O211" s="18" t="s">
        <v>67</v>
      </c>
      <c r="P211" s="21" t="str">
        <f t="shared" si="3"/>
        <v>07_70&gt;</v>
      </c>
      <c r="Q211">
        <v>10</v>
      </c>
      <c r="R211" t="s">
        <v>819</v>
      </c>
      <c r="S211">
        <v>6992503</v>
      </c>
      <c r="T211">
        <v>112239</v>
      </c>
    </row>
    <row r="212" spans="1:20" ht="14.45" hidden="1" x14ac:dyDescent="0.35">
      <c r="A212" s="20">
        <v>36</v>
      </c>
      <c r="B212" s="10" t="s">
        <v>13</v>
      </c>
      <c r="C212" s="10" t="s">
        <v>289</v>
      </c>
      <c r="D212" t="s">
        <v>1046</v>
      </c>
      <c r="E212" s="10" t="s">
        <v>1044</v>
      </c>
      <c r="F212" s="10" t="s">
        <v>5</v>
      </c>
      <c r="G212" s="10" t="s">
        <v>218</v>
      </c>
      <c r="H212" s="10">
        <v>0</v>
      </c>
      <c r="I212" s="10">
        <v>14</v>
      </c>
      <c r="J212" s="10" t="s">
        <v>8</v>
      </c>
      <c r="K212" s="10"/>
      <c r="L212" s="10" t="s">
        <v>107</v>
      </c>
      <c r="M212" s="6">
        <v>76990</v>
      </c>
      <c r="N212" s="18" t="s">
        <v>84</v>
      </c>
      <c r="O212" s="18" t="s">
        <v>64</v>
      </c>
      <c r="P212" s="21" t="str">
        <f t="shared" si="3"/>
        <v>07_70&gt;</v>
      </c>
      <c r="Q212">
        <v>10</v>
      </c>
      <c r="R212" t="s">
        <v>819</v>
      </c>
      <c r="S212">
        <v>2771640</v>
      </c>
      <c r="T212">
        <v>44489</v>
      </c>
    </row>
    <row r="213" spans="1:20" ht="14.45" hidden="1" x14ac:dyDescent="0.35">
      <c r="A213" s="20">
        <v>18</v>
      </c>
      <c r="B213" s="10" t="s">
        <v>13</v>
      </c>
      <c r="C213" s="10" t="s">
        <v>559</v>
      </c>
      <c r="D213" t="s">
        <v>1046</v>
      </c>
      <c r="E213" s="10" t="s">
        <v>1044</v>
      </c>
      <c r="F213" s="10" t="s">
        <v>5</v>
      </c>
      <c r="G213" s="10" t="s">
        <v>155</v>
      </c>
      <c r="H213" s="10" t="s">
        <v>2</v>
      </c>
      <c r="I213" s="10">
        <v>14</v>
      </c>
      <c r="J213" s="10" t="s">
        <v>8</v>
      </c>
      <c r="K213" s="10"/>
      <c r="L213" s="10" t="s">
        <v>107</v>
      </c>
      <c r="M213" s="6">
        <v>186200</v>
      </c>
      <c r="N213" s="18" t="s">
        <v>248</v>
      </c>
      <c r="O213" s="18" t="s">
        <v>127</v>
      </c>
      <c r="P213" s="21" t="str">
        <f t="shared" si="3"/>
        <v>07_70&gt;</v>
      </c>
      <c r="Q213">
        <v>10</v>
      </c>
      <c r="R213" t="s">
        <v>819</v>
      </c>
      <c r="S213">
        <v>3351600</v>
      </c>
      <c r="T213">
        <v>53798</v>
      </c>
    </row>
    <row r="214" spans="1:20" ht="14.45" hidden="1" x14ac:dyDescent="0.35">
      <c r="A214" s="20">
        <v>9</v>
      </c>
      <c r="B214" s="10" t="s">
        <v>13</v>
      </c>
      <c r="C214" s="10" t="s">
        <v>693</v>
      </c>
      <c r="D214" t="s">
        <v>1046</v>
      </c>
      <c r="E214" s="10" t="s">
        <v>1044</v>
      </c>
      <c r="F214" s="10" t="s">
        <v>5</v>
      </c>
      <c r="G214" s="10" t="s">
        <v>218</v>
      </c>
      <c r="H214" s="10" t="s">
        <v>2</v>
      </c>
      <c r="I214" s="10">
        <v>14</v>
      </c>
      <c r="J214" s="10" t="s">
        <v>8</v>
      </c>
      <c r="K214" s="10"/>
      <c r="L214" s="10" t="s">
        <v>107</v>
      </c>
      <c r="M214" s="6">
        <v>149775</v>
      </c>
      <c r="N214" s="18" t="s">
        <v>78</v>
      </c>
      <c r="O214" s="18" t="s">
        <v>79</v>
      </c>
      <c r="P214" s="21" t="str">
        <f t="shared" si="3"/>
        <v>07_70&gt;</v>
      </c>
      <c r="Q214">
        <v>10</v>
      </c>
      <c r="R214" t="s">
        <v>819</v>
      </c>
      <c r="S214">
        <v>1347975</v>
      </c>
      <c r="T214">
        <v>21637</v>
      </c>
    </row>
    <row r="215" spans="1:20" ht="14.45" hidden="1" x14ac:dyDescent="0.35">
      <c r="A215" s="20">
        <v>5</v>
      </c>
      <c r="B215" s="10" t="s">
        <v>13</v>
      </c>
      <c r="C215" s="10" t="s">
        <v>324</v>
      </c>
      <c r="D215" t="s">
        <v>1046</v>
      </c>
      <c r="E215" s="10" t="s">
        <v>1044</v>
      </c>
      <c r="F215" s="10" t="s">
        <v>5</v>
      </c>
      <c r="G215" s="10" t="s">
        <v>114</v>
      </c>
      <c r="H215" s="10" t="s">
        <v>2</v>
      </c>
      <c r="I215" s="10">
        <v>14</v>
      </c>
      <c r="J215" s="10" t="s">
        <v>4</v>
      </c>
      <c r="K215" s="10" t="s">
        <v>7</v>
      </c>
      <c r="L215" s="10" t="s">
        <v>107</v>
      </c>
      <c r="M215" s="6">
        <v>149990</v>
      </c>
      <c r="N215" s="18" t="s">
        <v>78</v>
      </c>
      <c r="O215" s="18" t="s">
        <v>79</v>
      </c>
      <c r="P215" s="21" t="str">
        <f t="shared" si="3"/>
        <v>07_70&gt;</v>
      </c>
      <c r="Q215">
        <v>10</v>
      </c>
      <c r="R215" t="s">
        <v>819</v>
      </c>
      <c r="S215">
        <v>749950</v>
      </c>
      <c r="T215">
        <v>12038</v>
      </c>
    </row>
    <row r="216" spans="1:20" ht="14.45" hidden="1" x14ac:dyDescent="0.35">
      <c r="A216" s="20">
        <v>18</v>
      </c>
      <c r="B216" s="10" t="s">
        <v>13</v>
      </c>
      <c r="C216" s="10" t="s">
        <v>285</v>
      </c>
      <c r="D216" t="s">
        <v>1047</v>
      </c>
      <c r="E216" s="10" t="s">
        <v>1044</v>
      </c>
      <c r="F216" s="10" t="s">
        <v>5</v>
      </c>
      <c r="G216" s="10" t="s">
        <v>218</v>
      </c>
      <c r="H216" s="10" t="s">
        <v>2</v>
      </c>
      <c r="I216" s="10">
        <v>12</v>
      </c>
      <c r="J216" s="10" t="s">
        <v>4</v>
      </c>
      <c r="K216" s="10"/>
      <c r="L216" s="10" t="s">
        <v>107</v>
      </c>
      <c r="M216" s="6">
        <v>60800</v>
      </c>
      <c r="N216" s="18" t="s">
        <v>46</v>
      </c>
      <c r="O216" s="18" t="s">
        <v>65</v>
      </c>
      <c r="P216" s="21" t="str">
        <f t="shared" si="3"/>
        <v>06_60-70</v>
      </c>
      <c r="Q216">
        <v>10</v>
      </c>
      <c r="R216" t="s">
        <v>819</v>
      </c>
      <c r="S216">
        <v>1094400</v>
      </c>
      <c r="T216">
        <v>17567</v>
      </c>
    </row>
    <row r="217" spans="1:20" ht="14.45" hidden="1" x14ac:dyDescent="0.35">
      <c r="A217" s="20">
        <v>408</v>
      </c>
      <c r="B217" s="10" t="s">
        <v>13</v>
      </c>
      <c r="C217" s="10" t="s">
        <v>286</v>
      </c>
      <c r="D217" t="s">
        <v>1046</v>
      </c>
      <c r="E217" s="10" t="s">
        <v>1044</v>
      </c>
      <c r="F217" s="10" t="s">
        <v>5</v>
      </c>
      <c r="G217" s="10" t="s">
        <v>218</v>
      </c>
      <c r="H217" s="10" t="s">
        <v>2</v>
      </c>
      <c r="I217" s="10">
        <v>14</v>
      </c>
      <c r="J217" s="10" t="s">
        <v>11</v>
      </c>
      <c r="K217" s="10"/>
      <c r="L217" s="10" t="s">
        <v>107</v>
      </c>
      <c r="M217" s="6">
        <v>63102</v>
      </c>
      <c r="N217" s="18" t="s">
        <v>46</v>
      </c>
      <c r="O217" s="18" t="s">
        <v>65</v>
      </c>
      <c r="P217" s="21" t="str">
        <f t="shared" si="3"/>
        <v>06_60-70</v>
      </c>
      <c r="Q217">
        <v>10</v>
      </c>
      <c r="R217" t="s">
        <v>819</v>
      </c>
      <c r="S217">
        <v>25745616</v>
      </c>
      <c r="T217">
        <v>413252</v>
      </c>
    </row>
    <row r="218" spans="1:20" ht="14.45" hidden="1" x14ac:dyDescent="0.35">
      <c r="A218" s="20">
        <v>2</v>
      </c>
      <c r="B218" s="10" t="s">
        <v>13</v>
      </c>
      <c r="C218" s="10" t="s">
        <v>560</v>
      </c>
      <c r="D218" t="s">
        <v>1047</v>
      </c>
      <c r="E218" s="10" t="s">
        <v>1044</v>
      </c>
      <c r="F218" s="10" t="s">
        <v>5</v>
      </c>
      <c r="G218" s="10" t="s">
        <v>162</v>
      </c>
      <c r="H218" s="10" t="s">
        <v>2</v>
      </c>
      <c r="I218" s="10">
        <v>12</v>
      </c>
      <c r="J218" s="10" t="s">
        <v>561</v>
      </c>
      <c r="K218" s="10" t="s">
        <v>7</v>
      </c>
      <c r="L218" s="10" t="s">
        <v>91</v>
      </c>
      <c r="M218" s="6">
        <v>104570</v>
      </c>
      <c r="N218" s="18" t="s">
        <v>80</v>
      </c>
      <c r="O218" s="18" t="s">
        <v>70</v>
      </c>
      <c r="P218" s="21" t="str">
        <f t="shared" si="3"/>
        <v>07_70&gt;</v>
      </c>
      <c r="Q218">
        <v>10</v>
      </c>
      <c r="R218" t="s">
        <v>819</v>
      </c>
      <c r="S218">
        <v>209140</v>
      </c>
      <c r="T218">
        <v>3357</v>
      </c>
    </row>
    <row r="219" spans="1:20" ht="14.45" hidden="1" x14ac:dyDescent="0.35">
      <c r="A219" s="20">
        <v>14</v>
      </c>
      <c r="B219" s="10" t="s">
        <v>13</v>
      </c>
      <c r="C219" s="10" t="s">
        <v>288</v>
      </c>
      <c r="D219" t="s">
        <v>1046</v>
      </c>
      <c r="E219" s="10" t="s">
        <v>1044</v>
      </c>
      <c r="F219" s="10" t="s">
        <v>5</v>
      </c>
      <c r="G219" s="10" t="s">
        <v>218</v>
      </c>
      <c r="H219" s="10" t="s">
        <v>2</v>
      </c>
      <c r="I219" s="10">
        <v>13</v>
      </c>
      <c r="J219" s="10" t="s">
        <v>8</v>
      </c>
      <c r="K219" s="10" t="s">
        <v>7</v>
      </c>
      <c r="L219" s="10" t="s">
        <v>107</v>
      </c>
      <c r="M219" s="6">
        <v>100800</v>
      </c>
      <c r="N219" s="18" t="s">
        <v>80</v>
      </c>
      <c r="O219" s="18" t="s">
        <v>70</v>
      </c>
      <c r="P219" s="21" t="str">
        <f t="shared" si="3"/>
        <v>07_70&gt;</v>
      </c>
      <c r="Q219">
        <v>10</v>
      </c>
      <c r="R219" t="s">
        <v>819</v>
      </c>
      <c r="S219">
        <v>1411200</v>
      </c>
      <c r="T219">
        <v>22652</v>
      </c>
    </row>
    <row r="220" spans="1:20" ht="14.45" hidden="1" x14ac:dyDescent="0.35">
      <c r="A220" s="20">
        <v>30</v>
      </c>
      <c r="B220" s="10" t="s">
        <v>13</v>
      </c>
      <c r="C220" s="10" t="s">
        <v>172</v>
      </c>
      <c r="D220" s="10" t="s">
        <v>1038</v>
      </c>
      <c r="E220" s="10" t="s">
        <v>1044</v>
      </c>
      <c r="F220" s="10" t="s">
        <v>5</v>
      </c>
      <c r="G220" s="10" t="s">
        <v>155</v>
      </c>
      <c r="H220" s="10" t="s">
        <v>102</v>
      </c>
      <c r="I220" s="10">
        <v>15</v>
      </c>
      <c r="J220" s="10" t="s">
        <v>11</v>
      </c>
      <c r="K220" s="10"/>
      <c r="L220" s="10" t="s">
        <v>107</v>
      </c>
      <c r="M220" s="6">
        <v>91000</v>
      </c>
      <c r="N220" s="18" t="s">
        <v>50</v>
      </c>
      <c r="O220" s="18" t="s">
        <v>66</v>
      </c>
      <c r="P220" s="21" t="str">
        <f t="shared" si="3"/>
        <v>07_70&gt;</v>
      </c>
      <c r="Q220">
        <v>10</v>
      </c>
      <c r="R220" t="s">
        <v>819</v>
      </c>
      <c r="S220">
        <v>2730000</v>
      </c>
      <c r="T220">
        <v>43820</v>
      </c>
    </row>
    <row r="221" spans="1:20" ht="14.45" hidden="1" x14ac:dyDescent="0.35">
      <c r="A221" s="20">
        <v>41</v>
      </c>
      <c r="B221" s="10" t="s">
        <v>13</v>
      </c>
      <c r="C221" s="10" t="s">
        <v>734</v>
      </c>
      <c r="D221" t="s">
        <v>1055</v>
      </c>
      <c r="E221" s="10" t="s">
        <v>1044</v>
      </c>
      <c r="F221" s="10" t="s">
        <v>5</v>
      </c>
      <c r="G221" s="10" t="s">
        <v>308</v>
      </c>
      <c r="H221" s="10" t="s">
        <v>735</v>
      </c>
      <c r="I221" s="10">
        <v>15</v>
      </c>
      <c r="J221" s="10" t="s">
        <v>8</v>
      </c>
      <c r="K221" s="10"/>
      <c r="L221" s="10" t="s">
        <v>107</v>
      </c>
      <c r="M221" s="6">
        <v>102400</v>
      </c>
      <c r="N221" s="18" t="s">
        <v>80</v>
      </c>
      <c r="O221" s="18" t="s">
        <v>70</v>
      </c>
      <c r="P221" s="21" t="str">
        <f t="shared" si="3"/>
        <v>07_70&gt;</v>
      </c>
      <c r="Q221">
        <v>10</v>
      </c>
      <c r="R221" t="s">
        <v>819</v>
      </c>
      <c r="S221">
        <v>4198400</v>
      </c>
      <c r="T221">
        <v>67390</v>
      </c>
    </row>
    <row r="222" spans="1:20" ht="14.45" hidden="1" x14ac:dyDescent="0.35">
      <c r="A222" s="20">
        <v>5</v>
      </c>
      <c r="B222" s="10" t="s">
        <v>13</v>
      </c>
      <c r="C222" s="10" t="s">
        <v>399</v>
      </c>
      <c r="D222" t="s">
        <v>1055</v>
      </c>
      <c r="E222" s="10" t="s">
        <v>1044</v>
      </c>
      <c r="F222" s="10" t="s">
        <v>5</v>
      </c>
      <c r="G222" s="10" t="s">
        <v>308</v>
      </c>
      <c r="H222" s="10" t="s">
        <v>400</v>
      </c>
      <c r="I222" s="10">
        <v>15</v>
      </c>
      <c r="J222" s="10" t="s">
        <v>8</v>
      </c>
      <c r="K222" s="10"/>
      <c r="L222" s="10" t="s">
        <v>107</v>
      </c>
      <c r="M222" s="6">
        <v>121105</v>
      </c>
      <c r="N222" s="18" t="s">
        <v>95</v>
      </c>
      <c r="O222" s="18" t="s">
        <v>96</v>
      </c>
      <c r="P222" s="21" t="str">
        <f t="shared" si="3"/>
        <v>07_70&gt;</v>
      </c>
      <c r="Q222">
        <v>10</v>
      </c>
      <c r="R222" t="s">
        <v>819</v>
      </c>
      <c r="S222">
        <v>605525</v>
      </c>
      <c r="T222">
        <v>9720</v>
      </c>
    </row>
    <row r="223" spans="1:20" ht="14.45" hidden="1" x14ac:dyDescent="0.35">
      <c r="A223" s="20">
        <v>34</v>
      </c>
      <c r="B223" s="10" t="s">
        <v>13</v>
      </c>
      <c r="C223" s="10" t="s">
        <v>401</v>
      </c>
      <c r="D223" t="s">
        <v>1055</v>
      </c>
      <c r="E223" s="10" t="s">
        <v>1044</v>
      </c>
      <c r="F223" s="10" t="s">
        <v>5</v>
      </c>
      <c r="G223" s="10" t="s">
        <v>308</v>
      </c>
      <c r="H223" s="10" t="s">
        <v>402</v>
      </c>
      <c r="I223" s="10">
        <v>15</v>
      </c>
      <c r="J223" s="10" t="s">
        <v>8</v>
      </c>
      <c r="K223" s="10"/>
      <c r="L223" s="10" t="s">
        <v>107</v>
      </c>
      <c r="M223" s="6">
        <v>175950</v>
      </c>
      <c r="N223" s="18" t="s">
        <v>197</v>
      </c>
      <c r="O223" s="18" t="s">
        <v>104</v>
      </c>
      <c r="P223" s="21" t="str">
        <f t="shared" si="3"/>
        <v>07_70&gt;</v>
      </c>
      <c r="Q223">
        <v>10</v>
      </c>
      <c r="R223" t="s">
        <v>819</v>
      </c>
      <c r="S223">
        <v>5982300</v>
      </c>
      <c r="T223">
        <v>96024</v>
      </c>
    </row>
    <row r="224" spans="1:20" ht="14.45" hidden="1" x14ac:dyDescent="0.35">
      <c r="A224" s="20">
        <v>16</v>
      </c>
      <c r="B224" s="10" t="s">
        <v>13</v>
      </c>
      <c r="C224" s="10" t="s">
        <v>403</v>
      </c>
      <c r="D224" t="s">
        <v>1055</v>
      </c>
      <c r="E224" s="10" t="s">
        <v>1044</v>
      </c>
      <c r="F224" s="10" t="s">
        <v>5</v>
      </c>
      <c r="G224" s="10" t="s">
        <v>308</v>
      </c>
      <c r="H224" s="10" t="s">
        <v>404</v>
      </c>
      <c r="I224" s="10">
        <v>15</v>
      </c>
      <c r="J224" s="10" t="s">
        <v>8</v>
      </c>
      <c r="K224" s="10"/>
      <c r="L224" s="10" t="s">
        <v>107</v>
      </c>
      <c r="M224" s="6">
        <v>301000</v>
      </c>
      <c r="N224" s="18" t="s">
        <v>711</v>
      </c>
      <c r="O224" s="18" t="s">
        <v>940</v>
      </c>
      <c r="P224" s="21" t="str">
        <f t="shared" si="3"/>
        <v>07_70&gt;</v>
      </c>
      <c r="Q224">
        <v>10</v>
      </c>
      <c r="R224" t="s">
        <v>819</v>
      </c>
      <c r="S224">
        <v>4816000</v>
      </c>
      <c r="T224">
        <v>77303</v>
      </c>
    </row>
    <row r="225" spans="1:20" ht="14.45" hidden="1" x14ac:dyDescent="0.35">
      <c r="A225" s="20">
        <v>14</v>
      </c>
      <c r="B225" s="10" t="s">
        <v>13</v>
      </c>
      <c r="C225" s="10" t="s">
        <v>436</v>
      </c>
      <c r="D225" t="s">
        <v>1055</v>
      </c>
      <c r="E225" s="10" t="s">
        <v>1044</v>
      </c>
      <c r="F225" s="10" t="s">
        <v>5</v>
      </c>
      <c r="G225" s="10" t="s">
        <v>308</v>
      </c>
      <c r="H225" s="10">
        <v>0</v>
      </c>
      <c r="I225" s="10">
        <v>17</v>
      </c>
      <c r="J225" s="10" t="s">
        <v>8</v>
      </c>
      <c r="K225" s="10"/>
      <c r="L225" s="10" t="s">
        <v>107</v>
      </c>
      <c r="M225" s="6">
        <v>208061</v>
      </c>
      <c r="N225" s="18" t="s">
        <v>131</v>
      </c>
      <c r="O225" s="18" t="s">
        <v>99</v>
      </c>
      <c r="P225" s="21" t="str">
        <f t="shared" si="3"/>
        <v>07_70&gt;</v>
      </c>
      <c r="Q225">
        <v>10</v>
      </c>
      <c r="R225" t="s">
        <v>819</v>
      </c>
      <c r="S225">
        <v>2912854</v>
      </c>
      <c r="T225">
        <v>46755</v>
      </c>
    </row>
    <row r="226" spans="1:20" ht="14.45" hidden="1" x14ac:dyDescent="0.35">
      <c r="A226" s="20">
        <v>21</v>
      </c>
      <c r="B226" s="10" t="s">
        <v>13</v>
      </c>
      <c r="C226" s="10" t="s">
        <v>787</v>
      </c>
      <c r="D226" t="s">
        <v>1055</v>
      </c>
      <c r="E226" s="10" t="s">
        <v>1044</v>
      </c>
      <c r="F226" s="10" t="s">
        <v>5</v>
      </c>
      <c r="G226" s="10" t="s">
        <v>308</v>
      </c>
      <c r="H226" s="10" t="s">
        <v>788</v>
      </c>
      <c r="I226" s="10">
        <v>15</v>
      </c>
      <c r="J226" s="10" t="s">
        <v>117</v>
      </c>
      <c r="K226" s="10"/>
      <c r="L226" s="10" t="s">
        <v>107</v>
      </c>
      <c r="M226" s="6">
        <v>170235</v>
      </c>
      <c r="N226" s="18" t="s">
        <v>119</v>
      </c>
      <c r="O226" s="18" t="s">
        <v>104</v>
      </c>
      <c r="P226" s="21" t="str">
        <f t="shared" si="3"/>
        <v>07_70&gt;</v>
      </c>
      <c r="Q226">
        <v>10</v>
      </c>
      <c r="R226" t="s">
        <v>819</v>
      </c>
      <c r="S226">
        <v>3574935</v>
      </c>
      <c r="T226">
        <v>57383</v>
      </c>
    </row>
    <row r="227" spans="1:20" ht="14.45" hidden="1" x14ac:dyDescent="0.35">
      <c r="A227" s="20">
        <v>21</v>
      </c>
      <c r="B227" s="10" t="s">
        <v>13</v>
      </c>
      <c r="C227" s="10" t="s">
        <v>789</v>
      </c>
      <c r="D227" t="s">
        <v>1055</v>
      </c>
      <c r="E227" s="10" t="s">
        <v>1044</v>
      </c>
      <c r="F227" s="10" t="s">
        <v>5</v>
      </c>
      <c r="G227" s="10" t="s">
        <v>308</v>
      </c>
      <c r="H227" s="10" t="s">
        <v>790</v>
      </c>
      <c r="I227" s="10">
        <v>15</v>
      </c>
      <c r="J227" s="10" t="s">
        <v>117</v>
      </c>
      <c r="K227" s="10"/>
      <c r="L227" s="10" t="s">
        <v>107</v>
      </c>
      <c r="M227" s="6">
        <v>191100</v>
      </c>
      <c r="N227" s="18" t="s">
        <v>337</v>
      </c>
      <c r="O227" s="18" t="s">
        <v>101</v>
      </c>
      <c r="P227" s="21" t="str">
        <f t="shared" si="3"/>
        <v>07_70&gt;</v>
      </c>
      <c r="Q227">
        <v>10</v>
      </c>
      <c r="R227" t="s">
        <v>819</v>
      </c>
      <c r="S227">
        <v>4013100</v>
      </c>
      <c r="T227">
        <v>64416</v>
      </c>
    </row>
    <row r="228" spans="1:20" ht="14.45" hidden="1" x14ac:dyDescent="0.35">
      <c r="A228" s="20">
        <v>16</v>
      </c>
      <c r="B228" s="10" t="s">
        <v>13</v>
      </c>
      <c r="C228" s="10" t="s">
        <v>791</v>
      </c>
      <c r="D228" t="s">
        <v>1055</v>
      </c>
      <c r="E228" s="10" t="s">
        <v>1044</v>
      </c>
      <c r="F228" s="10" t="s">
        <v>5</v>
      </c>
      <c r="G228" s="10" t="s">
        <v>308</v>
      </c>
      <c r="H228" s="10" t="s">
        <v>792</v>
      </c>
      <c r="I228" s="10">
        <v>17</v>
      </c>
      <c r="J228" s="10" t="s">
        <v>8</v>
      </c>
      <c r="K228" s="10"/>
      <c r="L228" s="10" t="s">
        <v>107</v>
      </c>
      <c r="M228" s="6">
        <v>211800</v>
      </c>
      <c r="N228" s="18" t="s">
        <v>666</v>
      </c>
      <c r="O228" s="18" t="s">
        <v>667</v>
      </c>
      <c r="P228" s="21" t="str">
        <f t="shared" si="3"/>
        <v>07_70&gt;</v>
      </c>
      <c r="Q228">
        <v>10</v>
      </c>
      <c r="R228" t="s">
        <v>819</v>
      </c>
      <c r="S228">
        <v>3388800</v>
      </c>
      <c r="T228">
        <v>54395</v>
      </c>
    </row>
    <row r="229" spans="1:20" ht="14.45" hidden="1" x14ac:dyDescent="0.35">
      <c r="A229" s="20">
        <v>103</v>
      </c>
      <c r="B229" s="10" t="s">
        <v>13</v>
      </c>
      <c r="C229" s="10" t="s">
        <v>158</v>
      </c>
      <c r="D229" s="10" t="s">
        <v>1038</v>
      </c>
      <c r="E229" s="10" t="s">
        <v>1044</v>
      </c>
      <c r="F229" s="10" t="s">
        <v>5</v>
      </c>
      <c r="G229" s="10" t="s">
        <v>155</v>
      </c>
      <c r="H229" s="10" t="s">
        <v>102</v>
      </c>
      <c r="I229" s="10">
        <v>15</v>
      </c>
      <c r="J229" s="10" t="s">
        <v>11</v>
      </c>
      <c r="K229" s="10"/>
      <c r="L229" s="10" t="s">
        <v>107</v>
      </c>
      <c r="M229" s="6">
        <v>41070</v>
      </c>
      <c r="N229" s="18" t="s">
        <v>42</v>
      </c>
      <c r="O229" s="18" t="s">
        <v>62</v>
      </c>
      <c r="P229" s="21" t="str">
        <f t="shared" si="3"/>
        <v>04_40-50</v>
      </c>
      <c r="Q229">
        <v>10</v>
      </c>
      <c r="R229" t="s">
        <v>819</v>
      </c>
      <c r="S229">
        <v>4230210</v>
      </c>
      <c r="T229">
        <v>67901</v>
      </c>
    </row>
    <row r="230" spans="1:20" ht="14.45" hidden="1" x14ac:dyDescent="0.35">
      <c r="A230" s="20">
        <v>59</v>
      </c>
      <c r="B230" s="10" t="s">
        <v>13</v>
      </c>
      <c r="C230" s="10" t="s">
        <v>163</v>
      </c>
      <c r="D230" t="s">
        <v>1038</v>
      </c>
      <c r="E230" s="10" t="s">
        <v>1044</v>
      </c>
      <c r="F230" s="10" t="s">
        <v>5</v>
      </c>
      <c r="G230" s="10" t="s">
        <v>114</v>
      </c>
      <c r="H230" s="10">
        <v>0</v>
      </c>
      <c r="I230" s="10">
        <v>15</v>
      </c>
      <c r="J230" s="10" t="s">
        <v>4</v>
      </c>
      <c r="K230" s="10"/>
      <c r="L230" s="10" t="s">
        <v>107</v>
      </c>
      <c r="M230" s="6">
        <v>31180</v>
      </c>
      <c r="N230" s="18" t="s">
        <v>40</v>
      </c>
      <c r="O230" s="18" t="s">
        <v>61</v>
      </c>
      <c r="P230" s="21" t="str">
        <f t="shared" si="3"/>
        <v>03_30-40</v>
      </c>
      <c r="Q230">
        <v>10</v>
      </c>
      <c r="R230" t="s">
        <v>819</v>
      </c>
      <c r="S230">
        <v>1839620</v>
      </c>
      <c r="T230">
        <v>29528</v>
      </c>
    </row>
    <row r="231" spans="1:20" ht="14.45" hidden="1" x14ac:dyDescent="0.35">
      <c r="A231" s="20">
        <v>16</v>
      </c>
      <c r="B231" s="10" t="s">
        <v>13</v>
      </c>
      <c r="C231" s="10" t="s">
        <v>290</v>
      </c>
      <c r="D231" s="10" t="s">
        <v>1038</v>
      </c>
      <c r="E231" s="10" t="s">
        <v>1044</v>
      </c>
      <c r="F231" s="10" t="s">
        <v>5</v>
      </c>
      <c r="G231" s="10" t="s">
        <v>218</v>
      </c>
      <c r="H231" s="10" t="s">
        <v>252</v>
      </c>
      <c r="I231" s="10">
        <v>15</v>
      </c>
      <c r="J231" s="10" t="s">
        <v>8</v>
      </c>
      <c r="K231" s="10"/>
      <c r="L231" s="10" t="s">
        <v>107</v>
      </c>
      <c r="M231" s="6">
        <v>35250</v>
      </c>
      <c r="N231" s="18" t="s">
        <v>41</v>
      </c>
      <c r="O231" s="18" t="s">
        <v>61</v>
      </c>
      <c r="P231" s="21" t="str">
        <f t="shared" si="3"/>
        <v>03_30-40</v>
      </c>
      <c r="Q231">
        <v>10</v>
      </c>
      <c r="R231" t="s">
        <v>819</v>
      </c>
      <c r="S231">
        <v>564000</v>
      </c>
      <c r="T231">
        <v>9053</v>
      </c>
    </row>
    <row r="232" spans="1:20" ht="14.45" hidden="1" x14ac:dyDescent="0.35">
      <c r="A232" s="20">
        <v>109</v>
      </c>
      <c r="B232" s="10" t="s">
        <v>13</v>
      </c>
      <c r="C232" s="10" t="s">
        <v>271</v>
      </c>
      <c r="D232" t="s">
        <v>1046</v>
      </c>
      <c r="E232" s="10" t="s">
        <v>1044</v>
      </c>
      <c r="F232" s="10" t="s">
        <v>5</v>
      </c>
      <c r="G232" s="10" t="s">
        <v>218</v>
      </c>
      <c r="H232" s="10" t="s">
        <v>200</v>
      </c>
      <c r="I232" s="10">
        <v>13</v>
      </c>
      <c r="J232" s="10" t="s">
        <v>8</v>
      </c>
      <c r="K232" s="10"/>
      <c r="L232" s="10" t="s">
        <v>107</v>
      </c>
      <c r="M232" s="6">
        <v>45700</v>
      </c>
      <c r="N232" s="18" t="s">
        <v>43</v>
      </c>
      <c r="O232" s="18" t="s">
        <v>62</v>
      </c>
      <c r="P232" s="21" t="str">
        <f t="shared" si="3"/>
        <v>04_40-50</v>
      </c>
      <c r="Q232">
        <v>10</v>
      </c>
      <c r="R232" t="s">
        <v>819</v>
      </c>
      <c r="S232">
        <v>4981300</v>
      </c>
      <c r="T232">
        <v>79957</v>
      </c>
    </row>
    <row r="233" spans="1:20" ht="14.45" hidden="1" x14ac:dyDescent="0.35">
      <c r="A233" s="20">
        <v>16</v>
      </c>
      <c r="B233" s="10" t="s">
        <v>13</v>
      </c>
      <c r="C233" s="10" t="s">
        <v>851</v>
      </c>
      <c r="D233" s="10" t="s">
        <v>1038</v>
      </c>
      <c r="E233" s="10" t="s">
        <v>1044</v>
      </c>
      <c r="F233" s="10" t="s">
        <v>5</v>
      </c>
      <c r="G233" s="10" t="s">
        <v>818</v>
      </c>
      <c r="H233" s="10" t="s">
        <v>852</v>
      </c>
      <c r="I233" s="10">
        <v>15</v>
      </c>
      <c r="J233" s="10" t="s">
        <v>8</v>
      </c>
      <c r="K233" s="10"/>
      <c r="L233" s="10" t="s">
        <v>107</v>
      </c>
      <c r="M233" s="6">
        <v>52650</v>
      </c>
      <c r="N233" s="18" t="s">
        <v>44</v>
      </c>
      <c r="O233" s="18" t="s">
        <v>63</v>
      </c>
      <c r="P233" s="21" t="str">
        <f t="shared" si="3"/>
        <v>05_50-60</v>
      </c>
      <c r="Q233">
        <v>10</v>
      </c>
      <c r="R233" t="s">
        <v>819</v>
      </c>
      <c r="S233">
        <v>842400</v>
      </c>
      <c r="T233">
        <v>13522</v>
      </c>
    </row>
    <row r="234" spans="1:20" ht="14.45" hidden="1" x14ac:dyDescent="0.35">
      <c r="A234" s="20">
        <v>395</v>
      </c>
      <c r="B234" s="10" t="s">
        <v>13</v>
      </c>
      <c r="C234" s="10" t="s">
        <v>515</v>
      </c>
      <c r="D234" t="s">
        <v>1046</v>
      </c>
      <c r="E234" s="10" t="s">
        <v>1044</v>
      </c>
      <c r="F234" s="10" t="s">
        <v>5</v>
      </c>
      <c r="G234" s="10" t="s">
        <v>496</v>
      </c>
      <c r="H234" s="10" t="s">
        <v>299</v>
      </c>
      <c r="I234" s="10">
        <v>14</v>
      </c>
      <c r="J234" s="10" t="s">
        <v>8</v>
      </c>
      <c r="K234" s="10"/>
      <c r="L234" s="10" t="s">
        <v>107</v>
      </c>
      <c r="M234" s="6">
        <v>44925</v>
      </c>
      <c r="N234" s="18" t="s">
        <v>42</v>
      </c>
      <c r="O234" s="18" t="s">
        <v>62</v>
      </c>
      <c r="P234" s="21" t="str">
        <f t="shared" si="3"/>
        <v>04_40-50</v>
      </c>
      <c r="Q234">
        <v>10</v>
      </c>
      <c r="R234" t="s">
        <v>819</v>
      </c>
      <c r="S234">
        <v>17745375</v>
      </c>
      <c r="T234">
        <v>284837</v>
      </c>
    </row>
    <row r="235" spans="1:20" ht="14.45" hidden="1" x14ac:dyDescent="0.35">
      <c r="A235" s="20">
        <v>217</v>
      </c>
      <c r="B235" s="10" t="s">
        <v>13</v>
      </c>
      <c r="C235" s="10" t="s">
        <v>516</v>
      </c>
      <c r="D235" s="10" t="s">
        <v>1038</v>
      </c>
      <c r="E235" s="10" t="s">
        <v>1044</v>
      </c>
      <c r="F235" s="10" t="s">
        <v>5</v>
      </c>
      <c r="G235" s="10" t="s">
        <v>496</v>
      </c>
      <c r="H235" s="10" t="s">
        <v>298</v>
      </c>
      <c r="I235" s="10">
        <v>15</v>
      </c>
      <c r="J235" s="10" t="s">
        <v>8</v>
      </c>
      <c r="K235" s="10"/>
      <c r="L235" s="10" t="s">
        <v>107</v>
      </c>
      <c r="M235" s="6">
        <v>50430</v>
      </c>
      <c r="N235" s="18" t="s">
        <v>44</v>
      </c>
      <c r="O235" s="18" t="s">
        <v>63</v>
      </c>
      <c r="P235" s="21" t="str">
        <f t="shared" si="3"/>
        <v>05_50-60</v>
      </c>
      <c r="Q235">
        <v>10</v>
      </c>
      <c r="R235" t="s">
        <v>819</v>
      </c>
      <c r="S235">
        <v>10943310</v>
      </c>
      <c r="T235">
        <v>175655</v>
      </c>
    </row>
    <row r="236" spans="1:20" ht="14.45" hidden="1" x14ac:dyDescent="0.35">
      <c r="A236" s="20">
        <v>693</v>
      </c>
      <c r="B236" s="10" t="s">
        <v>13</v>
      </c>
      <c r="C236" s="10" t="s">
        <v>540</v>
      </c>
      <c r="D236" s="10" t="s">
        <v>1038</v>
      </c>
      <c r="E236" s="10" t="s">
        <v>1044</v>
      </c>
      <c r="F236" s="10" t="s">
        <v>5</v>
      </c>
      <c r="G236" s="10" t="s">
        <v>496</v>
      </c>
      <c r="H236" s="10" t="s">
        <v>233</v>
      </c>
      <c r="I236" s="10">
        <v>15</v>
      </c>
      <c r="J236" s="10" t="s">
        <v>8</v>
      </c>
      <c r="K236" s="10"/>
      <c r="L236" s="10" t="s">
        <v>107</v>
      </c>
      <c r="M236" s="6">
        <v>44090</v>
      </c>
      <c r="N236" s="18" t="s">
        <v>42</v>
      </c>
      <c r="O236" s="18" t="s">
        <v>62</v>
      </c>
      <c r="P236" s="21" t="str">
        <f t="shared" si="3"/>
        <v>04_40-50</v>
      </c>
      <c r="Q236">
        <v>10</v>
      </c>
      <c r="R236" t="s">
        <v>819</v>
      </c>
      <c r="S236">
        <v>30554370</v>
      </c>
      <c r="T236">
        <v>490439</v>
      </c>
    </row>
    <row r="237" spans="1:20" ht="14.45" hidden="1" x14ac:dyDescent="0.35">
      <c r="A237" s="20">
        <v>365</v>
      </c>
      <c r="B237" s="10" t="s">
        <v>13</v>
      </c>
      <c r="C237" s="10" t="s">
        <v>562</v>
      </c>
      <c r="D237" t="s">
        <v>1046</v>
      </c>
      <c r="E237" s="10" t="s">
        <v>1044</v>
      </c>
      <c r="F237" s="10" t="s">
        <v>5</v>
      </c>
      <c r="G237" s="10" t="s">
        <v>496</v>
      </c>
      <c r="H237" s="10" t="s">
        <v>2</v>
      </c>
      <c r="I237" s="10">
        <v>14</v>
      </c>
      <c r="J237" s="10" t="s">
        <v>8</v>
      </c>
      <c r="K237" s="10"/>
      <c r="L237" s="10" t="s">
        <v>107</v>
      </c>
      <c r="M237" s="6">
        <v>39570</v>
      </c>
      <c r="N237" s="18" t="s">
        <v>41</v>
      </c>
      <c r="O237" s="18" t="s">
        <v>61</v>
      </c>
      <c r="P237" s="21" t="str">
        <f t="shared" si="3"/>
        <v>03_30-40</v>
      </c>
      <c r="Q237">
        <v>10</v>
      </c>
      <c r="R237" t="s">
        <v>819</v>
      </c>
      <c r="S237">
        <v>14443050</v>
      </c>
      <c r="T237">
        <v>231831</v>
      </c>
    </row>
    <row r="238" spans="1:20" ht="14.45" hidden="1" x14ac:dyDescent="0.35">
      <c r="A238" s="20">
        <v>360</v>
      </c>
      <c r="B238" s="10" t="s">
        <v>13</v>
      </c>
      <c r="C238" s="10" t="s">
        <v>563</v>
      </c>
      <c r="D238" t="s">
        <v>1046</v>
      </c>
      <c r="E238" s="10" t="s">
        <v>1044</v>
      </c>
      <c r="F238" s="10" t="s">
        <v>5</v>
      </c>
      <c r="G238" s="10" t="s">
        <v>155</v>
      </c>
      <c r="H238" s="10" t="s">
        <v>2</v>
      </c>
      <c r="I238" s="10">
        <v>14</v>
      </c>
      <c r="J238" s="10" t="s">
        <v>8</v>
      </c>
      <c r="K238" s="10"/>
      <c r="L238" s="10" t="s">
        <v>107</v>
      </c>
      <c r="M238" s="6">
        <v>31000</v>
      </c>
      <c r="N238" s="18" t="s">
        <v>40</v>
      </c>
      <c r="O238" s="18" t="s">
        <v>61</v>
      </c>
      <c r="P238" s="21" t="str">
        <f t="shared" si="3"/>
        <v>03_30-40</v>
      </c>
      <c r="Q238">
        <v>10</v>
      </c>
      <c r="R238" t="s">
        <v>819</v>
      </c>
      <c r="S238">
        <v>11160000</v>
      </c>
      <c r="T238">
        <v>179133</v>
      </c>
    </row>
    <row r="239" spans="1:20" ht="14.45" hidden="1" x14ac:dyDescent="0.35">
      <c r="A239" s="20">
        <v>903</v>
      </c>
      <c r="B239" s="10" t="s">
        <v>13</v>
      </c>
      <c r="C239" s="10" t="s">
        <v>564</v>
      </c>
      <c r="D239" t="s">
        <v>1040</v>
      </c>
      <c r="E239" s="10" t="s">
        <v>1044</v>
      </c>
      <c r="F239" s="10" t="s">
        <v>5</v>
      </c>
      <c r="G239" s="10" t="s">
        <v>496</v>
      </c>
      <c r="H239" s="10" t="s">
        <v>2</v>
      </c>
      <c r="I239" s="10">
        <v>15</v>
      </c>
      <c r="J239" s="10" t="s">
        <v>8</v>
      </c>
      <c r="K239" s="10"/>
      <c r="L239" s="10" t="s">
        <v>107</v>
      </c>
      <c r="M239" s="6">
        <v>39777</v>
      </c>
      <c r="N239" s="18" t="s">
        <v>41</v>
      </c>
      <c r="O239" s="18" t="s">
        <v>61</v>
      </c>
      <c r="P239" s="21" t="str">
        <f t="shared" si="3"/>
        <v>03_30-40</v>
      </c>
      <c r="Q239">
        <v>10</v>
      </c>
      <c r="R239" t="s">
        <v>819</v>
      </c>
      <c r="S239">
        <v>35918631</v>
      </c>
      <c r="T239">
        <v>576543</v>
      </c>
    </row>
    <row r="240" spans="1:20" ht="14.45" hidden="1" x14ac:dyDescent="0.35">
      <c r="A240" s="20">
        <v>547</v>
      </c>
      <c r="B240" s="10" t="s">
        <v>13</v>
      </c>
      <c r="C240" s="10" t="s">
        <v>565</v>
      </c>
      <c r="D240" t="s">
        <v>1040</v>
      </c>
      <c r="E240" s="10" t="s">
        <v>1044</v>
      </c>
      <c r="F240" s="10" t="s">
        <v>5</v>
      </c>
      <c r="G240" s="10" t="s">
        <v>155</v>
      </c>
      <c r="H240" s="10" t="s">
        <v>2</v>
      </c>
      <c r="I240" s="10">
        <v>15</v>
      </c>
      <c r="J240" s="10" t="s">
        <v>8</v>
      </c>
      <c r="K240" s="10"/>
      <c r="L240" s="10" t="s">
        <v>107</v>
      </c>
      <c r="M240" s="6">
        <v>32410</v>
      </c>
      <c r="N240" s="18" t="s">
        <v>40</v>
      </c>
      <c r="O240" s="18" t="s">
        <v>61</v>
      </c>
      <c r="P240" s="21" t="str">
        <f t="shared" si="3"/>
        <v>03_30-40</v>
      </c>
      <c r="Q240">
        <v>10</v>
      </c>
      <c r="R240" t="s">
        <v>819</v>
      </c>
      <c r="S240">
        <v>17728270</v>
      </c>
      <c r="T240">
        <v>284563</v>
      </c>
    </row>
    <row r="241" spans="1:20" ht="14.45" hidden="1" x14ac:dyDescent="0.35">
      <c r="A241" s="20">
        <v>155</v>
      </c>
      <c r="B241" s="10" t="s">
        <v>13</v>
      </c>
      <c r="C241" s="10" t="s">
        <v>650</v>
      </c>
      <c r="D241" s="10" t="s">
        <v>1040</v>
      </c>
      <c r="E241" s="10" t="s">
        <v>1044</v>
      </c>
      <c r="F241" s="10" t="s">
        <v>5</v>
      </c>
      <c r="G241" s="10" t="s">
        <v>155</v>
      </c>
      <c r="H241" s="10">
        <v>0</v>
      </c>
      <c r="I241" s="10">
        <v>15</v>
      </c>
      <c r="J241" s="10" t="s">
        <v>8</v>
      </c>
      <c r="K241" s="10"/>
      <c r="L241" s="10" t="s">
        <v>107</v>
      </c>
      <c r="M241" s="6">
        <v>37480</v>
      </c>
      <c r="N241" s="18" t="s">
        <v>41</v>
      </c>
      <c r="O241" s="18" t="s">
        <v>61</v>
      </c>
      <c r="P241" s="21" t="str">
        <f t="shared" si="3"/>
        <v>03_30-40</v>
      </c>
      <c r="Q241">
        <v>10</v>
      </c>
      <c r="R241" t="s">
        <v>819</v>
      </c>
      <c r="S241">
        <v>5809400</v>
      </c>
      <c r="T241">
        <v>93249</v>
      </c>
    </row>
    <row r="242" spans="1:20" ht="14.45" hidden="1" x14ac:dyDescent="0.35">
      <c r="A242" s="20">
        <v>119</v>
      </c>
      <c r="B242" s="10" t="s">
        <v>13</v>
      </c>
      <c r="C242" s="10" t="s">
        <v>736</v>
      </c>
      <c r="D242" s="10" t="s">
        <v>1041</v>
      </c>
      <c r="E242" s="10" t="s">
        <v>1044</v>
      </c>
      <c r="F242" s="10" t="s">
        <v>5</v>
      </c>
      <c r="G242" s="10" t="s">
        <v>308</v>
      </c>
      <c r="H242" s="10" t="s">
        <v>640</v>
      </c>
      <c r="I242" s="10">
        <v>15</v>
      </c>
      <c r="J242" s="10" t="s">
        <v>8</v>
      </c>
      <c r="K242" s="10"/>
      <c r="L242" s="10" t="s">
        <v>107</v>
      </c>
      <c r="M242" s="6">
        <v>72267</v>
      </c>
      <c r="N242" s="18" t="s">
        <v>48</v>
      </c>
      <c r="O242" s="18" t="s">
        <v>64</v>
      </c>
      <c r="P242" s="21" t="str">
        <f t="shared" si="3"/>
        <v>07_70&gt;</v>
      </c>
      <c r="Q242">
        <v>10</v>
      </c>
      <c r="R242" t="s">
        <v>819</v>
      </c>
      <c r="S242">
        <v>8599773</v>
      </c>
      <c r="T242">
        <v>138038</v>
      </c>
    </row>
    <row r="243" spans="1:20" ht="14.45" hidden="1" x14ac:dyDescent="0.35">
      <c r="A243" s="20">
        <v>5</v>
      </c>
      <c r="B243" s="10" t="s">
        <v>13</v>
      </c>
      <c r="C243" s="10" t="s">
        <v>272</v>
      </c>
      <c r="D243" t="s">
        <v>1046</v>
      </c>
      <c r="E243" s="10" t="s">
        <v>1044</v>
      </c>
      <c r="F243" s="10" t="s">
        <v>5</v>
      </c>
      <c r="G243" s="10" t="s">
        <v>218</v>
      </c>
      <c r="H243" s="10" t="s">
        <v>2</v>
      </c>
      <c r="I243" s="10">
        <v>14</v>
      </c>
      <c r="J243" s="10" t="s">
        <v>8</v>
      </c>
      <c r="K243" s="10"/>
      <c r="L243" s="10" t="s">
        <v>107</v>
      </c>
      <c r="M243" s="6">
        <v>47990</v>
      </c>
      <c r="N243" s="18" t="s">
        <v>43</v>
      </c>
      <c r="O243" s="18" t="s">
        <v>62</v>
      </c>
      <c r="P243" s="21" t="str">
        <f t="shared" si="3"/>
        <v>04_40-50</v>
      </c>
      <c r="Q243">
        <v>10</v>
      </c>
      <c r="R243" t="s">
        <v>819</v>
      </c>
      <c r="S243">
        <v>239950</v>
      </c>
      <c r="T243">
        <v>3852</v>
      </c>
    </row>
    <row r="244" spans="1:20" ht="14.45" hidden="1" x14ac:dyDescent="0.35">
      <c r="A244" s="20">
        <v>40</v>
      </c>
      <c r="B244" s="10" t="s">
        <v>13</v>
      </c>
      <c r="C244" s="10" t="s">
        <v>188</v>
      </c>
      <c r="D244" t="s">
        <v>1046</v>
      </c>
      <c r="E244" s="10" t="s">
        <v>1039</v>
      </c>
      <c r="F244" s="10" t="s">
        <v>5</v>
      </c>
      <c r="G244" s="10" t="s">
        <v>162</v>
      </c>
      <c r="H244" s="10">
        <v>0</v>
      </c>
      <c r="I244" s="10">
        <v>13</v>
      </c>
      <c r="J244" s="10" t="s">
        <v>77</v>
      </c>
      <c r="K244" s="10" t="s">
        <v>7</v>
      </c>
      <c r="L244" s="10" t="s">
        <v>91</v>
      </c>
      <c r="M244" s="6">
        <v>96710</v>
      </c>
      <c r="N244" s="18" t="s">
        <v>76</v>
      </c>
      <c r="O244" s="18" t="s">
        <v>66</v>
      </c>
      <c r="P244" s="21" t="str">
        <f t="shared" si="3"/>
        <v>07_70&gt;</v>
      </c>
      <c r="Q244">
        <v>10</v>
      </c>
      <c r="R244" t="s">
        <v>819</v>
      </c>
      <c r="S244">
        <v>3868400</v>
      </c>
      <c r="T244">
        <v>62093</v>
      </c>
    </row>
    <row r="245" spans="1:20" ht="14.45" hidden="1" x14ac:dyDescent="0.35">
      <c r="A245" s="20">
        <v>78</v>
      </c>
      <c r="B245" s="10" t="s">
        <v>13</v>
      </c>
      <c r="C245" s="10" t="s">
        <v>239</v>
      </c>
      <c r="D245" t="s">
        <v>1046</v>
      </c>
      <c r="E245" s="10" t="s">
        <v>1039</v>
      </c>
      <c r="F245" s="10" t="s">
        <v>5</v>
      </c>
      <c r="G245" s="10" t="s">
        <v>218</v>
      </c>
      <c r="H245" s="10">
        <v>0</v>
      </c>
      <c r="I245" s="10">
        <v>13</v>
      </c>
      <c r="J245" s="10" t="s">
        <v>77</v>
      </c>
      <c r="K245" s="10" t="s">
        <v>7</v>
      </c>
      <c r="L245" s="10" t="s">
        <v>107</v>
      </c>
      <c r="M245" s="6">
        <v>103000</v>
      </c>
      <c r="N245" s="18" t="s">
        <v>80</v>
      </c>
      <c r="O245" s="18" t="s">
        <v>70</v>
      </c>
      <c r="P245" s="21" t="str">
        <f t="shared" si="3"/>
        <v>07_70&gt;</v>
      </c>
      <c r="Q245">
        <v>10</v>
      </c>
      <c r="R245" t="s">
        <v>819</v>
      </c>
      <c r="S245">
        <v>8034000</v>
      </c>
      <c r="T245">
        <v>128957</v>
      </c>
    </row>
    <row r="246" spans="1:20" ht="14.45" hidden="1" x14ac:dyDescent="0.35">
      <c r="A246" s="20">
        <v>399</v>
      </c>
      <c r="B246" s="10" t="s">
        <v>13</v>
      </c>
      <c r="C246" s="10" t="s">
        <v>373</v>
      </c>
      <c r="D246" s="10" t="s">
        <v>1041</v>
      </c>
      <c r="E246" s="10" t="s">
        <v>1039</v>
      </c>
      <c r="F246" s="10" t="s">
        <v>5</v>
      </c>
      <c r="G246" s="10" t="s">
        <v>308</v>
      </c>
      <c r="H246" s="10" t="s">
        <v>166</v>
      </c>
      <c r="I246" s="10">
        <v>15</v>
      </c>
      <c r="J246" s="10" t="s">
        <v>117</v>
      </c>
      <c r="K246" s="10"/>
      <c r="L246" s="10" t="s">
        <v>107</v>
      </c>
      <c r="M246" s="6">
        <v>145215</v>
      </c>
      <c r="N246" s="18" t="s">
        <v>78</v>
      </c>
      <c r="O246" s="18" t="s">
        <v>79</v>
      </c>
      <c r="P246" s="21" t="str">
        <f t="shared" si="3"/>
        <v>07_70&gt;</v>
      </c>
      <c r="Q246">
        <v>10</v>
      </c>
      <c r="R246" t="s">
        <v>819</v>
      </c>
      <c r="S246">
        <v>57940785</v>
      </c>
      <c r="T246">
        <v>930029</v>
      </c>
    </row>
    <row r="247" spans="1:20" ht="14.45" hidden="1" x14ac:dyDescent="0.35">
      <c r="A247" s="20">
        <v>91</v>
      </c>
      <c r="B247" s="10" t="s">
        <v>13</v>
      </c>
      <c r="C247" s="10" t="s">
        <v>406</v>
      </c>
      <c r="D247" s="10" t="s">
        <v>1041</v>
      </c>
      <c r="E247" s="10" t="s">
        <v>1039</v>
      </c>
      <c r="F247" s="10" t="s">
        <v>5</v>
      </c>
      <c r="G247" s="10" t="s">
        <v>308</v>
      </c>
      <c r="H247" s="10" t="s">
        <v>487</v>
      </c>
      <c r="I247" s="10">
        <v>15</v>
      </c>
      <c r="J247" s="10" t="s">
        <v>117</v>
      </c>
      <c r="K247" s="10" t="s">
        <v>7</v>
      </c>
      <c r="L247" s="10" t="s">
        <v>107</v>
      </c>
      <c r="M247" s="6">
        <v>125380</v>
      </c>
      <c r="N247" s="18" t="s">
        <v>98</v>
      </c>
      <c r="O247" s="18" t="s">
        <v>96</v>
      </c>
      <c r="P247" s="21" t="str">
        <f t="shared" si="3"/>
        <v>07_70&gt;</v>
      </c>
      <c r="Q247">
        <v>10</v>
      </c>
      <c r="R247" t="s">
        <v>819</v>
      </c>
      <c r="S247">
        <v>11409580</v>
      </c>
      <c r="T247">
        <v>183139</v>
      </c>
    </row>
    <row r="248" spans="1:20" ht="14.45" hidden="1" x14ac:dyDescent="0.35">
      <c r="A248" s="20">
        <v>48</v>
      </c>
      <c r="B248" s="10" t="s">
        <v>13</v>
      </c>
      <c r="C248" s="10" t="s">
        <v>566</v>
      </c>
      <c r="D248" t="s">
        <v>1046</v>
      </c>
      <c r="E248" s="10" t="s">
        <v>1039</v>
      </c>
      <c r="F248" s="10" t="s">
        <v>5</v>
      </c>
      <c r="G248" s="10" t="s">
        <v>496</v>
      </c>
      <c r="H248" s="10" t="s">
        <v>2</v>
      </c>
      <c r="I248" s="10">
        <v>13</v>
      </c>
      <c r="J248" s="10" t="s">
        <v>77</v>
      </c>
      <c r="K248" s="10" t="s">
        <v>7</v>
      </c>
      <c r="L248" s="10" t="s">
        <v>107</v>
      </c>
      <c r="M248" s="6">
        <v>105740</v>
      </c>
      <c r="N248" s="18" t="s">
        <v>83</v>
      </c>
      <c r="O248" s="18" t="s">
        <v>70</v>
      </c>
      <c r="P248" s="21" t="str">
        <f t="shared" si="3"/>
        <v>07_70&gt;</v>
      </c>
      <c r="Q248">
        <v>10</v>
      </c>
      <c r="R248" t="s">
        <v>819</v>
      </c>
      <c r="S248">
        <v>5075520</v>
      </c>
      <c r="T248">
        <v>81469</v>
      </c>
    </row>
    <row r="249" spans="1:20" ht="14.45" hidden="1" x14ac:dyDescent="0.35">
      <c r="A249" s="20">
        <v>7</v>
      </c>
      <c r="B249" s="10" t="s">
        <v>13</v>
      </c>
      <c r="C249" s="10" t="s">
        <v>853</v>
      </c>
      <c r="D249" t="s">
        <v>1046</v>
      </c>
      <c r="E249" s="10" t="s">
        <v>1039</v>
      </c>
      <c r="F249" s="10" t="s">
        <v>5</v>
      </c>
      <c r="G249" s="10" t="s">
        <v>818</v>
      </c>
      <c r="H249" s="10" t="s">
        <v>2</v>
      </c>
      <c r="I249" s="10">
        <v>13</v>
      </c>
      <c r="J249" s="10" t="s">
        <v>117</v>
      </c>
      <c r="K249" s="10" t="s">
        <v>7</v>
      </c>
      <c r="L249" s="10" t="s">
        <v>107</v>
      </c>
      <c r="M249" s="6">
        <v>121500</v>
      </c>
      <c r="N249" s="18" t="s">
        <v>95</v>
      </c>
      <c r="O249" s="18" t="s">
        <v>96</v>
      </c>
      <c r="P249" s="21" t="str">
        <f t="shared" si="3"/>
        <v>07_70&gt;</v>
      </c>
      <c r="Q249">
        <v>10</v>
      </c>
      <c r="R249" t="s">
        <v>819</v>
      </c>
      <c r="S249">
        <v>850500</v>
      </c>
      <c r="T249">
        <v>13652</v>
      </c>
    </row>
    <row r="250" spans="1:20" ht="14.45" hidden="1" x14ac:dyDescent="0.35">
      <c r="A250" s="20">
        <v>39</v>
      </c>
      <c r="B250" s="10" t="s">
        <v>13</v>
      </c>
      <c r="C250" s="10" t="s">
        <v>854</v>
      </c>
      <c r="D250" t="s">
        <v>1046</v>
      </c>
      <c r="E250" s="10" t="s">
        <v>1039</v>
      </c>
      <c r="F250" s="10" t="s">
        <v>5</v>
      </c>
      <c r="G250" s="10" t="s">
        <v>855</v>
      </c>
      <c r="H250" s="10" t="s">
        <v>2</v>
      </c>
      <c r="I250" s="10">
        <v>13</v>
      </c>
      <c r="J250" s="10" t="s">
        <v>117</v>
      </c>
      <c r="K250" s="10" t="s">
        <v>7</v>
      </c>
      <c r="L250" s="10" t="s">
        <v>107</v>
      </c>
      <c r="M250" s="6">
        <v>121500</v>
      </c>
      <c r="N250" s="18" t="s">
        <v>95</v>
      </c>
      <c r="O250" s="18" t="s">
        <v>96</v>
      </c>
      <c r="P250" s="21" t="str">
        <f t="shared" si="3"/>
        <v>07_70&gt;</v>
      </c>
      <c r="Q250">
        <v>10</v>
      </c>
      <c r="R250" t="s">
        <v>819</v>
      </c>
      <c r="S250">
        <v>4738500</v>
      </c>
      <c r="T250">
        <v>76059</v>
      </c>
    </row>
    <row r="251" spans="1:20" ht="14.45" hidden="1" x14ac:dyDescent="0.35">
      <c r="A251" s="20">
        <v>908</v>
      </c>
      <c r="B251" s="10" t="s">
        <v>13</v>
      </c>
      <c r="C251" s="10" t="s">
        <v>366</v>
      </c>
      <c r="D251" s="10" t="s">
        <v>1041</v>
      </c>
      <c r="E251" s="10" t="s">
        <v>1039</v>
      </c>
      <c r="F251" s="10" t="s">
        <v>5</v>
      </c>
      <c r="G251" s="10" t="s">
        <v>308</v>
      </c>
      <c r="H251" s="10" t="s">
        <v>367</v>
      </c>
      <c r="I251" s="10">
        <v>15</v>
      </c>
      <c r="J251" s="10" t="s">
        <v>8</v>
      </c>
      <c r="K251" s="10"/>
      <c r="L251" s="10" t="s">
        <v>107</v>
      </c>
      <c r="M251" s="6">
        <v>81077</v>
      </c>
      <c r="N251" s="18" t="s">
        <v>52</v>
      </c>
      <c r="O251" s="18" t="s">
        <v>68</v>
      </c>
      <c r="P251" s="21" t="str">
        <f t="shared" si="3"/>
        <v>07_70&gt;</v>
      </c>
      <c r="Q251">
        <v>10</v>
      </c>
      <c r="R251" t="s">
        <v>819</v>
      </c>
      <c r="S251">
        <v>73617916</v>
      </c>
      <c r="T251">
        <v>1181668</v>
      </c>
    </row>
    <row r="252" spans="1:20" ht="14.45" hidden="1" x14ac:dyDescent="0.35">
      <c r="A252" s="20">
        <v>146</v>
      </c>
      <c r="B252" s="10" t="s">
        <v>13</v>
      </c>
      <c r="C252" s="10" t="s">
        <v>368</v>
      </c>
      <c r="D252" s="10" t="s">
        <v>1041</v>
      </c>
      <c r="E252" s="10" t="s">
        <v>1039</v>
      </c>
      <c r="F252" s="10" t="s">
        <v>5</v>
      </c>
      <c r="G252" s="10" t="s">
        <v>308</v>
      </c>
      <c r="H252" s="10" t="s">
        <v>175</v>
      </c>
      <c r="I252" s="10">
        <v>17</v>
      </c>
      <c r="J252" s="10" t="s">
        <v>8</v>
      </c>
      <c r="K252" s="10"/>
      <c r="L252" s="10" t="s">
        <v>107</v>
      </c>
      <c r="M252" s="6">
        <v>62900</v>
      </c>
      <c r="N252" s="18" t="s">
        <v>46</v>
      </c>
      <c r="O252" s="18" t="s">
        <v>65</v>
      </c>
      <c r="P252" s="21" t="str">
        <f t="shared" si="3"/>
        <v>06_60-70</v>
      </c>
      <c r="Q252">
        <v>10</v>
      </c>
      <c r="R252" t="s">
        <v>819</v>
      </c>
      <c r="S252">
        <v>9183400</v>
      </c>
      <c r="T252">
        <v>147406</v>
      </c>
    </row>
    <row r="253" spans="1:20" ht="14.45" hidden="1" x14ac:dyDescent="0.35">
      <c r="A253" s="20">
        <v>634</v>
      </c>
      <c r="B253" s="10" t="s">
        <v>13</v>
      </c>
      <c r="C253" s="10" t="s">
        <v>369</v>
      </c>
      <c r="D253" s="10" t="s">
        <v>1041</v>
      </c>
      <c r="E253" s="10" t="s">
        <v>1039</v>
      </c>
      <c r="F253" s="10" t="s">
        <v>5</v>
      </c>
      <c r="G253" s="10" t="s">
        <v>308</v>
      </c>
      <c r="H253" s="10" t="s">
        <v>370</v>
      </c>
      <c r="I253" s="10">
        <v>17</v>
      </c>
      <c r="J253" s="10" t="s">
        <v>8</v>
      </c>
      <c r="K253" s="10"/>
      <c r="L253" s="10" t="s">
        <v>107</v>
      </c>
      <c r="M253" s="6">
        <v>96725</v>
      </c>
      <c r="N253" s="18" t="s">
        <v>76</v>
      </c>
      <c r="O253" s="18" t="s">
        <v>66</v>
      </c>
      <c r="P253" s="21" t="str">
        <f t="shared" si="3"/>
        <v>07_70&gt;</v>
      </c>
      <c r="Q253">
        <v>10</v>
      </c>
      <c r="R253" t="s">
        <v>819</v>
      </c>
      <c r="S253">
        <v>61323650</v>
      </c>
      <c r="T253">
        <v>984328</v>
      </c>
    </row>
    <row r="254" spans="1:20" ht="14.45" hidden="1" x14ac:dyDescent="0.35">
      <c r="A254" s="20">
        <v>78</v>
      </c>
      <c r="B254" s="10" t="s">
        <v>13</v>
      </c>
      <c r="C254" s="10" t="s">
        <v>567</v>
      </c>
      <c r="D254" s="10" t="s">
        <v>1041</v>
      </c>
      <c r="E254" s="10" t="s">
        <v>1039</v>
      </c>
      <c r="F254" s="10" t="s">
        <v>5</v>
      </c>
      <c r="G254" s="10" t="s">
        <v>308</v>
      </c>
      <c r="H254" s="10" t="s">
        <v>553</v>
      </c>
      <c r="I254" s="10">
        <v>17</v>
      </c>
      <c r="J254" s="10" t="s">
        <v>8</v>
      </c>
      <c r="K254" s="10"/>
      <c r="L254" s="10" t="s">
        <v>107</v>
      </c>
      <c r="M254" s="6">
        <v>104735</v>
      </c>
      <c r="N254" s="18" t="s">
        <v>80</v>
      </c>
      <c r="O254" s="18" t="s">
        <v>70</v>
      </c>
      <c r="P254" s="21" t="str">
        <f t="shared" si="3"/>
        <v>07_70&gt;</v>
      </c>
      <c r="Q254">
        <v>10</v>
      </c>
      <c r="R254" t="s">
        <v>819</v>
      </c>
      <c r="S254">
        <v>8169330</v>
      </c>
      <c r="T254">
        <v>131129</v>
      </c>
    </row>
    <row r="255" spans="1:20" ht="14.45" hidden="1" x14ac:dyDescent="0.35">
      <c r="A255" s="20">
        <v>3</v>
      </c>
      <c r="B255" s="10" t="s">
        <v>14</v>
      </c>
      <c r="C255" s="10" t="s">
        <v>132</v>
      </c>
      <c r="D255" t="s">
        <v>1047</v>
      </c>
      <c r="E255" s="10" t="s">
        <v>1044</v>
      </c>
      <c r="F255" s="10" t="s">
        <v>5</v>
      </c>
      <c r="G255" s="10" t="s">
        <v>114</v>
      </c>
      <c r="H255" s="10" t="s">
        <v>2</v>
      </c>
      <c r="I255" s="10">
        <v>12</v>
      </c>
      <c r="J255" s="10" t="s">
        <v>11</v>
      </c>
      <c r="K255" s="10"/>
      <c r="L255" s="10" t="s">
        <v>107</v>
      </c>
      <c r="M255" s="6">
        <v>92084</v>
      </c>
      <c r="N255" s="18" t="s">
        <v>50</v>
      </c>
      <c r="O255" s="18" t="s">
        <v>66</v>
      </c>
      <c r="P255" s="21" t="str">
        <f t="shared" si="3"/>
        <v>07_70&gt;</v>
      </c>
      <c r="Q255">
        <v>10</v>
      </c>
      <c r="R255" t="s">
        <v>819</v>
      </c>
      <c r="S255">
        <v>276252</v>
      </c>
      <c r="T255">
        <v>4434</v>
      </c>
    </row>
    <row r="256" spans="1:20" ht="14.45" hidden="1" x14ac:dyDescent="0.35">
      <c r="A256" s="20">
        <v>88</v>
      </c>
      <c r="B256" s="10" t="s">
        <v>14</v>
      </c>
      <c r="C256" s="10" t="s">
        <v>133</v>
      </c>
      <c r="D256" t="s">
        <v>1046</v>
      </c>
      <c r="E256" s="10" t="s">
        <v>1044</v>
      </c>
      <c r="F256" s="10" t="s">
        <v>5</v>
      </c>
      <c r="G256" s="10" t="s">
        <v>114</v>
      </c>
      <c r="H256" s="10" t="s">
        <v>2</v>
      </c>
      <c r="I256" s="10">
        <v>14</v>
      </c>
      <c r="J256" s="10" t="s">
        <v>134</v>
      </c>
      <c r="K256" s="10"/>
      <c r="L256" s="10" t="s">
        <v>107</v>
      </c>
      <c r="M256" s="6">
        <v>90060</v>
      </c>
      <c r="N256" s="18" t="s">
        <v>50</v>
      </c>
      <c r="O256" s="18" t="s">
        <v>66</v>
      </c>
      <c r="P256" s="21" t="str">
        <f t="shared" si="3"/>
        <v>07_70&gt;</v>
      </c>
      <c r="Q256">
        <v>10</v>
      </c>
      <c r="R256" t="s">
        <v>819</v>
      </c>
      <c r="S256">
        <v>7925280</v>
      </c>
      <c r="T256">
        <v>127212</v>
      </c>
    </row>
    <row r="257" spans="1:20" ht="14.45" hidden="1" x14ac:dyDescent="0.35">
      <c r="A257" s="20">
        <v>30</v>
      </c>
      <c r="B257" s="10" t="s">
        <v>14</v>
      </c>
      <c r="C257" s="10" t="s">
        <v>437</v>
      </c>
      <c r="D257" t="s">
        <v>1046</v>
      </c>
      <c r="E257" s="10" t="s">
        <v>1044</v>
      </c>
      <c r="F257" s="10" t="s">
        <v>5</v>
      </c>
      <c r="G257" s="10" t="s">
        <v>155</v>
      </c>
      <c r="H257" s="10" t="s">
        <v>2</v>
      </c>
      <c r="I257" s="10">
        <v>13</v>
      </c>
      <c r="J257" s="10" t="s">
        <v>117</v>
      </c>
      <c r="K257" s="10" t="s">
        <v>7</v>
      </c>
      <c r="L257" s="10" t="s">
        <v>107</v>
      </c>
      <c r="M257" s="6">
        <v>110754</v>
      </c>
      <c r="N257" s="18" t="s">
        <v>71</v>
      </c>
      <c r="O257" s="18" t="s">
        <v>67</v>
      </c>
      <c r="P257" s="21" t="str">
        <f t="shared" si="3"/>
        <v>07_70&gt;</v>
      </c>
      <c r="Q257">
        <v>10</v>
      </c>
      <c r="R257" t="s">
        <v>819</v>
      </c>
      <c r="S257">
        <v>3322620</v>
      </c>
      <c r="T257">
        <v>53333</v>
      </c>
    </row>
    <row r="258" spans="1:20" ht="14.45" hidden="1" x14ac:dyDescent="0.35">
      <c r="A258" s="20">
        <v>2</v>
      </c>
      <c r="B258" s="10" t="s">
        <v>14</v>
      </c>
      <c r="C258" s="10" t="s">
        <v>231</v>
      </c>
      <c r="D258" t="s">
        <v>1046</v>
      </c>
      <c r="E258" s="10" t="s">
        <v>1044</v>
      </c>
      <c r="F258" s="10" t="s">
        <v>5</v>
      </c>
      <c r="G258" s="10" t="s">
        <v>155</v>
      </c>
      <c r="H258" s="10" t="s">
        <v>2</v>
      </c>
      <c r="I258" s="10">
        <v>14</v>
      </c>
      <c r="J258" s="10" t="s">
        <v>117</v>
      </c>
      <c r="K258" s="10"/>
      <c r="L258" s="10" t="s">
        <v>107</v>
      </c>
      <c r="M258" s="6">
        <v>105441</v>
      </c>
      <c r="N258" s="18" t="s">
        <v>83</v>
      </c>
      <c r="O258" s="18" t="s">
        <v>70</v>
      </c>
      <c r="P258" s="21" t="str">
        <f t="shared" si="3"/>
        <v>07_70&gt;</v>
      </c>
      <c r="Q258">
        <v>10</v>
      </c>
      <c r="R258" t="s">
        <v>819</v>
      </c>
      <c r="S258">
        <v>210882</v>
      </c>
      <c r="T258">
        <v>3385</v>
      </c>
    </row>
    <row r="259" spans="1:20" ht="14.45" hidden="1" x14ac:dyDescent="0.35">
      <c r="A259" s="20">
        <v>159</v>
      </c>
      <c r="B259" s="10" t="s">
        <v>14</v>
      </c>
      <c r="C259" s="10" t="s">
        <v>292</v>
      </c>
      <c r="D259" t="s">
        <v>1046</v>
      </c>
      <c r="E259" s="10" t="s">
        <v>1044</v>
      </c>
      <c r="F259" s="10" t="s">
        <v>5</v>
      </c>
      <c r="G259" s="10" t="s">
        <v>218</v>
      </c>
      <c r="H259" s="10" t="s">
        <v>2</v>
      </c>
      <c r="I259" s="10">
        <v>13</v>
      </c>
      <c r="J259" s="10" t="s">
        <v>8</v>
      </c>
      <c r="K259" s="10"/>
      <c r="L259" s="10" t="s">
        <v>107</v>
      </c>
      <c r="M259" s="6">
        <v>82973</v>
      </c>
      <c r="N259" s="18" t="s">
        <v>52</v>
      </c>
      <c r="O259" s="18" t="s">
        <v>68</v>
      </c>
      <c r="P259" s="21" t="str">
        <f t="shared" ref="P259:P322" si="4">IF(M259&lt;20000,"01_&lt;20",IF(M259&lt;70000,CONCATENATE(IF((ROUNDDOWN(M259/10000,0)+1)&lt;10,0,),ROUNDDOWN(M259/10000,0),"_",ROUNDDOWN(M259/10000,0)*10,"-",ROUNDUP((M259+1)/10000,0)*10),"07_70&gt;"))</f>
        <v>07_70&gt;</v>
      </c>
      <c r="Q259">
        <v>10</v>
      </c>
      <c r="R259" t="s">
        <v>819</v>
      </c>
      <c r="S259">
        <v>13192707</v>
      </c>
      <c r="T259">
        <v>211761</v>
      </c>
    </row>
    <row r="260" spans="1:20" ht="14.45" hidden="1" x14ac:dyDescent="0.35">
      <c r="A260" s="20">
        <v>200</v>
      </c>
      <c r="B260" s="10" t="s">
        <v>14</v>
      </c>
      <c r="C260" s="10" t="s">
        <v>293</v>
      </c>
      <c r="D260" t="s">
        <v>1046</v>
      </c>
      <c r="E260" s="10" t="s">
        <v>1044</v>
      </c>
      <c r="F260" s="10" t="s">
        <v>5</v>
      </c>
      <c r="G260" s="10" t="s">
        <v>218</v>
      </c>
      <c r="H260" s="10" t="s">
        <v>294</v>
      </c>
      <c r="I260" s="10">
        <v>14</v>
      </c>
      <c r="J260" s="10" t="s">
        <v>117</v>
      </c>
      <c r="K260" s="10" t="s">
        <v>7</v>
      </c>
      <c r="L260" s="10" t="s">
        <v>107</v>
      </c>
      <c r="M260" s="6">
        <v>88425</v>
      </c>
      <c r="N260" s="18" t="s">
        <v>49</v>
      </c>
      <c r="O260" s="18" t="s">
        <v>68</v>
      </c>
      <c r="P260" s="21" t="str">
        <f t="shared" si="4"/>
        <v>07_70&gt;</v>
      </c>
      <c r="Q260">
        <v>10</v>
      </c>
      <c r="R260" t="s">
        <v>819</v>
      </c>
      <c r="S260">
        <v>17685000</v>
      </c>
      <c r="T260">
        <v>283868</v>
      </c>
    </row>
    <row r="261" spans="1:20" ht="14.45" hidden="1" x14ac:dyDescent="0.35">
      <c r="A261" s="20">
        <v>38</v>
      </c>
      <c r="B261" s="10" t="s">
        <v>14</v>
      </c>
      <c r="C261" s="10" t="s">
        <v>295</v>
      </c>
      <c r="D261" s="10" t="s">
        <v>1038</v>
      </c>
      <c r="E261" s="10" t="s">
        <v>1044</v>
      </c>
      <c r="F261" s="10" t="s">
        <v>5</v>
      </c>
      <c r="G261" s="10" t="s">
        <v>218</v>
      </c>
      <c r="H261" s="10" t="s">
        <v>294</v>
      </c>
      <c r="I261" s="10">
        <v>15</v>
      </c>
      <c r="J261" s="10" t="s">
        <v>117</v>
      </c>
      <c r="K261" s="10"/>
      <c r="L261" s="10" t="s">
        <v>107</v>
      </c>
      <c r="M261" s="6">
        <v>92957</v>
      </c>
      <c r="N261" s="18" t="s">
        <v>50</v>
      </c>
      <c r="O261" s="18" t="s">
        <v>66</v>
      </c>
      <c r="P261" s="21" t="str">
        <f t="shared" si="4"/>
        <v>07_70&gt;</v>
      </c>
      <c r="Q261">
        <v>10</v>
      </c>
      <c r="R261" t="s">
        <v>819</v>
      </c>
      <c r="S261">
        <v>3532366</v>
      </c>
      <c r="T261">
        <v>56699</v>
      </c>
    </row>
    <row r="262" spans="1:20" ht="14.45" hidden="1" x14ac:dyDescent="0.35">
      <c r="A262" s="20">
        <v>16</v>
      </c>
      <c r="B262" s="10" t="s">
        <v>14</v>
      </c>
      <c r="C262" s="10" t="s">
        <v>338</v>
      </c>
      <c r="D262" t="s">
        <v>1046</v>
      </c>
      <c r="E262" s="10" t="s">
        <v>1044</v>
      </c>
      <c r="F262" s="10" t="s">
        <v>1</v>
      </c>
      <c r="G262" s="10" t="s">
        <v>249</v>
      </c>
      <c r="H262" s="10" t="s">
        <v>2</v>
      </c>
      <c r="I262" s="10">
        <v>13</v>
      </c>
      <c r="J262" s="10" t="s">
        <v>8</v>
      </c>
      <c r="K262" s="10"/>
      <c r="L262" s="10" t="s">
        <v>107</v>
      </c>
      <c r="M262" s="6">
        <v>78234</v>
      </c>
      <c r="N262" s="18" t="s">
        <v>84</v>
      </c>
      <c r="O262" s="18" t="s">
        <v>64</v>
      </c>
      <c r="P262" s="21" t="str">
        <f t="shared" si="4"/>
        <v>07_70&gt;</v>
      </c>
      <c r="Q262">
        <v>10</v>
      </c>
      <c r="R262" t="s">
        <v>819</v>
      </c>
      <c r="S262">
        <v>1251744</v>
      </c>
      <c r="T262">
        <v>20092</v>
      </c>
    </row>
    <row r="263" spans="1:20" ht="14.45" hidden="1" x14ac:dyDescent="0.35">
      <c r="A263" s="20">
        <v>20</v>
      </c>
      <c r="B263" s="10" t="s">
        <v>14</v>
      </c>
      <c r="C263" s="10" t="s">
        <v>408</v>
      </c>
      <c r="D263" s="10" t="s">
        <v>1041</v>
      </c>
      <c r="E263" s="10" t="s">
        <v>1044</v>
      </c>
      <c r="F263" s="10" t="s">
        <v>5</v>
      </c>
      <c r="G263" s="10" t="s">
        <v>218</v>
      </c>
      <c r="H263" s="10" t="s">
        <v>166</v>
      </c>
      <c r="I263" s="10">
        <v>15</v>
      </c>
      <c r="J263" s="10" t="s">
        <v>117</v>
      </c>
      <c r="K263" s="10"/>
      <c r="L263" s="10" t="s">
        <v>107</v>
      </c>
      <c r="M263" s="6">
        <v>125719</v>
      </c>
      <c r="N263" s="18" t="s">
        <v>98</v>
      </c>
      <c r="O263" s="18" t="s">
        <v>96</v>
      </c>
      <c r="P263" s="21" t="str">
        <f t="shared" si="4"/>
        <v>07_70&gt;</v>
      </c>
      <c r="Q263">
        <v>10</v>
      </c>
      <c r="R263" t="s">
        <v>819</v>
      </c>
      <c r="S263">
        <v>2514380</v>
      </c>
      <c r="T263">
        <v>40359</v>
      </c>
    </row>
    <row r="264" spans="1:20" ht="14.45" hidden="1" x14ac:dyDescent="0.35">
      <c r="A264" s="20">
        <v>629</v>
      </c>
      <c r="B264" s="10" t="s">
        <v>14</v>
      </c>
      <c r="C264" s="10" t="s">
        <v>438</v>
      </c>
      <c r="D264" t="s">
        <v>1046</v>
      </c>
      <c r="E264" s="10" t="s">
        <v>1044</v>
      </c>
      <c r="F264" s="10" t="s">
        <v>5</v>
      </c>
      <c r="G264" s="10" t="s">
        <v>218</v>
      </c>
      <c r="H264" s="10" t="s">
        <v>2</v>
      </c>
      <c r="I264" s="10">
        <v>13</v>
      </c>
      <c r="J264" s="10" t="s">
        <v>8</v>
      </c>
      <c r="K264" s="10" t="s">
        <v>7</v>
      </c>
      <c r="L264" s="10" t="s">
        <v>107</v>
      </c>
      <c r="M264" s="6">
        <v>127513</v>
      </c>
      <c r="N264" s="18" t="s">
        <v>98</v>
      </c>
      <c r="O264" s="18" t="s">
        <v>96</v>
      </c>
      <c r="P264" s="21" t="str">
        <f t="shared" si="4"/>
        <v>07_70&gt;</v>
      </c>
      <c r="Q264">
        <v>10</v>
      </c>
      <c r="R264" t="s">
        <v>819</v>
      </c>
      <c r="S264">
        <v>80205677</v>
      </c>
      <c r="T264">
        <v>1287411</v>
      </c>
    </row>
    <row r="265" spans="1:20" ht="14.45" hidden="1" x14ac:dyDescent="0.35">
      <c r="A265" s="20">
        <v>16</v>
      </c>
      <c r="B265" s="10" t="s">
        <v>14</v>
      </c>
      <c r="C265" s="10" t="s">
        <v>517</v>
      </c>
      <c r="D265" t="s">
        <v>1046</v>
      </c>
      <c r="E265" s="10" t="s">
        <v>1044</v>
      </c>
      <c r="F265" s="10" t="s">
        <v>5</v>
      </c>
      <c r="G265" s="10" t="s">
        <v>218</v>
      </c>
      <c r="H265" s="10" t="s">
        <v>2</v>
      </c>
      <c r="I265" s="10">
        <v>14</v>
      </c>
      <c r="J265" s="10" t="s">
        <v>117</v>
      </c>
      <c r="K265" s="10" t="s">
        <v>7</v>
      </c>
      <c r="L265" s="10" t="s">
        <v>107</v>
      </c>
      <c r="M265" s="6">
        <v>136810</v>
      </c>
      <c r="N265" s="18" t="s">
        <v>88</v>
      </c>
      <c r="O265" s="18" t="s">
        <v>86</v>
      </c>
      <c r="P265" s="21" t="str">
        <f t="shared" si="4"/>
        <v>07_70&gt;</v>
      </c>
      <c r="Q265">
        <v>10</v>
      </c>
      <c r="R265" t="s">
        <v>819</v>
      </c>
      <c r="S265">
        <v>2188960</v>
      </c>
      <c r="T265">
        <v>35136</v>
      </c>
    </row>
    <row r="266" spans="1:20" ht="14.45" hidden="1" x14ac:dyDescent="0.35">
      <c r="A266" s="20">
        <v>55</v>
      </c>
      <c r="B266" s="10" t="s">
        <v>14</v>
      </c>
      <c r="C266" s="10" t="s">
        <v>604</v>
      </c>
      <c r="D266" t="s">
        <v>1046</v>
      </c>
      <c r="E266" s="10" t="s">
        <v>1044</v>
      </c>
      <c r="F266" s="10" t="s">
        <v>5</v>
      </c>
      <c r="G266" s="10" t="s">
        <v>218</v>
      </c>
      <c r="H266" s="10" t="s">
        <v>2</v>
      </c>
      <c r="I266" s="10">
        <v>13</v>
      </c>
      <c r="J266" s="10" t="s">
        <v>8</v>
      </c>
      <c r="K266" s="10" t="s">
        <v>7</v>
      </c>
      <c r="L266" s="10" t="s">
        <v>107</v>
      </c>
      <c r="M266" s="6">
        <v>96009</v>
      </c>
      <c r="N266" s="18" t="s">
        <v>76</v>
      </c>
      <c r="O266" s="18" t="s">
        <v>66</v>
      </c>
      <c r="P266" s="21" t="str">
        <f t="shared" si="4"/>
        <v>07_70&gt;</v>
      </c>
      <c r="Q266">
        <v>10</v>
      </c>
      <c r="R266" t="s">
        <v>819</v>
      </c>
      <c r="S266">
        <v>5280495</v>
      </c>
      <c r="T266">
        <v>84759</v>
      </c>
    </row>
    <row r="267" spans="1:20" ht="14.45" hidden="1" x14ac:dyDescent="0.35">
      <c r="A267" s="20">
        <v>1191</v>
      </c>
      <c r="B267" s="10" t="s">
        <v>14</v>
      </c>
      <c r="C267" s="10" t="s">
        <v>737</v>
      </c>
      <c r="D267" t="s">
        <v>1046</v>
      </c>
      <c r="E267" s="10" t="s">
        <v>1044</v>
      </c>
      <c r="F267" s="10" t="s">
        <v>5</v>
      </c>
      <c r="G267" s="10" t="s">
        <v>496</v>
      </c>
      <c r="H267" s="10" t="s">
        <v>2</v>
      </c>
      <c r="I267" s="10">
        <v>14</v>
      </c>
      <c r="J267" s="10" t="s">
        <v>8</v>
      </c>
      <c r="K267" s="10"/>
      <c r="L267" s="10" t="s">
        <v>107</v>
      </c>
      <c r="M267" s="6">
        <v>90120</v>
      </c>
      <c r="N267" s="18" t="s">
        <v>50</v>
      </c>
      <c r="O267" s="18" t="s">
        <v>66</v>
      </c>
      <c r="P267" s="21" t="str">
        <f t="shared" si="4"/>
        <v>07_70&gt;</v>
      </c>
      <c r="Q267">
        <v>10</v>
      </c>
      <c r="R267" t="s">
        <v>819</v>
      </c>
      <c r="S267">
        <v>107332920</v>
      </c>
      <c r="T267">
        <v>1722840</v>
      </c>
    </row>
    <row r="268" spans="1:20" ht="14.45" hidden="1" x14ac:dyDescent="0.35">
      <c r="A268" s="20">
        <v>132</v>
      </c>
      <c r="B268" s="10" t="s">
        <v>14</v>
      </c>
      <c r="C268" s="10" t="s">
        <v>738</v>
      </c>
      <c r="D268" t="s">
        <v>1046</v>
      </c>
      <c r="E268" s="10" t="s">
        <v>1044</v>
      </c>
      <c r="F268" s="10" t="s">
        <v>1</v>
      </c>
      <c r="G268" s="10" t="s">
        <v>532</v>
      </c>
      <c r="H268" s="10" t="s">
        <v>2</v>
      </c>
      <c r="I268" s="10">
        <v>13</v>
      </c>
      <c r="J268" s="10" t="s">
        <v>8</v>
      </c>
      <c r="K268" s="10"/>
      <c r="L268" s="10" t="s">
        <v>107</v>
      </c>
      <c r="M268" s="6">
        <v>81400</v>
      </c>
      <c r="N268" s="18" t="s">
        <v>52</v>
      </c>
      <c r="O268" s="18" t="s">
        <v>68</v>
      </c>
      <c r="P268" s="21" t="str">
        <f t="shared" si="4"/>
        <v>07_70&gt;</v>
      </c>
      <c r="Q268">
        <v>10</v>
      </c>
      <c r="R268" t="s">
        <v>819</v>
      </c>
      <c r="S268">
        <v>10744800</v>
      </c>
      <c r="T268">
        <v>172469</v>
      </c>
    </row>
    <row r="269" spans="1:20" ht="14.45" hidden="1" x14ac:dyDescent="0.35">
      <c r="A269" s="20">
        <v>33</v>
      </c>
      <c r="B269" s="10" t="s">
        <v>14</v>
      </c>
      <c r="C269" s="10" t="s">
        <v>739</v>
      </c>
      <c r="D269" t="s">
        <v>1046</v>
      </c>
      <c r="E269" s="10" t="s">
        <v>1044</v>
      </c>
      <c r="F269" s="10" t="s">
        <v>1</v>
      </c>
      <c r="G269" s="10" t="s">
        <v>532</v>
      </c>
      <c r="H269" s="10" t="s">
        <v>2</v>
      </c>
      <c r="I269" s="10">
        <v>14</v>
      </c>
      <c r="J269" s="10" t="s">
        <v>8</v>
      </c>
      <c r="K269" s="10"/>
      <c r="L269" s="10" t="s">
        <v>107</v>
      </c>
      <c r="M269" s="6">
        <v>78540</v>
      </c>
      <c r="N269" s="18" t="s">
        <v>84</v>
      </c>
      <c r="O269" s="18" t="s">
        <v>64</v>
      </c>
      <c r="P269" s="21" t="str">
        <f t="shared" si="4"/>
        <v>07_70&gt;</v>
      </c>
      <c r="Q269">
        <v>10</v>
      </c>
      <c r="R269" t="s">
        <v>819</v>
      </c>
      <c r="S269">
        <v>2591820</v>
      </c>
      <c r="T269">
        <v>41602</v>
      </c>
    </row>
    <row r="270" spans="1:20" ht="14.45" hidden="1" x14ac:dyDescent="0.35">
      <c r="A270" s="20">
        <v>374</v>
      </c>
      <c r="B270" s="10" t="s">
        <v>14</v>
      </c>
      <c r="C270" s="10" t="s">
        <v>740</v>
      </c>
      <c r="D270" t="s">
        <v>1046</v>
      </c>
      <c r="E270" s="10" t="s">
        <v>1044</v>
      </c>
      <c r="F270" s="10" t="s">
        <v>5</v>
      </c>
      <c r="G270" s="10" t="s">
        <v>496</v>
      </c>
      <c r="H270" s="10" t="s">
        <v>2</v>
      </c>
      <c r="I270" s="10">
        <v>13</v>
      </c>
      <c r="J270" s="10" t="s">
        <v>8</v>
      </c>
      <c r="K270" s="10"/>
      <c r="L270" s="10" t="s">
        <v>107</v>
      </c>
      <c r="M270" s="6">
        <v>83140</v>
      </c>
      <c r="N270" s="18" t="s">
        <v>52</v>
      </c>
      <c r="O270" s="18" t="s">
        <v>68</v>
      </c>
      <c r="P270" s="21" t="str">
        <f t="shared" si="4"/>
        <v>07_70&gt;</v>
      </c>
      <c r="Q270">
        <v>10</v>
      </c>
      <c r="R270" t="s">
        <v>819</v>
      </c>
      <c r="S270">
        <v>31094360</v>
      </c>
      <c r="T270">
        <v>499107</v>
      </c>
    </row>
    <row r="271" spans="1:20" ht="14.45" hidden="1" x14ac:dyDescent="0.35">
      <c r="A271" s="20">
        <v>588</v>
      </c>
      <c r="B271" s="10" t="s">
        <v>14</v>
      </c>
      <c r="C271" s="10" t="s">
        <v>741</v>
      </c>
      <c r="D271" t="s">
        <v>1040</v>
      </c>
      <c r="E271" s="10" t="s">
        <v>1044</v>
      </c>
      <c r="F271" s="10" t="s">
        <v>5</v>
      </c>
      <c r="G271" s="10" t="s">
        <v>496</v>
      </c>
      <c r="H271" s="10" t="s">
        <v>2</v>
      </c>
      <c r="I271" s="10">
        <v>15</v>
      </c>
      <c r="J271" s="10" t="s">
        <v>8</v>
      </c>
      <c r="K271" s="10"/>
      <c r="L271" s="10" t="s">
        <v>107</v>
      </c>
      <c r="M271" s="6">
        <v>92300</v>
      </c>
      <c r="N271" s="18" t="s">
        <v>50</v>
      </c>
      <c r="O271" s="18" t="s">
        <v>66</v>
      </c>
      <c r="P271" s="21" t="str">
        <f t="shared" si="4"/>
        <v>07_70&gt;</v>
      </c>
      <c r="Q271">
        <v>10</v>
      </c>
      <c r="R271" t="s">
        <v>819</v>
      </c>
      <c r="S271">
        <v>54272400</v>
      </c>
      <c r="T271">
        <v>871146</v>
      </c>
    </row>
    <row r="272" spans="1:20" ht="14.45" hidden="1" x14ac:dyDescent="0.35">
      <c r="A272" s="20">
        <v>35</v>
      </c>
      <c r="B272" s="10" t="s">
        <v>14</v>
      </c>
      <c r="C272" s="10" t="s">
        <v>793</v>
      </c>
      <c r="D272" t="s">
        <v>1046</v>
      </c>
      <c r="E272" s="10" t="s">
        <v>1044</v>
      </c>
      <c r="F272" s="10" t="s">
        <v>5</v>
      </c>
      <c r="G272" s="10" t="s">
        <v>496</v>
      </c>
      <c r="H272" s="10" t="s">
        <v>2</v>
      </c>
      <c r="I272" s="10">
        <v>13</v>
      </c>
      <c r="J272" s="10" t="s">
        <v>8</v>
      </c>
      <c r="K272" s="10" t="s">
        <v>7</v>
      </c>
      <c r="L272" s="10" t="s">
        <v>107</v>
      </c>
      <c r="M272" s="6">
        <v>129162</v>
      </c>
      <c r="N272" s="18" t="s">
        <v>98</v>
      </c>
      <c r="O272" s="18" t="s">
        <v>96</v>
      </c>
      <c r="P272" s="21" t="str">
        <f t="shared" si="4"/>
        <v>07_70&gt;</v>
      </c>
      <c r="Q272">
        <v>10</v>
      </c>
      <c r="R272" t="s">
        <v>819</v>
      </c>
      <c r="S272">
        <v>4520670</v>
      </c>
      <c r="T272">
        <v>72563</v>
      </c>
    </row>
    <row r="273" spans="1:20" ht="14.45" hidden="1" x14ac:dyDescent="0.35">
      <c r="A273" s="20">
        <v>39</v>
      </c>
      <c r="B273" s="10" t="s">
        <v>14</v>
      </c>
      <c r="C273" s="10" t="s">
        <v>794</v>
      </c>
      <c r="D273" t="s">
        <v>1046</v>
      </c>
      <c r="E273" s="10" t="s">
        <v>1044</v>
      </c>
      <c r="F273" s="10" t="s">
        <v>5</v>
      </c>
      <c r="G273" s="10" t="s">
        <v>496</v>
      </c>
      <c r="H273" s="10" t="s">
        <v>2</v>
      </c>
      <c r="I273" s="10">
        <v>14</v>
      </c>
      <c r="J273" s="10" t="s">
        <v>117</v>
      </c>
      <c r="K273" s="10" t="s">
        <v>7</v>
      </c>
      <c r="L273" s="10" t="s">
        <v>107</v>
      </c>
      <c r="M273" s="6">
        <v>128712</v>
      </c>
      <c r="N273" s="18" t="s">
        <v>98</v>
      </c>
      <c r="O273" s="18" t="s">
        <v>96</v>
      </c>
      <c r="P273" s="21" t="str">
        <f t="shared" si="4"/>
        <v>07_70&gt;</v>
      </c>
      <c r="Q273">
        <v>10</v>
      </c>
      <c r="R273" t="s">
        <v>819</v>
      </c>
      <c r="S273">
        <v>5019768</v>
      </c>
      <c r="T273">
        <v>80574</v>
      </c>
    </row>
    <row r="274" spans="1:20" ht="14.45" hidden="1" x14ac:dyDescent="0.35">
      <c r="A274" s="20">
        <v>39</v>
      </c>
      <c r="B274" s="10" t="s">
        <v>14</v>
      </c>
      <c r="C274" s="10" t="s">
        <v>742</v>
      </c>
      <c r="D274" t="s">
        <v>1046</v>
      </c>
      <c r="E274" s="10" t="s">
        <v>1044</v>
      </c>
      <c r="F274" s="10" t="s">
        <v>5</v>
      </c>
      <c r="G274" s="10" t="s">
        <v>496</v>
      </c>
      <c r="H274" s="10" t="s">
        <v>2</v>
      </c>
      <c r="I274" s="10">
        <v>13</v>
      </c>
      <c r="J274" s="10" t="s">
        <v>8</v>
      </c>
      <c r="K274" s="10" t="s">
        <v>7</v>
      </c>
      <c r="L274" s="10" t="s">
        <v>107</v>
      </c>
      <c r="M274" s="6">
        <v>97400</v>
      </c>
      <c r="N274" s="18" t="s">
        <v>76</v>
      </c>
      <c r="O274" s="18" t="s">
        <v>66</v>
      </c>
      <c r="P274" s="21" t="str">
        <f t="shared" si="4"/>
        <v>07_70&gt;</v>
      </c>
      <c r="Q274">
        <v>10</v>
      </c>
      <c r="R274" t="s">
        <v>819</v>
      </c>
      <c r="S274">
        <v>3798600</v>
      </c>
      <c r="T274">
        <v>60973</v>
      </c>
    </row>
    <row r="275" spans="1:20" ht="14.45" hidden="1" x14ac:dyDescent="0.35">
      <c r="A275" s="20">
        <v>3</v>
      </c>
      <c r="B275" s="10" t="s">
        <v>14</v>
      </c>
      <c r="C275" s="10" t="s">
        <v>339</v>
      </c>
      <c r="D275" t="s">
        <v>1046</v>
      </c>
      <c r="E275" s="10" t="s">
        <v>1044</v>
      </c>
      <c r="F275" s="10" t="s">
        <v>1</v>
      </c>
      <c r="G275" s="10" t="s">
        <v>249</v>
      </c>
      <c r="H275" s="10" t="s">
        <v>2</v>
      </c>
      <c r="I275" s="10">
        <v>14</v>
      </c>
      <c r="J275" s="10" t="s">
        <v>8</v>
      </c>
      <c r="K275" s="10"/>
      <c r="L275" s="10" t="s">
        <v>107</v>
      </c>
      <c r="M275" s="6">
        <v>75829</v>
      </c>
      <c r="N275" s="18" t="s">
        <v>84</v>
      </c>
      <c r="O275" s="18" t="s">
        <v>64</v>
      </c>
      <c r="P275" s="21" t="str">
        <f t="shared" si="4"/>
        <v>07_70&gt;</v>
      </c>
      <c r="Q275">
        <v>10</v>
      </c>
      <c r="R275" t="s">
        <v>819</v>
      </c>
      <c r="S275">
        <v>227487</v>
      </c>
      <c r="T275">
        <v>3651</v>
      </c>
    </row>
    <row r="276" spans="1:20" ht="14.45" hidden="1" x14ac:dyDescent="0.35">
      <c r="A276" s="20">
        <v>2</v>
      </c>
      <c r="B276" s="10" t="s">
        <v>14</v>
      </c>
      <c r="C276" s="10" t="s">
        <v>407</v>
      </c>
      <c r="D276" t="s">
        <v>1040</v>
      </c>
      <c r="E276" s="10" t="s">
        <v>1044</v>
      </c>
      <c r="F276" s="10" t="s">
        <v>1</v>
      </c>
      <c r="G276" s="10" t="s">
        <v>249</v>
      </c>
      <c r="H276" s="10" t="s">
        <v>2</v>
      </c>
      <c r="I276" s="10">
        <v>15</v>
      </c>
      <c r="J276" s="10" t="s">
        <v>8</v>
      </c>
      <c r="K276" s="10"/>
      <c r="L276" s="10" t="s">
        <v>107</v>
      </c>
      <c r="M276" s="6">
        <v>86436</v>
      </c>
      <c r="N276" s="18" t="s">
        <v>49</v>
      </c>
      <c r="O276" s="18" t="s">
        <v>68</v>
      </c>
      <c r="P276" s="21" t="str">
        <f t="shared" si="4"/>
        <v>07_70&gt;</v>
      </c>
      <c r="Q276">
        <v>10</v>
      </c>
      <c r="R276" t="s">
        <v>819</v>
      </c>
      <c r="S276">
        <v>172872</v>
      </c>
      <c r="T276">
        <v>2775</v>
      </c>
    </row>
    <row r="277" spans="1:20" ht="14.45" hidden="1" x14ac:dyDescent="0.35">
      <c r="A277" s="20">
        <v>11</v>
      </c>
      <c r="B277" s="10" t="s">
        <v>14</v>
      </c>
      <c r="C277" s="10" t="s">
        <v>240</v>
      </c>
      <c r="D277" t="s">
        <v>1046</v>
      </c>
      <c r="E277" s="10" t="s">
        <v>1039</v>
      </c>
      <c r="F277" s="10" t="s">
        <v>5</v>
      </c>
      <c r="G277" s="10" t="s">
        <v>218</v>
      </c>
      <c r="H277" s="10" t="s">
        <v>2</v>
      </c>
      <c r="I277" s="10">
        <v>13</v>
      </c>
      <c r="J277" s="10" t="s">
        <v>8</v>
      </c>
      <c r="K277" s="10"/>
      <c r="L277" s="10" t="s">
        <v>107</v>
      </c>
      <c r="M277" s="6">
        <v>80247</v>
      </c>
      <c r="N277" s="18" t="s">
        <v>52</v>
      </c>
      <c r="O277" s="18" t="s">
        <v>68</v>
      </c>
      <c r="P277" s="21" t="str">
        <f t="shared" si="4"/>
        <v>07_70&gt;</v>
      </c>
      <c r="Q277">
        <v>10</v>
      </c>
      <c r="R277" t="s">
        <v>819</v>
      </c>
      <c r="S277">
        <v>882717</v>
      </c>
      <c r="T277">
        <v>14169</v>
      </c>
    </row>
    <row r="278" spans="1:20" ht="14.45" hidden="1" x14ac:dyDescent="0.35">
      <c r="A278" s="20">
        <v>14</v>
      </c>
      <c r="B278" s="10" t="s">
        <v>14</v>
      </c>
      <c r="C278" s="10" t="s">
        <v>214</v>
      </c>
      <c r="D278" t="s">
        <v>1046</v>
      </c>
      <c r="E278" s="10" t="s">
        <v>1039</v>
      </c>
      <c r="F278" s="10" t="s">
        <v>5</v>
      </c>
      <c r="G278" s="10" t="s">
        <v>155</v>
      </c>
      <c r="H278" s="10" t="s">
        <v>2</v>
      </c>
      <c r="I278" s="10">
        <v>13</v>
      </c>
      <c r="J278" s="10" t="s">
        <v>8</v>
      </c>
      <c r="K278" s="10"/>
      <c r="L278" s="10" t="s">
        <v>107</v>
      </c>
      <c r="M278" s="6">
        <v>57537</v>
      </c>
      <c r="N278" s="18" t="s">
        <v>45</v>
      </c>
      <c r="O278" s="18" t="s">
        <v>63</v>
      </c>
      <c r="P278" s="21" t="str">
        <f t="shared" si="4"/>
        <v>05_50-60</v>
      </c>
      <c r="Q278">
        <v>10</v>
      </c>
      <c r="R278" t="s">
        <v>819</v>
      </c>
      <c r="S278">
        <v>805518</v>
      </c>
      <c r="T278">
        <v>12930</v>
      </c>
    </row>
    <row r="279" spans="1:20" ht="14.45" hidden="1" x14ac:dyDescent="0.35">
      <c r="A279" s="20">
        <v>31</v>
      </c>
      <c r="B279" s="10" t="s">
        <v>14</v>
      </c>
      <c r="C279" s="10" t="s">
        <v>439</v>
      </c>
      <c r="D279" t="s">
        <v>1046</v>
      </c>
      <c r="E279" s="10" t="s">
        <v>1039</v>
      </c>
      <c r="F279" s="10" t="s">
        <v>1</v>
      </c>
      <c r="G279" s="10" t="s">
        <v>249</v>
      </c>
      <c r="H279" s="10" t="s">
        <v>2</v>
      </c>
      <c r="I279" s="10">
        <v>13</v>
      </c>
      <c r="J279" s="10" t="s">
        <v>8</v>
      </c>
      <c r="K279" s="10" t="s">
        <v>7</v>
      </c>
      <c r="L279" s="10" t="s">
        <v>107</v>
      </c>
      <c r="M279" s="6">
        <v>67970</v>
      </c>
      <c r="N279" s="18" t="s">
        <v>47</v>
      </c>
      <c r="O279" s="18" t="s">
        <v>65</v>
      </c>
      <c r="P279" s="21" t="str">
        <f t="shared" si="4"/>
        <v>06_60-70</v>
      </c>
      <c r="Q279">
        <v>10</v>
      </c>
      <c r="R279" t="s">
        <v>819</v>
      </c>
      <c r="S279">
        <v>2107070</v>
      </c>
      <c r="T279">
        <v>33821</v>
      </c>
    </row>
    <row r="280" spans="1:20" ht="14.45" hidden="1" x14ac:dyDescent="0.35">
      <c r="A280" s="20">
        <v>24</v>
      </c>
      <c r="B280" s="10" t="s">
        <v>14</v>
      </c>
      <c r="C280" s="10" t="s">
        <v>440</v>
      </c>
      <c r="D280" t="s">
        <v>1040</v>
      </c>
      <c r="E280" s="10" t="s">
        <v>1039</v>
      </c>
      <c r="F280" s="10" t="s">
        <v>1</v>
      </c>
      <c r="G280" s="10" t="s">
        <v>249</v>
      </c>
      <c r="H280" s="10" t="s">
        <v>2</v>
      </c>
      <c r="I280" s="10">
        <v>15</v>
      </c>
      <c r="J280" s="10" t="s">
        <v>8</v>
      </c>
      <c r="K280" s="10" t="s">
        <v>7</v>
      </c>
      <c r="L280" s="10" t="s">
        <v>107</v>
      </c>
      <c r="M280" s="6">
        <v>66813</v>
      </c>
      <c r="N280" s="18" t="s">
        <v>47</v>
      </c>
      <c r="O280" s="18" t="s">
        <v>65</v>
      </c>
      <c r="P280" s="21" t="str">
        <f t="shared" si="4"/>
        <v>06_60-70</v>
      </c>
      <c r="Q280">
        <v>10</v>
      </c>
      <c r="R280" t="s">
        <v>819</v>
      </c>
      <c r="S280">
        <v>1603512</v>
      </c>
      <c r="T280">
        <v>25739</v>
      </c>
    </row>
    <row r="281" spans="1:20" ht="14.45" hidden="1" x14ac:dyDescent="0.35">
      <c r="A281" s="20">
        <v>9</v>
      </c>
      <c r="B281" s="10" t="s">
        <v>14</v>
      </c>
      <c r="C281" s="10" t="s">
        <v>488</v>
      </c>
      <c r="D281" s="10" t="s">
        <v>1038</v>
      </c>
      <c r="E281" s="10" t="s">
        <v>1039</v>
      </c>
      <c r="F281" s="10" t="s">
        <v>5</v>
      </c>
      <c r="G281" s="10" t="s">
        <v>496</v>
      </c>
      <c r="H281" s="10" t="s">
        <v>224</v>
      </c>
      <c r="I281" s="10">
        <v>15</v>
      </c>
      <c r="J281" s="10" t="s">
        <v>117</v>
      </c>
      <c r="K281" s="10" t="s">
        <v>7</v>
      </c>
      <c r="L281" s="10" t="s">
        <v>107</v>
      </c>
      <c r="M281" s="6">
        <v>76292</v>
      </c>
      <c r="N281" s="18" t="s">
        <v>84</v>
      </c>
      <c r="O281" s="18" t="s">
        <v>64</v>
      </c>
      <c r="P281" s="21" t="str">
        <f t="shared" si="4"/>
        <v>07_70&gt;</v>
      </c>
      <c r="Q281">
        <v>10</v>
      </c>
      <c r="R281" t="s">
        <v>819</v>
      </c>
      <c r="S281">
        <v>686628</v>
      </c>
      <c r="T281">
        <v>11021</v>
      </c>
    </row>
    <row r="282" spans="1:20" ht="14.45" hidden="1" x14ac:dyDescent="0.35">
      <c r="A282" s="20">
        <v>20</v>
      </c>
      <c r="B282" s="10" t="s">
        <v>14</v>
      </c>
      <c r="C282" s="10" t="s">
        <v>501</v>
      </c>
      <c r="D282" t="s">
        <v>1046</v>
      </c>
      <c r="E282" s="10" t="s">
        <v>1039</v>
      </c>
      <c r="F282" s="10" t="s">
        <v>5</v>
      </c>
      <c r="G282" s="10" t="s">
        <v>218</v>
      </c>
      <c r="H282" s="10" t="s">
        <v>224</v>
      </c>
      <c r="I282" s="10">
        <v>13</v>
      </c>
      <c r="J282" s="10" t="s">
        <v>117</v>
      </c>
      <c r="K282" s="10"/>
      <c r="L282" s="10" t="s">
        <v>107</v>
      </c>
      <c r="M282" s="6">
        <v>73711</v>
      </c>
      <c r="N282" s="18" t="s">
        <v>48</v>
      </c>
      <c r="O282" s="18" t="s">
        <v>64</v>
      </c>
      <c r="P282" s="21" t="str">
        <f t="shared" si="4"/>
        <v>07_70&gt;</v>
      </c>
      <c r="Q282">
        <v>10</v>
      </c>
      <c r="R282" t="s">
        <v>819</v>
      </c>
      <c r="S282">
        <v>1474220</v>
      </c>
      <c r="T282">
        <v>23663</v>
      </c>
    </row>
    <row r="283" spans="1:20" ht="14.45" hidden="1" x14ac:dyDescent="0.35">
      <c r="A283" s="20">
        <v>50</v>
      </c>
      <c r="B283" s="10" t="s">
        <v>14</v>
      </c>
      <c r="C283" s="10" t="s">
        <v>617</v>
      </c>
      <c r="D283" t="s">
        <v>1046</v>
      </c>
      <c r="E283" s="10" t="s">
        <v>1039</v>
      </c>
      <c r="F283" s="10" t="s">
        <v>5</v>
      </c>
      <c r="G283" s="10" t="s">
        <v>496</v>
      </c>
      <c r="H283" s="10" t="s">
        <v>618</v>
      </c>
      <c r="I283" s="10">
        <v>13</v>
      </c>
      <c r="J283" s="10" t="s">
        <v>117</v>
      </c>
      <c r="K283" s="10"/>
      <c r="L283" s="10" t="s">
        <v>107</v>
      </c>
      <c r="M283" s="6">
        <v>63014</v>
      </c>
      <c r="N283" s="18" t="s">
        <v>46</v>
      </c>
      <c r="O283" s="18" t="s">
        <v>65</v>
      </c>
      <c r="P283" s="21" t="str">
        <f t="shared" si="4"/>
        <v>06_60-70</v>
      </c>
      <c r="Q283">
        <v>10</v>
      </c>
      <c r="R283" t="s">
        <v>819</v>
      </c>
      <c r="S283">
        <v>3150700</v>
      </c>
      <c r="T283">
        <v>50573</v>
      </c>
    </row>
    <row r="284" spans="1:20" ht="14.45" hidden="1" x14ac:dyDescent="0.35">
      <c r="A284" s="20">
        <v>41</v>
      </c>
      <c r="B284" s="10" t="s">
        <v>14</v>
      </c>
      <c r="C284" s="10" t="s">
        <v>619</v>
      </c>
      <c r="D284" s="10" t="s">
        <v>1038</v>
      </c>
      <c r="E284" s="10" t="s">
        <v>1039</v>
      </c>
      <c r="F284" s="10" t="s">
        <v>5</v>
      </c>
      <c r="G284" s="10" t="s">
        <v>496</v>
      </c>
      <c r="H284" s="10" t="s">
        <v>618</v>
      </c>
      <c r="I284">
        <v>17</v>
      </c>
      <c r="J284" s="10" t="s">
        <v>8</v>
      </c>
      <c r="K284" s="10"/>
      <c r="L284" s="10" t="s">
        <v>107</v>
      </c>
      <c r="M284" s="6">
        <v>72894</v>
      </c>
      <c r="N284" s="18" t="s">
        <v>48</v>
      </c>
      <c r="O284" s="18" t="s">
        <v>64</v>
      </c>
      <c r="P284" s="21" t="str">
        <f t="shared" si="4"/>
        <v>07_70&gt;</v>
      </c>
      <c r="Q284">
        <v>10</v>
      </c>
      <c r="R284" t="s">
        <v>819</v>
      </c>
      <c r="S284">
        <v>2988654</v>
      </c>
      <c r="T284">
        <v>47972</v>
      </c>
    </row>
    <row r="285" spans="1:20" ht="14.45" hidden="1" x14ac:dyDescent="0.35">
      <c r="A285" s="20">
        <v>33</v>
      </c>
      <c r="B285" s="10" t="s">
        <v>14</v>
      </c>
      <c r="C285" s="10" t="s">
        <v>651</v>
      </c>
      <c r="D285" t="s">
        <v>1040</v>
      </c>
      <c r="E285" s="10" t="s">
        <v>1039</v>
      </c>
      <c r="F285" s="10" t="s">
        <v>1</v>
      </c>
      <c r="G285" s="10" t="s">
        <v>532</v>
      </c>
      <c r="H285" s="10" t="s">
        <v>2</v>
      </c>
      <c r="I285" s="10">
        <v>15</v>
      </c>
      <c r="J285" s="10" t="s">
        <v>8</v>
      </c>
      <c r="K285" s="10" t="s">
        <v>7</v>
      </c>
      <c r="L285" s="10" t="s">
        <v>107</v>
      </c>
      <c r="M285" s="6">
        <v>62773</v>
      </c>
      <c r="N285" s="18" t="s">
        <v>46</v>
      </c>
      <c r="O285" s="18" t="s">
        <v>65</v>
      </c>
      <c r="P285" s="21" t="str">
        <f t="shared" si="4"/>
        <v>06_60-70</v>
      </c>
      <c r="Q285">
        <v>10</v>
      </c>
      <c r="R285" t="s">
        <v>819</v>
      </c>
      <c r="S285">
        <v>2071509</v>
      </c>
      <c r="T285">
        <v>33251</v>
      </c>
    </row>
    <row r="286" spans="1:20" ht="14.45" hidden="1" x14ac:dyDescent="0.35">
      <c r="A286" s="20">
        <v>61</v>
      </c>
      <c r="B286" s="10" t="s">
        <v>14</v>
      </c>
      <c r="C286" s="10" t="s">
        <v>620</v>
      </c>
      <c r="D286" t="s">
        <v>1046</v>
      </c>
      <c r="E286" s="10" t="s">
        <v>1039</v>
      </c>
      <c r="F286" s="10" t="s">
        <v>1</v>
      </c>
      <c r="G286" s="10" t="s">
        <v>532</v>
      </c>
      <c r="H286" s="10" t="s">
        <v>2</v>
      </c>
      <c r="I286" s="10">
        <v>13</v>
      </c>
      <c r="J286" s="10" t="s">
        <v>8</v>
      </c>
      <c r="K286" s="10" t="s">
        <v>7</v>
      </c>
      <c r="L286" s="10" t="s">
        <v>107</v>
      </c>
      <c r="M286" s="6">
        <v>56440</v>
      </c>
      <c r="N286" s="18" t="s">
        <v>45</v>
      </c>
      <c r="O286" s="18" t="s">
        <v>63</v>
      </c>
      <c r="P286" s="21" t="str">
        <f t="shared" si="4"/>
        <v>05_50-60</v>
      </c>
      <c r="Q286">
        <v>10</v>
      </c>
      <c r="R286" t="s">
        <v>819</v>
      </c>
      <c r="S286">
        <v>3442840</v>
      </c>
      <c r="T286">
        <v>55262</v>
      </c>
    </row>
    <row r="287" spans="1:20" ht="14.45" hidden="1" x14ac:dyDescent="0.35">
      <c r="A287" s="20">
        <v>3</v>
      </c>
      <c r="B287" s="10" t="s">
        <v>14</v>
      </c>
      <c r="C287" s="10" t="s">
        <v>232</v>
      </c>
      <c r="D287" s="10" t="s">
        <v>1038</v>
      </c>
      <c r="E287" s="10" t="s">
        <v>1039</v>
      </c>
      <c r="F287" s="10" t="s">
        <v>5</v>
      </c>
      <c r="G287" s="10" t="s">
        <v>218</v>
      </c>
      <c r="H287" s="10" t="s">
        <v>224</v>
      </c>
      <c r="I287" s="10">
        <v>17</v>
      </c>
      <c r="J287" s="10" t="s">
        <v>117</v>
      </c>
      <c r="K287" s="10"/>
      <c r="L287" s="10" t="s">
        <v>107</v>
      </c>
      <c r="M287" s="6">
        <v>75524</v>
      </c>
      <c r="N287" s="18" t="s">
        <v>84</v>
      </c>
      <c r="O287" s="18" t="s">
        <v>64</v>
      </c>
      <c r="P287" s="21" t="str">
        <f t="shared" si="4"/>
        <v>07_70&gt;</v>
      </c>
      <c r="Q287">
        <v>10</v>
      </c>
      <c r="R287" t="s">
        <v>819</v>
      </c>
      <c r="S287">
        <v>226572</v>
      </c>
      <c r="T287">
        <v>3637</v>
      </c>
    </row>
    <row r="288" spans="1:20" ht="14.45" hidden="1" x14ac:dyDescent="0.35">
      <c r="A288" s="20">
        <v>41</v>
      </c>
      <c r="B288" s="10" t="s">
        <v>14</v>
      </c>
      <c r="C288" s="10" t="s">
        <v>695</v>
      </c>
      <c r="D288" t="s">
        <v>1040</v>
      </c>
      <c r="E288" s="10" t="s">
        <v>1039</v>
      </c>
      <c r="F288" s="10" t="s">
        <v>5</v>
      </c>
      <c r="G288" s="10" t="s">
        <v>496</v>
      </c>
      <c r="H288" s="10" t="s">
        <v>2</v>
      </c>
      <c r="I288" s="10">
        <v>15</v>
      </c>
      <c r="J288" s="10" t="s">
        <v>8</v>
      </c>
      <c r="K288" s="10" t="s">
        <v>7</v>
      </c>
      <c r="L288" s="10" t="s">
        <v>107</v>
      </c>
      <c r="M288" s="6">
        <v>78140</v>
      </c>
      <c r="N288" s="18" t="s">
        <v>84</v>
      </c>
      <c r="O288" s="18" t="s">
        <v>64</v>
      </c>
      <c r="P288" s="21" t="str">
        <f t="shared" si="4"/>
        <v>07_70&gt;</v>
      </c>
      <c r="Q288">
        <v>10</v>
      </c>
      <c r="R288" t="s">
        <v>819</v>
      </c>
      <c r="S288">
        <v>3203740</v>
      </c>
      <c r="T288">
        <v>51424</v>
      </c>
    </row>
    <row r="289" spans="1:20" ht="14.45" hidden="1" x14ac:dyDescent="0.35">
      <c r="A289" s="20">
        <v>101</v>
      </c>
      <c r="B289" s="10" t="s">
        <v>14</v>
      </c>
      <c r="C289" s="10" t="s">
        <v>173</v>
      </c>
      <c r="D289" t="s">
        <v>1040</v>
      </c>
      <c r="E289" s="10" t="s">
        <v>1044</v>
      </c>
      <c r="F289" s="10" t="s">
        <v>5</v>
      </c>
      <c r="G289" s="10" t="s">
        <v>155</v>
      </c>
      <c r="H289" s="10" t="s">
        <v>2</v>
      </c>
      <c r="I289" s="10">
        <v>15</v>
      </c>
      <c r="J289" s="10" t="s">
        <v>8</v>
      </c>
      <c r="K289" s="10"/>
      <c r="L289" s="10" t="s">
        <v>107</v>
      </c>
      <c r="M289" s="6">
        <v>35718</v>
      </c>
      <c r="N289" s="18" t="s">
        <v>41</v>
      </c>
      <c r="O289" s="18" t="s">
        <v>61</v>
      </c>
      <c r="P289" s="21" t="str">
        <f t="shared" si="4"/>
        <v>03_30-40</v>
      </c>
      <c r="Q289">
        <v>10</v>
      </c>
      <c r="R289" t="s">
        <v>819</v>
      </c>
      <c r="S289">
        <v>3607518</v>
      </c>
      <c r="T289">
        <v>57906</v>
      </c>
    </row>
    <row r="290" spans="1:20" ht="14.45" hidden="1" x14ac:dyDescent="0.35">
      <c r="A290" s="20">
        <v>5427</v>
      </c>
      <c r="B290" s="10" t="s">
        <v>14</v>
      </c>
      <c r="C290" s="10" t="s">
        <v>569</v>
      </c>
      <c r="D290" t="s">
        <v>1040</v>
      </c>
      <c r="E290" s="10" t="s">
        <v>1044</v>
      </c>
      <c r="F290" s="10" t="s">
        <v>5</v>
      </c>
      <c r="G290" s="10" t="s">
        <v>496</v>
      </c>
      <c r="H290" s="10" t="s">
        <v>2</v>
      </c>
      <c r="I290" s="10">
        <v>15</v>
      </c>
      <c r="J290" s="10" t="s">
        <v>8</v>
      </c>
      <c r="K290" s="10"/>
      <c r="L290" s="10" t="s">
        <v>107</v>
      </c>
      <c r="M290" s="6">
        <v>36670</v>
      </c>
      <c r="N290" s="18" t="s">
        <v>41</v>
      </c>
      <c r="O290" s="18" t="s">
        <v>61</v>
      </c>
      <c r="P290" s="21" t="str">
        <f t="shared" si="4"/>
        <v>03_30-40</v>
      </c>
      <c r="Q290">
        <v>10</v>
      </c>
      <c r="R290" t="s">
        <v>819</v>
      </c>
      <c r="S290">
        <v>199008090</v>
      </c>
      <c r="T290">
        <v>3194351</v>
      </c>
    </row>
    <row r="291" spans="1:20" ht="14.45" hidden="1" x14ac:dyDescent="0.35">
      <c r="A291" s="20">
        <v>800</v>
      </c>
      <c r="B291" s="10" t="s">
        <v>14</v>
      </c>
      <c r="C291" s="10" t="s">
        <v>570</v>
      </c>
      <c r="D291" t="s">
        <v>1040</v>
      </c>
      <c r="E291" s="10" t="s">
        <v>1044</v>
      </c>
      <c r="F291" s="10" t="s">
        <v>1</v>
      </c>
      <c r="G291" s="10" t="s">
        <v>249</v>
      </c>
      <c r="H291" s="10" t="s">
        <v>2</v>
      </c>
      <c r="I291" s="10">
        <v>15</v>
      </c>
      <c r="J291" s="10" t="s">
        <v>8</v>
      </c>
      <c r="K291" s="10"/>
      <c r="L291" s="10" t="s">
        <v>107</v>
      </c>
      <c r="M291" s="6">
        <v>34371</v>
      </c>
      <c r="N291" s="18" t="s">
        <v>40</v>
      </c>
      <c r="O291" s="18" t="s">
        <v>61</v>
      </c>
      <c r="P291" s="21" t="str">
        <f t="shared" si="4"/>
        <v>03_30-40</v>
      </c>
      <c r="Q291">
        <v>10</v>
      </c>
      <c r="R291" t="s">
        <v>819</v>
      </c>
      <c r="S291">
        <v>27496800</v>
      </c>
      <c r="T291">
        <v>441361</v>
      </c>
    </row>
    <row r="292" spans="1:20" ht="14.45" hidden="1" x14ac:dyDescent="0.35">
      <c r="A292" s="20">
        <v>171</v>
      </c>
      <c r="B292" s="10" t="s">
        <v>14</v>
      </c>
      <c r="C292" s="10" t="s">
        <v>568</v>
      </c>
      <c r="D292" t="s">
        <v>1046</v>
      </c>
      <c r="E292" s="10" t="s">
        <v>1044</v>
      </c>
      <c r="F292" s="10" t="s">
        <v>5</v>
      </c>
      <c r="G292" s="10" t="s">
        <v>496</v>
      </c>
      <c r="H292" s="10" t="s">
        <v>2</v>
      </c>
      <c r="I292" s="10">
        <v>14</v>
      </c>
      <c r="J292" s="10" t="s">
        <v>8</v>
      </c>
      <c r="K292" s="10"/>
      <c r="L292" s="10" t="s">
        <v>107</v>
      </c>
      <c r="M292" s="6">
        <v>33750</v>
      </c>
      <c r="N292" s="18" t="s">
        <v>40</v>
      </c>
      <c r="O292" s="18" t="s">
        <v>61</v>
      </c>
      <c r="P292" s="21" t="str">
        <f t="shared" si="4"/>
        <v>03_30-40</v>
      </c>
      <c r="Q292">
        <v>10</v>
      </c>
      <c r="R292" t="s">
        <v>819</v>
      </c>
      <c r="S292">
        <v>5771250</v>
      </c>
      <c r="T292">
        <v>92636</v>
      </c>
    </row>
    <row r="293" spans="1:20" ht="14.45" hidden="1" x14ac:dyDescent="0.35">
      <c r="A293" s="20">
        <v>816</v>
      </c>
      <c r="B293" s="10" t="s">
        <v>14</v>
      </c>
      <c r="C293" s="10" t="s">
        <v>652</v>
      </c>
      <c r="D293" t="s">
        <v>1040</v>
      </c>
      <c r="E293" s="10" t="s">
        <v>1044</v>
      </c>
      <c r="F293" s="10" t="s">
        <v>1</v>
      </c>
      <c r="G293" s="10" t="s">
        <v>152</v>
      </c>
      <c r="H293" s="10" t="s">
        <v>2</v>
      </c>
      <c r="I293" s="10">
        <v>15</v>
      </c>
      <c r="J293" s="10" t="s">
        <v>8</v>
      </c>
      <c r="K293" s="10"/>
      <c r="L293" s="10" t="s">
        <v>107</v>
      </c>
      <c r="M293" s="6">
        <v>34775</v>
      </c>
      <c r="N293" s="18" t="s">
        <v>40</v>
      </c>
      <c r="O293" s="18" t="s">
        <v>61</v>
      </c>
      <c r="P293" s="21" t="str">
        <f t="shared" si="4"/>
        <v>03_30-40</v>
      </c>
      <c r="Q293">
        <v>10</v>
      </c>
      <c r="R293" t="s">
        <v>819</v>
      </c>
      <c r="S293">
        <v>28376400</v>
      </c>
      <c r="T293">
        <v>455480</v>
      </c>
    </row>
    <row r="294" spans="1:20" ht="14.45" hidden="1" x14ac:dyDescent="0.35">
      <c r="A294" s="20">
        <v>2034</v>
      </c>
      <c r="B294" s="10" t="s">
        <v>14</v>
      </c>
      <c r="C294" s="10" t="s">
        <v>796</v>
      </c>
      <c r="D294" t="s">
        <v>1040</v>
      </c>
      <c r="E294" s="10" t="s">
        <v>1044</v>
      </c>
      <c r="F294" s="10" t="s">
        <v>5</v>
      </c>
      <c r="G294" s="10" t="s">
        <v>323</v>
      </c>
      <c r="H294" s="10" t="s">
        <v>2</v>
      </c>
      <c r="I294" s="10">
        <v>15</v>
      </c>
      <c r="J294" s="10" t="s">
        <v>8</v>
      </c>
      <c r="K294" s="10"/>
      <c r="L294" s="10" t="s">
        <v>90</v>
      </c>
      <c r="M294" s="6">
        <v>19990</v>
      </c>
      <c r="N294" s="18" t="s">
        <v>37</v>
      </c>
      <c r="O294" s="18" t="s">
        <v>59</v>
      </c>
      <c r="P294" s="21" t="str">
        <f t="shared" si="4"/>
        <v>01_&lt;20</v>
      </c>
      <c r="Q294">
        <v>10</v>
      </c>
      <c r="R294" t="s">
        <v>819</v>
      </c>
      <c r="S294">
        <v>40659660</v>
      </c>
      <c r="T294">
        <v>652643</v>
      </c>
    </row>
    <row r="295" spans="1:20" ht="14.45" hidden="1" x14ac:dyDescent="0.35">
      <c r="A295" s="20">
        <v>11</v>
      </c>
      <c r="B295" s="10" t="s">
        <v>14</v>
      </c>
      <c r="C295" s="10" t="s">
        <v>441</v>
      </c>
      <c r="D295" t="s">
        <v>1046</v>
      </c>
      <c r="E295" s="10" t="s">
        <v>1044</v>
      </c>
      <c r="F295" s="10" t="s">
        <v>5</v>
      </c>
      <c r="G295" s="10" t="s">
        <v>155</v>
      </c>
      <c r="H295" s="10" t="s">
        <v>2</v>
      </c>
      <c r="I295" s="10">
        <v>14</v>
      </c>
      <c r="J295" s="10" t="s">
        <v>4</v>
      </c>
      <c r="K295" s="10"/>
      <c r="L295" s="10" t="s">
        <v>107</v>
      </c>
      <c r="M295" s="6">
        <v>37076</v>
      </c>
      <c r="N295" s="18" t="s">
        <v>41</v>
      </c>
      <c r="O295" s="18" t="s">
        <v>61</v>
      </c>
      <c r="P295" s="21" t="str">
        <f t="shared" si="4"/>
        <v>03_30-40</v>
      </c>
      <c r="Q295">
        <v>10</v>
      </c>
      <c r="R295" t="s">
        <v>819</v>
      </c>
      <c r="S295">
        <v>407836</v>
      </c>
      <c r="T295">
        <v>6546</v>
      </c>
    </row>
    <row r="296" spans="1:20" ht="14.45" hidden="1" x14ac:dyDescent="0.35">
      <c r="A296" s="20">
        <v>8</v>
      </c>
      <c r="B296" s="10" t="s">
        <v>14</v>
      </c>
      <c r="C296" s="10" t="s">
        <v>219</v>
      </c>
      <c r="D296" t="s">
        <v>1040</v>
      </c>
      <c r="E296" s="10" t="s">
        <v>1044</v>
      </c>
      <c r="F296" s="10" t="s">
        <v>1</v>
      </c>
      <c r="G296" s="10" t="s">
        <v>152</v>
      </c>
      <c r="H296" s="10" t="s">
        <v>2</v>
      </c>
      <c r="I296" s="10">
        <v>15</v>
      </c>
      <c r="J296" s="10" t="s">
        <v>11</v>
      </c>
      <c r="K296" s="10"/>
      <c r="L296" s="10" t="s">
        <v>107</v>
      </c>
      <c r="M296" s="6">
        <v>22979</v>
      </c>
      <c r="N296" s="18" t="s">
        <v>38</v>
      </c>
      <c r="O296" s="18" t="s">
        <v>60</v>
      </c>
      <c r="P296" s="21" t="str">
        <f t="shared" si="4"/>
        <v>02_20-30</v>
      </c>
      <c r="Q296">
        <v>10</v>
      </c>
      <c r="R296" t="s">
        <v>819</v>
      </c>
      <c r="S296">
        <v>183832</v>
      </c>
      <c r="T296">
        <v>2951</v>
      </c>
    </row>
    <row r="297" spans="1:20" ht="14.45" hidden="1" x14ac:dyDescent="0.35">
      <c r="A297" s="20">
        <v>116</v>
      </c>
      <c r="B297" s="10" t="s">
        <v>14</v>
      </c>
      <c r="C297" s="10" t="s">
        <v>207</v>
      </c>
      <c r="D297" t="s">
        <v>1040</v>
      </c>
      <c r="E297" s="10" t="s">
        <v>1039</v>
      </c>
      <c r="F297" s="10" t="s">
        <v>5</v>
      </c>
      <c r="G297" s="10" t="s">
        <v>110</v>
      </c>
      <c r="H297" s="10" t="s">
        <v>2</v>
      </c>
      <c r="I297" s="10">
        <v>17</v>
      </c>
      <c r="J297" s="10" t="s">
        <v>6</v>
      </c>
      <c r="K297" s="10"/>
      <c r="L297" s="10" t="s">
        <v>90</v>
      </c>
      <c r="M297" s="6">
        <v>23074</v>
      </c>
      <c r="N297" s="18" t="s">
        <v>38</v>
      </c>
      <c r="O297" s="18" t="s">
        <v>60</v>
      </c>
      <c r="P297" s="21" t="str">
        <f t="shared" si="4"/>
        <v>02_20-30</v>
      </c>
      <c r="Q297">
        <v>10</v>
      </c>
      <c r="R297" t="s">
        <v>819</v>
      </c>
      <c r="S297">
        <v>2676584</v>
      </c>
      <c r="T297">
        <v>42963</v>
      </c>
    </row>
    <row r="298" spans="1:20" ht="14.45" hidden="1" x14ac:dyDescent="0.35">
      <c r="A298" s="20">
        <v>46</v>
      </c>
      <c r="B298" s="10" t="s">
        <v>14</v>
      </c>
      <c r="C298" s="10" t="s">
        <v>204</v>
      </c>
      <c r="D298" s="10" t="s">
        <v>1038</v>
      </c>
      <c r="E298" s="10" t="s">
        <v>1039</v>
      </c>
      <c r="F298" s="10" t="s">
        <v>1</v>
      </c>
      <c r="G298" s="10" t="s">
        <v>140</v>
      </c>
      <c r="H298" s="10" t="s">
        <v>203</v>
      </c>
      <c r="I298" s="10">
        <v>15</v>
      </c>
      <c r="J298" s="10" t="s">
        <v>11</v>
      </c>
      <c r="K298" s="10"/>
      <c r="L298" s="10" t="s">
        <v>107</v>
      </c>
      <c r="M298" s="6">
        <v>27923</v>
      </c>
      <c r="N298" s="18" t="s">
        <v>39</v>
      </c>
      <c r="O298" s="18" t="s">
        <v>60</v>
      </c>
      <c r="P298" s="21" t="str">
        <f t="shared" si="4"/>
        <v>02_20-30</v>
      </c>
      <c r="Q298">
        <v>10</v>
      </c>
      <c r="R298" t="s">
        <v>819</v>
      </c>
      <c r="S298">
        <v>1284458</v>
      </c>
      <c r="T298">
        <v>20617</v>
      </c>
    </row>
    <row r="299" spans="1:20" ht="14.45" hidden="1" x14ac:dyDescent="0.35">
      <c r="A299" s="20">
        <v>2</v>
      </c>
      <c r="B299" s="10" t="s">
        <v>14</v>
      </c>
      <c r="C299" s="10" t="s">
        <v>206</v>
      </c>
      <c r="D299" s="10" t="s">
        <v>1038</v>
      </c>
      <c r="E299" s="10" t="s">
        <v>1039</v>
      </c>
      <c r="F299" s="10" t="s">
        <v>1</v>
      </c>
      <c r="G299" s="10" t="s">
        <v>140</v>
      </c>
      <c r="H299" s="10">
        <v>530</v>
      </c>
      <c r="I299" s="10">
        <v>17</v>
      </c>
      <c r="J299" s="10" t="s">
        <v>6</v>
      </c>
      <c r="K299" s="10"/>
      <c r="L299" s="10" t="s">
        <v>107</v>
      </c>
      <c r="M299" s="6">
        <v>28090</v>
      </c>
      <c r="N299" s="18" t="s">
        <v>39</v>
      </c>
      <c r="O299" s="18" t="s">
        <v>60</v>
      </c>
      <c r="P299" s="21" t="str">
        <f t="shared" si="4"/>
        <v>02_20-30</v>
      </c>
      <c r="Q299">
        <v>10</v>
      </c>
      <c r="R299" t="s">
        <v>819</v>
      </c>
      <c r="S299">
        <v>56180</v>
      </c>
      <c r="T299">
        <v>902</v>
      </c>
    </row>
    <row r="300" spans="1:20" ht="14.45" hidden="1" x14ac:dyDescent="0.35">
      <c r="A300" s="20">
        <v>3054</v>
      </c>
      <c r="B300" s="10" t="s">
        <v>14</v>
      </c>
      <c r="C300" s="10" t="s">
        <v>241</v>
      </c>
      <c r="D300" s="10" t="s">
        <v>1038</v>
      </c>
      <c r="E300" s="10" t="s">
        <v>1039</v>
      </c>
      <c r="F300" s="10" t="s">
        <v>5</v>
      </c>
      <c r="G300" s="10" t="s">
        <v>218</v>
      </c>
      <c r="H300" s="10" t="s">
        <v>242</v>
      </c>
      <c r="I300" s="10">
        <v>15</v>
      </c>
      <c r="J300" s="10" t="s">
        <v>8</v>
      </c>
      <c r="K300" s="10"/>
      <c r="L300" s="10" t="s">
        <v>107</v>
      </c>
      <c r="M300" s="6">
        <v>42718</v>
      </c>
      <c r="N300" s="18" t="s">
        <v>42</v>
      </c>
      <c r="O300" s="18" t="s">
        <v>62</v>
      </c>
      <c r="P300" s="21" t="str">
        <f t="shared" si="4"/>
        <v>04_40-50</v>
      </c>
      <c r="Q300">
        <v>10</v>
      </c>
      <c r="R300" t="s">
        <v>819</v>
      </c>
      <c r="S300">
        <v>130460772</v>
      </c>
      <c r="T300">
        <v>2094073</v>
      </c>
    </row>
    <row r="301" spans="1:20" ht="14.45" hidden="1" x14ac:dyDescent="0.35">
      <c r="A301" s="20">
        <v>626</v>
      </c>
      <c r="B301" s="10" t="s">
        <v>14</v>
      </c>
      <c r="C301" s="10" t="s">
        <v>273</v>
      </c>
      <c r="D301" t="s">
        <v>1040</v>
      </c>
      <c r="E301" s="10" t="s">
        <v>1039</v>
      </c>
      <c r="F301" s="10" t="s">
        <v>5</v>
      </c>
      <c r="G301" s="10" t="s">
        <v>110</v>
      </c>
      <c r="H301" s="10" t="s">
        <v>2</v>
      </c>
      <c r="I301" s="10">
        <v>15</v>
      </c>
      <c r="J301" s="10" t="s">
        <v>4</v>
      </c>
      <c r="K301" s="10"/>
      <c r="L301" s="10" t="s">
        <v>90</v>
      </c>
      <c r="M301" s="6">
        <v>20369</v>
      </c>
      <c r="N301" s="18" t="s">
        <v>38</v>
      </c>
      <c r="O301" s="18" t="s">
        <v>60</v>
      </c>
      <c r="P301" s="21" t="str">
        <f t="shared" si="4"/>
        <v>02_20-30</v>
      </c>
      <c r="Q301">
        <v>10</v>
      </c>
      <c r="R301" t="s">
        <v>819</v>
      </c>
      <c r="S301">
        <v>12750994</v>
      </c>
      <c r="T301">
        <v>204671</v>
      </c>
    </row>
    <row r="302" spans="1:20" ht="14.45" hidden="1" x14ac:dyDescent="0.35">
      <c r="A302" s="20">
        <v>5069</v>
      </c>
      <c r="B302" s="10" t="s">
        <v>14</v>
      </c>
      <c r="C302" s="10" t="s">
        <v>296</v>
      </c>
      <c r="D302" t="s">
        <v>1040</v>
      </c>
      <c r="E302" s="10" t="s">
        <v>1039</v>
      </c>
      <c r="F302" s="10" t="s">
        <v>1</v>
      </c>
      <c r="G302" s="10" t="s">
        <v>152</v>
      </c>
      <c r="H302" s="10" t="s">
        <v>2</v>
      </c>
      <c r="I302" s="10">
        <v>15</v>
      </c>
      <c r="J302" s="10" t="s">
        <v>4</v>
      </c>
      <c r="K302" s="10"/>
      <c r="L302" s="10" t="s">
        <v>107</v>
      </c>
      <c r="M302" s="6">
        <v>17570</v>
      </c>
      <c r="N302" s="18" t="s">
        <v>37</v>
      </c>
      <c r="O302" s="18" t="s">
        <v>59</v>
      </c>
      <c r="P302" s="21" t="str">
        <f t="shared" si="4"/>
        <v>01_&lt;20</v>
      </c>
      <c r="Q302">
        <v>10</v>
      </c>
      <c r="R302" t="s">
        <v>819</v>
      </c>
      <c r="S302">
        <v>89062330</v>
      </c>
      <c r="T302">
        <v>1429572</v>
      </c>
    </row>
    <row r="303" spans="1:20" ht="14.45" hidden="1" x14ac:dyDescent="0.35">
      <c r="A303" s="20">
        <v>24</v>
      </c>
      <c r="B303" s="10" t="s">
        <v>14</v>
      </c>
      <c r="C303" s="10" t="s">
        <v>409</v>
      </c>
      <c r="D303" t="s">
        <v>1046</v>
      </c>
      <c r="E303" s="10" t="s">
        <v>1039</v>
      </c>
      <c r="F303" s="10" t="s">
        <v>5</v>
      </c>
      <c r="G303" s="10" t="s">
        <v>323</v>
      </c>
      <c r="H303" s="10" t="s">
        <v>2</v>
      </c>
      <c r="I303" s="10">
        <v>14</v>
      </c>
      <c r="J303" s="10" t="s">
        <v>4</v>
      </c>
      <c r="K303" s="10"/>
      <c r="L303" s="10" t="s">
        <v>90</v>
      </c>
      <c r="M303" s="6">
        <v>47097</v>
      </c>
      <c r="N303" s="18" t="s">
        <v>43</v>
      </c>
      <c r="O303" s="18" t="s">
        <v>62</v>
      </c>
      <c r="P303" s="21" t="str">
        <f t="shared" si="4"/>
        <v>04_40-50</v>
      </c>
      <c r="Q303">
        <v>10</v>
      </c>
      <c r="R303" t="s">
        <v>819</v>
      </c>
      <c r="S303">
        <v>1130328</v>
      </c>
      <c r="T303">
        <v>18143</v>
      </c>
    </row>
    <row r="304" spans="1:20" ht="14.45" hidden="1" x14ac:dyDescent="0.35">
      <c r="A304" s="20">
        <v>36</v>
      </c>
      <c r="B304" s="10" t="s">
        <v>14</v>
      </c>
      <c r="C304" s="10" t="s">
        <v>410</v>
      </c>
      <c r="D304" t="s">
        <v>1046</v>
      </c>
      <c r="E304" s="10" t="s">
        <v>1039</v>
      </c>
      <c r="F304" s="10" t="s">
        <v>5</v>
      </c>
      <c r="G304" s="10" t="s">
        <v>323</v>
      </c>
      <c r="H304" s="10" t="s">
        <v>2</v>
      </c>
      <c r="I304" s="10">
        <v>14</v>
      </c>
      <c r="J304" s="10" t="s">
        <v>11</v>
      </c>
      <c r="K304" s="10"/>
      <c r="L304" s="10" t="s">
        <v>90</v>
      </c>
      <c r="M304" s="6">
        <v>20075</v>
      </c>
      <c r="N304" s="18" t="s">
        <v>38</v>
      </c>
      <c r="O304" s="18" t="s">
        <v>60</v>
      </c>
      <c r="P304" s="21" t="str">
        <f t="shared" si="4"/>
        <v>02_20-30</v>
      </c>
      <c r="Q304">
        <v>10</v>
      </c>
      <c r="R304" t="s">
        <v>819</v>
      </c>
      <c r="S304">
        <v>722700</v>
      </c>
      <c r="T304">
        <v>11600</v>
      </c>
    </row>
    <row r="305" spans="1:20" ht="14.45" hidden="1" x14ac:dyDescent="0.35">
      <c r="A305" s="20">
        <v>162</v>
      </c>
      <c r="B305" s="10" t="s">
        <v>14</v>
      </c>
      <c r="C305" s="10" t="s">
        <v>411</v>
      </c>
      <c r="D305" t="s">
        <v>1046</v>
      </c>
      <c r="E305" s="10" t="s">
        <v>1039</v>
      </c>
      <c r="F305" s="10" t="s">
        <v>1</v>
      </c>
      <c r="G305" s="10" t="s">
        <v>249</v>
      </c>
      <c r="H305" s="10" t="s">
        <v>2</v>
      </c>
      <c r="I305" s="10">
        <v>14</v>
      </c>
      <c r="J305" s="10" t="s">
        <v>11</v>
      </c>
      <c r="K305" s="10"/>
      <c r="L305" s="10" t="s">
        <v>107</v>
      </c>
      <c r="M305" s="6">
        <v>38213</v>
      </c>
      <c r="N305" s="18" t="s">
        <v>41</v>
      </c>
      <c r="O305" s="18" t="s">
        <v>61</v>
      </c>
      <c r="P305" s="21" t="str">
        <f t="shared" si="4"/>
        <v>03_30-40</v>
      </c>
      <c r="Q305">
        <v>10</v>
      </c>
      <c r="R305" t="s">
        <v>819</v>
      </c>
      <c r="S305">
        <v>6190506</v>
      </c>
      <c r="T305">
        <v>99366</v>
      </c>
    </row>
    <row r="306" spans="1:20" ht="14.45" hidden="1" x14ac:dyDescent="0.35">
      <c r="A306" s="20">
        <v>116</v>
      </c>
      <c r="B306" s="10" t="s">
        <v>14</v>
      </c>
      <c r="C306" s="10" t="s">
        <v>412</v>
      </c>
      <c r="D306" t="s">
        <v>1040</v>
      </c>
      <c r="E306" s="10" t="s">
        <v>1039</v>
      </c>
      <c r="F306" s="10" t="s">
        <v>5</v>
      </c>
      <c r="G306" s="10" t="s">
        <v>323</v>
      </c>
      <c r="H306" s="10" t="s">
        <v>2</v>
      </c>
      <c r="I306" s="10">
        <v>15</v>
      </c>
      <c r="J306" s="10" t="s">
        <v>444</v>
      </c>
      <c r="K306" s="10"/>
      <c r="L306" s="10" t="s">
        <v>90</v>
      </c>
      <c r="M306" s="6">
        <v>22853</v>
      </c>
      <c r="N306" s="18" t="s">
        <v>38</v>
      </c>
      <c r="O306" s="18" t="s">
        <v>60</v>
      </c>
      <c r="P306" s="21" t="str">
        <f t="shared" si="4"/>
        <v>02_20-30</v>
      </c>
      <c r="Q306">
        <v>10</v>
      </c>
      <c r="R306" t="s">
        <v>819</v>
      </c>
      <c r="S306">
        <v>2650948</v>
      </c>
      <c r="T306">
        <v>42551</v>
      </c>
    </row>
    <row r="307" spans="1:20" ht="14.45" hidden="1" x14ac:dyDescent="0.35">
      <c r="A307" s="20">
        <v>11</v>
      </c>
      <c r="B307" s="10" t="s">
        <v>14</v>
      </c>
      <c r="C307" s="10" t="s">
        <v>413</v>
      </c>
      <c r="D307" s="10" t="s">
        <v>1038</v>
      </c>
      <c r="E307" s="10" t="s">
        <v>1039</v>
      </c>
      <c r="F307" s="10" t="s">
        <v>5</v>
      </c>
      <c r="G307" s="10" t="s">
        <v>323</v>
      </c>
      <c r="H307" s="10" t="s">
        <v>233</v>
      </c>
      <c r="I307" s="10">
        <v>17</v>
      </c>
      <c r="J307" s="10" t="s">
        <v>6</v>
      </c>
      <c r="K307" s="10"/>
      <c r="L307" s="10" t="s">
        <v>90</v>
      </c>
      <c r="M307" s="6">
        <v>21503</v>
      </c>
      <c r="N307" s="18" t="s">
        <v>38</v>
      </c>
      <c r="O307" s="18" t="s">
        <v>60</v>
      </c>
      <c r="P307" s="21" t="str">
        <f t="shared" si="4"/>
        <v>02_20-30</v>
      </c>
      <c r="Q307">
        <v>10</v>
      </c>
      <c r="R307" t="s">
        <v>819</v>
      </c>
      <c r="S307">
        <v>236533</v>
      </c>
      <c r="T307">
        <v>3797</v>
      </c>
    </row>
    <row r="308" spans="1:20" ht="14.45" hidden="1" x14ac:dyDescent="0.35">
      <c r="A308" s="20">
        <v>498</v>
      </c>
      <c r="B308" s="10" t="s">
        <v>14</v>
      </c>
      <c r="C308" s="10" t="s">
        <v>415</v>
      </c>
      <c r="D308" t="s">
        <v>1040</v>
      </c>
      <c r="E308" s="10" t="s">
        <v>1039</v>
      </c>
      <c r="F308" s="10" t="s">
        <v>1</v>
      </c>
      <c r="G308" s="10" t="s">
        <v>152</v>
      </c>
      <c r="H308" s="10" t="s">
        <v>2</v>
      </c>
      <c r="I308" s="10">
        <v>17</v>
      </c>
      <c r="J308" s="10" t="s">
        <v>6</v>
      </c>
      <c r="K308" s="10"/>
      <c r="L308" s="10" t="s">
        <v>107</v>
      </c>
      <c r="M308" s="6">
        <v>29043</v>
      </c>
      <c r="N308" s="18" t="s">
        <v>39</v>
      </c>
      <c r="O308" s="18" t="s">
        <v>60</v>
      </c>
      <c r="P308" s="21" t="str">
        <f t="shared" si="4"/>
        <v>02_20-30</v>
      </c>
      <c r="Q308">
        <v>10</v>
      </c>
      <c r="R308" t="s">
        <v>819</v>
      </c>
      <c r="S308">
        <v>14463414</v>
      </c>
      <c r="T308">
        <v>232158</v>
      </c>
    </row>
    <row r="309" spans="1:20" ht="14.45" hidden="1" x14ac:dyDescent="0.35">
      <c r="A309" s="20">
        <v>2464</v>
      </c>
      <c r="B309" s="10" t="s">
        <v>14</v>
      </c>
      <c r="C309" s="10" t="s">
        <v>445</v>
      </c>
      <c r="D309" s="10" t="s">
        <v>1038</v>
      </c>
      <c r="E309" s="10" t="s">
        <v>1039</v>
      </c>
      <c r="F309" s="10" t="s">
        <v>5</v>
      </c>
      <c r="G309" s="10" t="s">
        <v>218</v>
      </c>
      <c r="H309" s="10" t="s">
        <v>446</v>
      </c>
      <c r="I309" s="10">
        <v>15</v>
      </c>
      <c r="J309" s="10" t="s">
        <v>266</v>
      </c>
      <c r="K309" s="10"/>
      <c r="L309" s="10" t="s">
        <v>107</v>
      </c>
      <c r="M309" s="6">
        <v>33460</v>
      </c>
      <c r="N309" s="18" t="s">
        <v>40</v>
      </c>
      <c r="O309" s="18" t="s">
        <v>61</v>
      </c>
      <c r="P309" s="21" t="str">
        <f t="shared" si="4"/>
        <v>03_30-40</v>
      </c>
      <c r="Q309">
        <v>10</v>
      </c>
      <c r="R309" t="s">
        <v>819</v>
      </c>
      <c r="S309">
        <v>82445440</v>
      </c>
      <c r="T309">
        <v>1323362</v>
      </c>
    </row>
    <row r="310" spans="1:20" ht="14.45" hidden="1" x14ac:dyDescent="0.35">
      <c r="A310" s="20">
        <v>2155</v>
      </c>
      <c r="B310" s="10" t="s">
        <v>14</v>
      </c>
      <c r="C310" s="10" t="s">
        <v>448</v>
      </c>
      <c r="D310" t="s">
        <v>1040</v>
      </c>
      <c r="E310" s="10" t="s">
        <v>1039</v>
      </c>
      <c r="F310" s="10" t="s">
        <v>1</v>
      </c>
      <c r="G310" s="10" t="s">
        <v>152</v>
      </c>
      <c r="H310" s="10" t="s">
        <v>2</v>
      </c>
      <c r="I310" s="10">
        <v>15</v>
      </c>
      <c r="J310" s="10" t="s">
        <v>11</v>
      </c>
      <c r="K310" s="10"/>
      <c r="L310" s="10" t="s">
        <v>107</v>
      </c>
      <c r="M310" s="6">
        <v>20230</v>
      </c>
      <c r="N310" s="18" t="s">
        <v>38</v>
      </c>
      <c r="O310" s="18" t="s">
        <v>60</v>
      </c>
      <c r="P310" s="21" t="str">
        <f t="shared" si="4"/>
        <v>02_20-30</v>
      </c>
      <c r="Q310">
        <v>10</v>
      </c>
      <c r="R310" t="s">
        <v>819</v>
      </c>
      <c r="S310">
        <v>43595650</v>
      </c>
      <c r="T310">
        <v>699770</v>
      </c>
    </row>
    <row r="311" spans="1:20" ht="14.45" hidden="1" x14ac:dyDescent="0.35">
      <c r="A311" s="20">
        <v>379</v>
      </c>
      <c r="B311" s="10" t="s">
        <v>14</v>
      </c>
      <c r="C311" s="10" t="s">
        <v>447</v>
      </c>
      <c r="D311" t="s">
        <v>1040</v>
      </c>
      <c r="E311" s="10" t="s">
        <v>1039</v>
      </c>
      <c r="F311" s="10" t="s">
        <v>1</v>
      </c>
      <c r="G311" s="10" t="s">
        <v>249</v>
      </c>
      <c r="H311" s="10" t="s">
        <v>2</v>
      </c>
      <c r="I311" s="10">
        <v>15</v>
      </c>
      <c r="J311" s="10" t="s">
        <v>11</v>
      </c>
      <c r="K311" s="10"/>
      <c r="L311" s="10" t="s">
        <v>107</v>
      </c>
      <c r="M311" s="6">
        <v>24791</v>
      </c>
      <c r="N311" s="18" t="s">
        <v>38</v>
      </c>
      <c r="O311" s="18" t="s">
        <v>60</v>
      </c>
      <c r="P311" s="21" t="str">
        <f t="shared" si="4"/>
        <v>02_20-30</v>
      </c>
      <c r="Q311">
        <v>10</v>
      </c>
      <c r="R311" t="s">
        <v>819</v>
      </c>
      <c r="S311">
        <v>9395789</v>
      </c>
      <c r="T311">
        <v>150815</v>
      </c>
    </row>
    <row r="312" spans="1:20" ht="14.45" hidden="1" x14ac:dyDescent="0.35">
      <c r="A312" s="20">
        <v>970</v>
      </c>
      <c r="B312" s="10" t="s">
        <v>14</v>
      </c>
      <c r="C312" s="10" t="s">
        <v>449</v>
      </c>
      <c r="D312" s="10" t="s">
        <v>1038</v>
      </c>
      <c r="E312" s="10" t="s">
        <v>1039</v>
      </c>
      <c r="F312" s="10" t="s">
        <v>5</v>
      </c>
      <c r="G312" s="10" t="s">
        <v>155</v>
      </c>
      <c r="H312" s="10" t="s">
        <v>233</v>
      </c>
      <c r="I312" s="10">
        <v>17</v>
      </c>
      <c r="J312" s="10" t="s">
        <v>6</v>
      </c>
      <c r="K312" s="10"/>
      <c r="L312" s="10" t="s">
        <v>107</v>
      </c>
      <c r="M312" s="6">
        <v>43311</v>
      </c>
      <c r="N312" s="18" t="s">
        <v>42</v>
      </c>
      <c r="O312" s="18" t="s">
        <v>62</v>
      </c>
      <c r="P312" s="21" t="str">
        <f t="shared" si="4"/>
        <v>04_40-50</v>
      </c>
      <c r="Q312">
        <v>10</v>
      </c>
      <c r="R312" t="s">
        <v>819</v>
      </c>
      <c r="S312">
        <v>42011670</v>
      </c>
      <c r="T312">
        <v>674345</v>
      </c>
    </row>
    <row r="313" spans="1:20" ht="14.45" hidden="1" x14ac:dyDescent="0.35">
      <c r="A313" s="20">
        <v>72</v>
      </c>
      <c r="B313" s="10" t="s">
        <v>14</v>
      </c>
      <c r="C313" s="10" t="s">
        <v>442</v>
      </c>
      <c r="D313" t="s">
        <v>1046</v>
      </c>
      <c r="E313" s="10" t="s">
        <v>1039</v>
      </c>
      <c r="F313" s="10" t="s">
        <v>5</v>
      </c>
      <c r="G313" s="10" t="s">
        <v>155</v>
      </c>
      <c r="H313" s="10">
        <v>530</v>
      </c>
      <c r="I313" s="10">
        <v>14</v>
      </c>
      <c r="J313" s="10" t="s">
        <v>11</v>
      </c>
      <c r="K313" s="10"/>
      <c r="L313" s="10" t="s">
        <v>107</v>
      </c>
      <c r="M313" s="6">
        <v>41656</v>
      </c>
      <c r="N313" s="18" t="s">
        <v>42</v>
      </c>
      <c r="O313" s="18" t="s">
        <v>62</v>
      </c>
      <c r="P313" s="21" t="str">
        <f t="shared" si="4"/>
        <v>04_40-50</v>
      </c>
      <c r="Q313">
        <v>10</v>
      </c>
      <c r="R313" t="s">
        <v>819</v>
      </c>
      <c r="S313">
        <v>2999232</v>
      </c>
      <c r="T313">
        <v>48142</v>
      </c>
    </row>
    <row r="314" spans="1:20" ht="14.45" hidden="1" x14ac:dyDescent="0.35">
      <c r="A314" s="20">
        <v>288</v>
      </c>
      <c r="B314" s="10" t="s">
        <v>14</v>
      </c>
      <c r="C314" s="10" t="s">
        <v>543</v>
      </c>
      <c r="D314" s="10" t="s">
        <v>1038</v>
      </c>
      <c r="E314" s="10" t="s">
        <v>1039</v>
      </c>
      <c r="F314" s="10" t="s">
        <v>5</v>
      </c>
      <c r="G314" s="10" t="s">
        <v>496</v>
      </c>
      <c r="H314" s="10" t="s">
        <v>544</v>
      </c>
      <c r="I314" s="10">
        <v>15</v>
      </c>
      <c r="J314" s="10" t="s">
        <v>266</v>
      </c>
      <c r="K314" s="10"/>
      <c r="L314" s="10" t="s">
        <v>107</v>
      </c>
      <c r="M314" s="6">
        <v>47111</v>
      </c>
      <c r="N314" s="18" t="s">
        <v>43</v>
      </c>
      <c r="O314" s="18" t="s">
        <v>62</v>
      </c>
      <c r="P314" s="21" t="str">
        <f t="shared" si="4"/>
        <v>04_40-50</v>
      </c>
      <c r="Q314">
        <v>10</v>
      </c>
      <c r="R314" t="s">
        <v>819</v>
      </c>
      <c r="S314">
        <v>13567968</v>
      </c>
      <c r="T314">
        <v>217784</v>
      </c>
    </row>
    <row r="315" spans="1:20" ht="14.45" hidden="1" x14ac:dyDescent="0.35">
      <c r="A315" s="20">
        <v>709</v>
      </c>
      <c r="B315" s="10" t="s">
        <v>14</v>
      </c>
      <c r="C315" s="10" t="s">
        <v>545</v>
      </c>
      <c r="D315" s="10" t="s">
        <v>1038</v>
      </c>
      <c r="E315" s="10" t="s">
        <v>1039</v>
      </c>
      <c r="F315" s="10" t="s">
        <v>5</v>
      </c>
      <c r="G315" s="10" t="s">
        <v>496</v>
      </c>
      <c r="H315" s="10">
        <v>530</v>
      </c>
      <c r="I315" s="10">
        <v>17</v>
      </c>
      <c r="J315" s="10" t="s">
        <v>12</v>
      </c>
      <c r="K315" s="10"/>
      <c r="L315" s="10" t="s">
        <v>107</v>
      </c>
      <c r="M315" s="6">
        <v>53713</v>
      </c>
      <c r="N315" s="18" t="s">
        <v>44</v>
      </c>
      <c r="O315" s="18" t="s">
        <v>63</v>
      </c>
      <c r="P315" s="21" t="str">
        <f t="shared" si="4"/>
        <v>05_50-60</v>
      </c>
      <c r="Q315">
        <v>10</v>
      </c>
      <c r="R315" t="s">
        <v>819</v>
      </c>
      <c r="S315">
        <v>38082517</v>
      </c>
      <c r="T315">
        <v>611276</v>
      </c>
    </row>
    <row r="316" spans="1:20" ht="14.45" hidden="1" x14ac:dyDescent="0.35">
      <c r="A316" s="20">
        <v>152</v>
      </c>
      <c r="B316" s="10" t="s">
        <v>14</v>
      </c>
      <c r="C316" s="10" t="s">
        <v>541</v>
      </c>
      <c r="D316" t="s">
        <v>1046</v>
      </c>
      <c r="E316" s="10" t="s">
        <v>1039</v>
      </c>
      <c r="F316" s="10" t="s">
        <v>5</v>
      </c>
      <c r="G316" s="10" t="s">
        <v>496</v>
      </c>
      <c r="H316" s="10" t="s">
        <v>2</v>
      </c>
      <c r="I316" s="10">
        <v>14</v>
      </c>
      <c r="J316" s="10" t="s">
        <v>8</v>
      </c>
      <c r="K316" s="10"/>
      <c r="L316" s="10" t="s">
        <v>107</v>
      </c>
      <c r="M316" s="6">
        <v>46800</v>
      </c>
      <c r="N316" s="18" t="s">
        <v>43</v>
      </c>
      <c r="O316" s="18" t="s">
        <v>62</v>
      </c>
      <c r="P316" s="21" t="str">
        <f t="shared" si="4"/>
        <v>04_40-50</v>
      </c>
      <c r="Q316">
        <v>10</v>
      </c>
      <c r="R316" t="s">
        <v>819</v>
      </c>
      <c r="S316">
        <v>7113600</v>
      </c>
      <c r="T316">
        <v>114183</v>
      </c>
    </row>
    <row r="317" spans="1:20" ht="14.45" hidden="1" x14ac:dyDescent="0.35">
      <c r="A317" s="20">
        <v>407</v>
      </c>
      <c r="B317" s="10" t="s">
        <v>14</v>
      </c>
      <c r="C317" s="10" t="s">
        <v>443</v>
      </c>
      <c r="D317" t="s">
        <v>1046</v>
      </c>
      <c r="E317" s="10" t="s">
        <v>1039</v>
      </c>
      <c r="F317" s="10" t="s">
        <v>1</v>
      </c>
      <c r="G317" s="10" t="s">
        <v>152</v>
      </c>
      <c r="H317" s="10" t="s">
        <v>2</v>
      </c>
      <c r="I317" s="10">
        <v>14</v>
      </c>
      <c r="J317" s="10" t="s">
        <v>11</v>
      </c>
      <c r="K317" s="10"/>
      <c r="L317" s="10" t="s">
        <v>107</v>
      </c>
      <c r="M317" s="6">
        <v>31730</v>
      </c>
      <c r="N317" s="18" t="s">
        <v>40</v>
      </c>
      <c r="O317" s="18" t="s">
        <v>61</v>
      </c>
      <c r="P317" s="21" t="str">
        <f t="shared" si="4"/>
        <v>03_30-40</v>
      </c>
      <c r="Q317">
        <v>10</v>
      </c>
      <c r="R317" t="s">
        <v>819</v>
      </c>
      <c r="S317">
        <v>12914110</v>
      </c>
      <c r="T317">
        <v>207289</v>
      </c>
    </row>
    <row r="318" spans="1:20" ht="14.45" hidden="1" x14ac:dyDescent="0.35">
      <c r="A318" s="20">
        <v>1100</v>
      </c>
      <c r="B318" s="10" t="s">
        <v>14</v>
      </c>
      <c r="C318" s="10" t="s">
        <v>621</v>
      </c>
      <c r="D318" s="10" t="s">
        <v>1038</v>
      </c>
      <c r="E318" s="10" t="s">
        <v>1039</v>
      </c>
      <c r="F318" s="10" t="s">
        <v>5</v>
      </c>
      <c r="G318" s="10" t="s">
        <v>496</v>
      </c>
      <c r="H318" s="10" t="s">
        <v>622</v>
      </c>
      <c r="I318" s="10">
        <v>15</v>
      </c>
      <c r="J318" s="10" t="s">
        <v>11</v>
      </c>
      <c r="K318" s="10"/>
      <c r="L318" s="10" t="s">
        <v>107</v>
      </c>
      <c r="M318" s="6">
        <v>39520</v>
      </c>
      <c r="N318" s="18" t="s">
        <v>41</v>
      </c>
      <c r="O318" s="18" t="s">
        <v>61</v>
      </c>
      <c r="P318" s="21" t="str">
        <f t="shared" si="4"/>
        <v>03_30-40</v>
      </c>
      <c r="Q318">
        <v>10</v>
      </c>
      <c r="R318" t="s">
        <v>819</v>
      </c>
      <c r="S318">
        <v>43472000</v>
      </c>
      <c r="T318">
        <v>697785</v>
      </c>
    </row>
    <row r="319" spans="1:20" ht="14.45" hidden="1" x14ac:dyDescent="0.35">
      <c r="A319" s="20">
        <v>82</v>
      </c>
      <c r="B319" s="10" t="s">
        <v>14</v>
      </c>
      <c r="C319" s="10" t="s">
        <v>653</v>
      </c>
      <c r="D319" t="s">
        <v>1046</v>
      </c>
      <c r="E319" s="10" t="s">
        <v>1039</v>
      </c>
      <c r="F319" s="10" t="s">
        <v>1</v>
      </c>
      <c r="G319" s="10" t="s">
        <v>532</v>
      </c>
      <c r="H319" s="10" t="s">
        <v>2</v>
      </c>
      <c r="I319" s="10">
        <v>14</v>
      </c>
      <c r="J319" s="10" t="s">
        <v>8</v>
      </c>
      <c r="K319" s="10"/>
      <c r="L319" s="10" t="s">
        <v>107</v>
      </c>
      <c r="M319" s="6">
        <v>33855</v>
      </c>
      <c r="N319" s="18" t="s">
        <v>40</v>
      </c>
      <c r="O319" s="18" t="s">
        <v>61</v>
      </c>
      <c r="P319" s="21" t="str">
        <f t="shared" si="4"/>
        <v>03_30-40</v>
      </c>
      <c r="Q319">
        <v>10</v>
      </c>
      <c r="R319" t="s">
        <v>819</v>
      </c>
      <c r="S319">
        <v>2776110</v>
      </c>
      <c r="T319">
        <v>44560</v>
      </c>
    </row>
    <row r="320" spans="1:20" ht="14.45" hidden="1" x14ac:dyDescent="0.35">
      <c r="A320" s="20">
        <v>38</v>
      </c>
      <c r="B320" s="10" t="s">
        <v>14</v>
      </c>
      <c r="C320" s="10" t="s">
        <v>654</v>
      </c>
      <c r="D320" t="s">
        <v>1046</v>
      </c>
      <c r="E320" s="10" t="s">
        <v>1039</v>
      </c>
      <c r="F320" s="10" t="s">
        <v>1</v>
      </c>
      <c r="G320" s="10" t="s">
        <v>532</v>
      </c>
      <c r="H320" s="10" t="s">
        <v>2</v>
      </c>
      <c r="I320" s="10">
        <v>14</v>
      </c>
      <c r="J320" s="10" t="s">
        <v>11</v>
      </c>
      <c r="K320" s="10"/>
      <c r="L320" s="10" t="s">
        <v>107</v>
      </c>
      <c r="M320" s="6">
        <v>31200</v>
      </c>
      <c r="N320" s="18" t="s">
        <v>40</v>
      </c>
      <c r="O320" s="18" t="s">
        <v>61</v>
      </c>
      <c r="P320" s="21" t="str">
        <f t="shared" si="4"/>
        <v>03_30-40</v>
      </c>
      <c r="Q320">
        <v>10</v>
      </c>
      <c r="R320" t="s">
        <v>819</v>
      </c>
      <c r="S320">
        <v>1185600</v>
      </c>
      <c r="T320">
        <v>19030</v>
      </c>
    </row>
    <row r="321" spans="1:20" ht="14.45" hidden="1" x14ac:dyDescent="0.35">
      <c r="A321" s="20">
        <v>2059</v>
      </c>
      <c r="B321" s="10" t="s">
        <v>14</v>
      </c>
      <c r="C321" s="10" t="s">
        <v>656</v>
      </c>
      <c r="D321" t="s">
        <v>1040</v>
      </c>
      <c r="E321" s="10" t="s">
        <v>1039</v>
      </c>
      <c r="F321" s="10" t="s">
        <v>1</v>
      </c>
      <c r="G321" s="10" t="s">
        <v>532</v>
      </c>
      <c r="H321" s="10" t="s">
        <v>2</v>
      </c>
      <c r="I321" s="10">
        <v>15</v>
      </c>
      <c r="J321" s="10" t="s">
        <v>11</v>
      </c>
      <c r="K321" s="10"/>
      <c r="L321" s="10" t="s">
        <v>107</v>
      </c>
      <c r="M321" s="6">
        <v>32240</v>
      </c>
      <c r="N321" s="18" t="s">
        <v>40</v>
      </c>
      <c r="O321" s="18" t="s">
        <v>61</v>
      </c>
      <c r="P321" s="21" t="str">
        <f t="shared" si="4"/>
        <v>03_30-40</v>
      </c>
      <c r="Q321">
        <v>10</v>
      </c>
      <c r="R321" t="s">
        <v>819</v>
      </c>
      <c r="S321">
        <v>66382160</v>
      </c>
      <c r="T321">
        <v>1065524</v>
      </c>
    </row>
    <row r="322" spans="1:20" ht="14.45" hidden="1" x14ac:dyDescent="0.35">
      <c r="A322" s="20">
        <v>516</v>
      </c>
      <c r="B322" s="10" t="s">
        <v>14</v>
      </c>
      <c r="C322" s="10" t="s">
        <v>623</v>
      </c>
      <c r="D322" t="s">
        <v>1040</v>
      </c>
      <c r="E322" s="10" t="s">
        <v>1039</v>
      </c>
      <c r="F322" s="10" t="s">
        <v>1</v>
      </c>
      <c r="G322" s="10" t="s">
        <v>532</v>
      </c>
      <c r="H322" s="10" t="s">
        <v>2</v>
      </c>
      <c r="I322" s="10">
        <v>17</v>
      </c>
      <c r="J322" s="10" t="s">
        <v>6</v>
      </c>
      <c r="K322" s="10"/>
      <c r="L322" s="10" t="s">
        <v>107</v>
      </c>
      <c r="M322" s="6">
        <v>31635</v>
      </c>
      <c r="N322" s="18" t="s">
        <v>40</v>
      </c>
      <c r="O322" s="18" t="s">
        <v>61</v>
      </c>
      <c r="P322" s="21" t="str">
        <f t="shared" si="4"/>
        <v>03_30-40</v>
      </c>
      <c r="Q322">
        <v>10</v>
      </c>
      <c r="R322" t="s">
        <v>819</v>
      </c>
      <c r="S322">
        <v>16323660</v>
      </c>
      <c r="T322">
        <v>262017</v>
      </c>
    </row>
    <row r="323" spans="1:20" ht="14.45" hidden="1" x14ac:dyDescent="0.35">
      <c r="A323" s="20">
        <v>24</v>
      </c>
      <c r="B323" s="10" t="s">
        <v>14</v>
      </c>
      <c r="C323" s="10" t="s">
        <v>542</v>
      </c>
      <c r="D323" t="s">
        <v>1046</v>
      </c>
      <c r="E323" s="10" t="s">
        <v>1039</v>
      </c>
      <c r="F323" s="10" t="s">
        <v>5</v>
      </c>
      <c r="G323" s="10" t="s">
        <v>496</v>
      </c>
      <c r="H323" s="10">
        <v>520</v>
      </c>
      <c r="I323" s="10">
        <v>14</v>
      </c>
      <c r="J323" s="10" t="s">
        <v>11</v>
      </c>
      <c r="K323" s="10"/>
      <c r="L323" s="10" t="s">
        <v>107</v>
      </c>
      <c r="M323" s="6">
        <v>28910</v>
      </c>
      <c r="N323" s="18" t="s">
        <v>39</v>
      </c>
      <c r="O323" s="18" t="s">
        <v>60</v>
      </c>
      <c r="P323" s="21" t="str">
        <f t="shared" ref="P323:P386" si="5">IF(M323&lt;20000,"01_&lt;20",IF(M323&lt;70000,CONCATENATE(IF((ROUNDDOWN(M323/10000,0)+1)&lt;10,0,),ROUNDDOWN(M323/10000,0),"_",ROUNDDOWN(M323/10000,0)*10,"-",ROUNDUP((M323+1)/10000,0)*10),"07_70&gt;"))</f>
        <v>02_20-30</v>
      </c>
      <c r="Q323">
        <v>10</v>
      </c>
      <c r="R323" t="s">
        <v>819</v>
      </c>
      <c r="S323">
        <v>693840</v>
      </c>
      <c r="T323">
        <v>11137</v>
      </c>
    </row>
    <row r="324" spans="1:20" ht="14.45" hidden="1" x14ac:dyDescent="0.35">
      <c r="A324" s="20">
        <v>102</v>
      </c>
      <c r="B324" s="10" t="s">
        <v>14</v>
      </c>
      <c r="C324" s="10" t="s">
        <v>655</v>
      </c>
      <c r="D324" t="s">
        <v>1046</v>
      </c>
      <c r="E324" s="10" t="s">
        <v>1039</v>
      </c>
      <c r="F324" s="10" t="s">
        <v>1</v>
      </c>
      <c r="G324" s="10" t="s">
        <v>152</v>
      </c>
      <c r="H324" s="10" t="s">
        <v>2</v>
      </c>
      <c r="I324" s="10">
        <v>14</v>
      </c>
      <c r="J324" s="10" t="s">
        <v>11</v>
      </c>
      <c r="K324" s="10"/>
      <c r="L324" s="10" t="s">
        <v>107</v>
      </c>
      <c r="M324" s="6">
        <v>30210</v>
      </c>
      <c r="N324" s="18" t="s">
        <v>40</v>
      </c>
      <c r="O324" s="18" t="s">
        <v>61</v>
      </c>
      <c r="P324" s="21" t="str">
        <f t="shared" si="5"/>
        <v>03_30-40</v>
      </c>
      <c r="Q324">
        <v>10</v>
      </c>
      <c r="R324" t="s">
        <v>819</v>
      </c>
      <c r="S324">
        <v>3081420</v>
      </c>
      <c r="T324">
        <v>49461</v>
      </c>
    </row>
    <row r="325" spans="1:20" ht="14.45" hidden="1" x14ac:dyDescent="0.35">
      <c r="A325" s="20">
        <v>11</v>
      </c>
      <c r="B325" s="10" t="s">
        <v>14</v>
      </c>
      <c r="C325" s="10" t="s">
        <v>202</v>
      </c>
      <c r="D325" s="10" t="s">
        <v>1038</v>
      </c>
      <c r="E325" s="10" t="s">
        <v>1039</v>
      </c>
      <c r="F325" s="10" t="s">
        <v>5</v>
      </c>
      <c r="G325" s="10" t="s">
        <v>114</v>
      </c>
      <c r="H325" s="10" t="s">
        <v>203</v>
      </c>
      <c r="I325" s="10">
        <v>15</v>
      </c>
      <c r="J325" s="10" t="s">
        <v>4</v>
      </c>
      <c r="K325" s="10"/>
      <c r="L325" s="10" t="s">
        <v>107</v>
      </c>
      <c r="M325" s="6">
        <v>20205</v>
      </c>
      <c r="N325" s="18" t="s">
        <v>38</v>
      </c>
      <c r="O325" s="18" t="s">
        <v>60</v>
      </c>
      <c r="P325" s="21" t="str">
        <f t="shared" si="5"/>
        <v>02_20-30</v>
      </c>
      <c r="Q325">
        <v>10</v>
      </c>
      <c r="R325" t="s">
        <v>819</v>
      </c>
      <c r="S325">
        <v>222255</v>
      </c>
      <c r="T325">
        <v>3567</v>
      </c>
    </row>
    <row r="326" spans="1:20" ht="14.45" hidden="1" x14ac:dyDescent="0.35">
      <c r="A326" s="20">
        <v>270</v>
      </c>
      <c r="B326" s="10" t="s">
        <v>14</v>
      </c>
      <c r="C326" s="10" t="s">
        <v>797</v>
      </c>
      <c r="D326" t="s">
        <v>1046</v>
      </c>
      <c r="E326" s="10" t="s">
        <v>1039</v>
      </c>
      <c r="F326" s="10" t="s">
        <v>5</v>
      </c>
      <c r="G326" s="10" t="s">
        <v>496</v>
      </c>
      <c r="H326" s="10" t="s">
        <v>2</v>
      </c>
      <c r="I326" s="10">
        <v>14</v>
      </c>
      <c r="J326" s="10" t="s">
        <v>11</v>
      </c>
      <c r="K326" s="10"/>
      <c r="L326" s="10" t="s">
        <v>107</v>
      </c>
      <c r="M326" s="6">
        <v>34500</v>
      </c>
      <c r="N326" s="18" t="s">
        <v>40</v>
      </c>
      <c r="O326" s="18" t="s">
        <v>61</v>
      </c>
      <c r="P326" s="21" t="str">
        <f t="shared" si="5"/>
        <v>03_30-40</v>
      </c>
      <c r="Q326">
        <v>10</v>
      </c>
      <c r="R326" t="s">
        <v>819</v>
      </c>
      <c r="S326">
        <v>9315000</v>
      </c>
      <c r="T326">
        <v>149518</v>
      </c>
    </row>
    <row r="327" spans="1:20" ht="14.45" hidden="1" x14ac:dyDescent="0.35">
      <c r="A327" s="20">
        <v>121</v>
      </c>
      <c r="B327" s="10" t="s">
        <v>14</v>
      </c>
      <c r="C327" s="10" t="s">
        <v>798</v>
      </c>
      <c r="D327" s="10" t="s">
        <v>1040</v>
      </c>
      <c r="E327" s="10" t="s">
        <v>1039</v>
      </c>
      <c r="F327" s="10" t="s">
        <v>5</v>
      </c>
      <c r="G327" s="10" t="s">
        <v>496</v>
      </c>
      <c r="H327" s="10">
        <v>0</v>
      </c>
      <c r="I327" s="10">
        <v>15</v>
      </c>
      <c r="J327" s="10" t="s">
        <v>11</v>
      </c>
      <c r="K327" s="10"/>
      <c r="L327" s="10" t="s">
        <v>107</v>
      </c>
      <c r="M327" s="6">
        <v>30300</v>
      </c>
      <c r="N327" s="18" t="s">
        <v>40</v>
      </c>
      <c r="O327" s="18" t="s">
        <v>61</v>
      </c>
      <c r="P327" s="21" t="str">
        <f t="shared" si="5"/>
        <v>03_30-40</v>
      </c>
      <c r="Q327">
        <v>10</v>
      </c>
      <c r="R327" t="s">
        <v>819</v>
      </c>
      <c r="S327">
        <v>3666300</v>
      </c>
      <c r="T327">
        <v>58849</v>
      </c>
    </row>
    <row r="328" spans="1:20" ht="14.45" hidden="1" x14ac:dyDescent="0.35">
      <c r="A328" s="20">
        <v>286</v>
      </c>
      <c r="B328" s="10" t="s">
        <v>14</v>
      </c>
      <c r="C328" s="10" t="s">
        <v>799</v>
      </c>
      <c r="D328" t="s">
        <v>1040</v>
      </c>
      <c r="E328" s="10" t="s">
        <v>1039</v>
      </c>
      <c r="F328" s="10" t="s">
        <v>5</v>
      </c>
      <c r="G328" s="10" t="s">
        <v>218</v>
      </c>
      <c r="H328" s="10" t="s">
        <v>2</v>
      </c>
      <c r="I328" s="10">
        <v>15</v>
      </c>
      <c r="J328" s="10" t="s">
        <v>11</v>
      </c>
      <c r="K328" s="10"/>
      <c r="L328" s="10" t="s">
        <v>107</v>
      </c>
      <c r="M328" s="6">
        <v>25000</v>
      </c>
      <c r="N328" s="18" t="s">
        <v>39</v>
      </c>
      <c r="O328" s="18" t="s">
        <v>60</v>
      </c>
      <c r="P328" s="21" t="str">
        <f t="shared" si="5"/>
        <v>02_20-30</v>
      </c>
      <c r="Q328">
        <v>10</v>
      </c>
      <c r="R328" t="s">
        <v>819</v>
      </c>
      <c r="S328">
        <v>7150000</v>
      </c>
      <c r="T328">
        <v>114767</v>
      </c>
    </row>
    <row r="329" spans="1:20" ht="14.45" hidden="1" x14ac:dyDescent="0.35">
      <c r="A329" s="20">
        <v>8</v>
      </c>
      <c r="B329" s="10" t="s">
        <v>14</v>
      </c>
      <c r="C329" s="10" t="s">
        <v>199</v>
      </c>
      <c r="D329" t="s">
        <v>1046</v>
      </c>
      <c r="E329" s="10" t="s">
        <v>1039</v>
      </c>
      <c r="F329" s="10" t="s">
        <v>5</v>
      </c>
      <c r="G329" s="10" t="s">
        <v>110</v>
      </c>
      <c r="H329" s="10" t="s">
        <v>2</v>
      </c>
      <c r="I329" s="10">
        <v>14</v>
      </c>
      <c r="J329" s="10" t="s">
        <v>4</v>
      </c>
      <c r="K329" s="10"/>
      <c r="L329" s="10" t="s">
        <v>90</v>
      </c>
      <c r="M329" s="6">
        <v>12778</v>
      </c>
      <c r="N329" s="18" t="s">
        <v>36</v>
      </c>
      <c r="O329" s="18" t="s">
        <v>59</v>
      </c>
      <c r="P329" s="21" t="str">
        <f t="shared" si="5"/>
        <v>01_&lt;20</v>
      </c>
      <c r="Q329">
        <v>10</v>
      </c>
      <c r="R329" t="s">
        <v>819</v>
      </c>
      <c r="S329">
        <v>102224</v>
      </c>
      <c r="T329">
        <v>1641</v>
      </c>
    </row>
    <row r="330" spans="1:20" ht="14.45" hidden="1" x14ac:dyDescent="0.35">
      <c r="A330" s="20">
        <v>9</v>
      </c>
      <c r="B330" s="10" t="s">
        <v>14</v>
      </c>
      <c r="C330" s="10" t="s">
        <v>201</v>
      </c>
      <c r="D330" t="s">
        <v>1046</v>
      </c>
      <c r="E330" s="10" t="s">
        <v>1039</v>
      </c>
      <c r="F330" s="10" t="s">
        <v>5</v>
      </c>
      <c r="G330" s="10" t="s">
        <v>110</v>
      </c>
      <c r="H330" s="10" t="s">
        <v>2</v>
      </c>
      <c r="I330" s="10">
        <v>14</v>
      </c>
      <c r="J330" s="10" t="s">
        <v>4</v>
      </c>
      <c r="K330" s="10"/>
      <c r="L330" s="10" t="s">
        <v>90</v>
      </c>
      <c r="M330" s="6">
        <v>12567</v>
      </c>
      <c r="N330" s="18" t="s">
        <v>36</v>
      </c>
      <c r="O330" s="18" t="s">
        <v>59</v>
      </c>
      <c r="P330" s="21" t="str">
        <f t="shared" si="5"/>
        <v>01_&lt;20</v>
      </c>
      <c r="Q330">
        <v>10</v>
      </c>
      <c r="R330" t="s">
        <v>819</v>
      </c>
      <c r="S330">
        <v>113103</v>
      </c>
      <c r="T330">
        <v>1815</v>
      </c>
    </row>
    <row r="331" spans="1:20" ht="14.45" hidden="1" x14ac:dyDescent="0.35">
      <c r="A331" s="20">
        <v>36</v>
      </c>
      <c r="B331" s="10" t="s">
        <v>14</v>
      </c>
      <c r="C331" s="10" t="s">
        <v>189</v>
      </c>
      <c r="D331" s="10" t="s">
        <v>1038</v>
      </c>
      <c r="E331" s="10" t="s">
        <v>1039</v>
      </c>
      <c r="F331" s="10" t="s">
        <v>5</v>
      </c>
      <c r="G331" s="10" t="s">
        <v>218</v>
      </c>
      <c r="H331" s="10" t="s">
        <v>102</v>
      </c>
      <c r="I331" s="10">
        <v>15</v>
      </c>
      <c r="J331" s="10" t="s">
        <v>8</v>
      </c>
      <c r="K331" s="10"/>
      <c r="L331" s="10" t="s">
        <v>107</v>
      </c>
      <c r="M331" s="6">
        <v>50160</v>
      </c>
      <c r="N331" s="18" t="s">
        <v>44</v>
      </c>
      <c r="O331" s="18" t="s">
        <v>63</v>
      </c>
      <c r="P331" s="21" t="str">
        <f t="shared" si="5"/>
        <v>05_50-60</v>
      </c>
      <c r="Q331">
        <v>10</v>
      </c>
      <c r="R331" t="s">
        <v>819</v>
      </c>
      <c r="S331">
        <v>1805760</v>
      </c>
      <c r="T331">
        <v>28985</v>
      </c>
    </row>
    <row r="332" spans="1:20" ht="14.45" hidden="1" x14ac:dyDescent="0.35">
      <c r="A332" s="20">
        <v>13</v>
      </c>
      <c r="B332" s="10" t="s">
        <v>14</v>
      </c>
      <c r="C332" s="10" t="s">
        <v>190</v>
      </c>
      <c r="D332" t="s">
        <v>1046</v>
      </c>
      <c r="E332" s="10" t="s">
        <v>1039</v>
      </c>
      <c r="F332" s="10" t="s">
        <v>5</v>
      </c>
      <c r="G332" s="10" t="s">
        <v>155</v>
      </c>
      <c r="H332" s="10" t="s">
        <v>2</v>
      </c>
      <c r="I332" s="10">
        <v>14</v>
      </c>
      <c r="J332" s="10" t="s">
        <v>8</v>
      </c>
      <c r="K332" s="10" t="s">
        <v>7</v>
      </c>
      <c r="L332" s="10" t="s">
        <v>107</v>
      </c>
      <c r="M332" s="6">
        <v>47130</v>
      </c>
      <c r="N332" s="18" t="s">
        <v>43</v>
      </c>
      <c r="O332" s="18" t="s">
        <v>62</v>
      </c>
      <c r="P332" s="21" t="str">
        <f t="shared" si="5"/>
        <v>04_40-50</v>
      </c>
      <c r="Q332">
        <v>10</v>
      </c>
      <c r="R332" t="s">
        <v>819</v>
      </c>
      <c r="S332">
        <v>612690</v>
      </c>
      <c r="T332">
        <v>9835</v>
      </c>
    </row>
    <row r="333" spans="1:20" ht="14.45" hidden="1" x14ac:dyDescent="0.35">
      <c r="A333" s="20">
        <v>24</v>
      </c>
      <c r="B333" s="10" t="s">
        <v>14</v>
      </c>
      <c r="C333" s="10" t="s">
        <v>234</v>
      </c>
      <c r="D333" t="s">
        <v>1040</v>
      </c>
      <c r="E333" s="10" t="s">
        <v>1039</v>
      </c>
      <c r="F333" s="10" t="s">
        <v>5</v>
      </c>
      <c r="G333" s="10" t="s">
        <v>218</v>
      </c>
      <c r="H333" s="10" t="s">
        <v>2</v>
      </c>
      <c r="I333" s="10">
        <v>15</v>
      </c>
      <c r="J333" s="10" t="s">
        <v>8</v>
      </c>
      <c r="K333" s="10"/>
      <c r="L333" s="10" t="s">
        <v>107</v>
      </c>
      <c r="M333" s="6">
        <v>42285</v>
      </c>
      <c r="N333" s="18" t="s">
        <v>42</v>
      </c>
      <c r="O333" s="18" t="s">
        <v>62</v>
      </c>
      <c r="P333" s="21" t="str">
        <f t="shared" si="5"/>
        <v>04_40-50</v>
      </c>
      <c r="Q333">
        <v>10</v>
      </c>
      <c r="R333" t="s">
        <v>819</v>
      </c>
      <c r="S333">
        <v>1014840</v>
      </c>
      <c r="T333">
        <v>16290</v>
      </c>
    </row>
    <row r="334" spans="1:20" ht="14.45" hidden="1" x14ac:dyDescent="0.35">
      <c r="A334" s="20">
        <v>13</v>
      </c>
      <c r="B334" s="10" t="s">
        <v>14</v>
      </c>
      <c r="C334" s="10" t="s">
        <v>257</v>
      </c>
      <c r="D334" s="10" t="s">
        <v>1041</v>
      </c>
      <c r="E334" s="10" t="s">
        <v>1039</v>
      </c>
      <c r="F334" s="10" t="s">
        <v>5</v>
      </c>
      <c r="G334" s="10" t="s">
        <v>155</v>
      </c>
      <c r="H334" s="10" t="s">
        <v>166</v>
      </c>
      <c r="I334" s="10">
        <v>17</v>
      </c>
      <c r="J334" s="10" t="s">
        <v>8</v>
      </c>
      <c r="K334" s="10"/>
      <c r="L334" s="10" t="s">
        <v>107</v>
      </c>
      <c r="M334" s="6">
        <v>50562</v>
      </c>
      <c r="N334" s="18" t="s">
        <v>44</v>
      </c>
      <c r="O334" s="18" t="s">
        <v>63</v>
      </c>
      <c r="P334" s="21" t="str">
        <f t="shared" si="5"/>
        <v>05_50-60</v>
      </c>
      <c r="Q334">
        <v>10</v>
      </c>
      <c r="R334" t="s">
        <v>819</v>
      </c>
      <c r="S334">
        <v>657306</v>
      </c>
      <c r="T334">
        <v>10551</v>
      </c>
    </row>
    <row r="335" spans="1:20" ht="14.45" hidden="1" x14ac:dyDescent="0.35">
      <c r="A335" s="20">
        <v>17</v>
      </c>
      <c r="B335" s="10" t="s">
        <v>14</v>
      </c>
      <c r="C335" s="10" t="s">
        <v>258</v>
      </c>
      <c r="D335" t="s">
        <v>1046</v>
      </c>
      <c r="E335" s="10" t="s">
        <v>1039</v>
      </c>
      <c r="F335" s="10" t="s">
        <v>5</v>
      </c>
      <c r="G335" s="10" t="s">
        <v>218</v>
      </c>
      <c r="H335" s="10" t="s">
        <v>108</v>
      </c>
      <c r="I335" s="10">
        <v>14</v>
      </c>
      <c r="J335" s="10" t="s">
        <v>8</v>
      </c>
      <c r="K335" s="10" t="s">
        <v>7</v>
      </c>
      <c r="L335" s="10" t="s">
        <v>107</v>
      </c>
      <c r="M335" s="6">
        <v>57324</v>
      </c>
      <c r="N335" s="18" t="s">
        <v>45</v>
      </c>
      <c r="O335" s="18" t="s">
        <v>63</v>
      </c>
      <c r="P335" s="21" t="str">
        <f t="shared" si="5"/>
        <v>05_50-60</v>
      </c>
      <c r="Q335">
        <v>10</v>
      </c>
      <c r="R335" t="s">
        <v>819</v>
      </c>
      <c r="S335">
        <v>974508</v>
      </c>
      <c r="T335">
        <v>15642</v>
      </c>
    </row>
    <row r="336" spans="1:20" ht="14.45" hidden="1" x14ac:dyDescent="0.35">
      <c r="A336" s="20">
        <v>13</v>
      </c>
      <c r="B336" s="10" t="s">
        <v>14</v>
      </c>
      <c r="C336" s="10" t="s">
        <v>210</v>
      </c>
      <c r="D336" t="s">
        <v>1046</v>
      </c>
      <c r="E336" s="10" t="s">
        <v>1039</v>
      </c>
      <c r="F336" s="10" t="s">
        <v>5</v>
      </c>
      <c r="G336" s="10" t="s">
        <v>155</v>
      </c>
      <c r="H336" s="10" t="s">
        <v>102</v>
      </c>
      <c r="I336" s="10">
        <v>14</v>
      </c>
      <c r="J336" s="10" t="s">
        <v>8</v>
      </c>
      <c r="K336" s="10"/>
      <c r="L336" s="10" t="s">
        <v>107</v>
      </c>
      <c r="M336" s="6">
        <v>49277</v>
      </c>
      <c r="N336" s="18" t="s">
        <v>43</v>
      </c>
      <c r="O336" s="18" t="s">
        <v>62</v>
      </c>
      <c r="P336" s="21" t="str">
        <f t="shared" si="5"/>
        <v>04_40-50</v>
      </c>
      <c r="Q336">
        <v>10</v>
      </c>
      <c r="R336" t="s">
        <v>819</v>
      </c>
      <c r="S336">
        <v>640601</v>
      </c>
      <c r="T336">
        <v>10283</v>
      </c>
    </row>
    <row r="337" spans="1:20" ht="14.45" hidden="1" x14ac:dyDescent="0.35">
      <c r="A337" s="20">
        <v>174</v>
      </c>
      <c r="B337" s="10" t="s">
        <v>14</v>
      </c>
      <c r="C337" s="10" t="s">
        <v>416</v>
      </c>
      <c r="D337" s="10" t="s">
        <v>1041</v>
      </c>
      <c r="E337" s="10" t="s">
        <v>1039</v>
      </c>
      <c r="F337" s="10" t="s">
        <v>5</v>
      </c>
      <c r="G337" s="10" t="s">
        <v>218</v>
      </c>
      <c r="H337" s="10" t="s">
        <v>166</v>
      </c>
      <c r="I337" s="10">
        <v>15</v>
      </c>
      <c r="J337" s="10" t="s">
        <v>8</v>
      </c>
      <c r="K337" s="10"/>
      <c r="L337" s="10" t="s">
        <v>107</v>
      </c>
      <c r="M337" s="6">
        <v>59210</v>
      </c>
      <c r="N337" s="18" t="s">
        <v>45</v>
      </c>
      <c r="O337" s="18" t="s">
        <v>63</v>
      </c>
      <c r="P337" s="21" t="str">
        <f t="shared" si="5"/>
        <v>05_50-60</v>
      </c>
      <c r="Q337">
        <v>10</v>
      </c>
      <c r="R337" t="s">
        <v>819</v>
      </c>
      <c r="S337">
        <v>10302540</v>
      </c>
      <c r="T337">
        <v>165370</v>
      </c>
    </row>
    <row r="338" spans="1:20" ht="14.45" hidden="1" x14ac:dyDescent="0.35">
      <c r="A338" s="20">
        <v>112</v>
      </c>
      <c r="B338" s="10" t="s">
        <v>14</v>
      </c>
      <c r="C338" s="10" t="s">
        <v>417</v>
      </c>
      <c r="D338" s="10" t="s">
        <v>1041</v>
      </c>
      <c r="E338" s="10" t="s">
        <v>1039</v>
      </c>
      <c r="F338" s="10" t="s">
        <v>5</v>
      </c>
      <c r="G338" s="10" t="s">
        <v>308</v>
      </c>
      <c r="H338" s="10" t="s">
        <v>418</v>
      </c>
      <c r="I338" s="10">
        <v>17</v>
      </c>
      <c r="J338" s="10" t="s">
        <v>8</v>
      </c>
      <c r="K338" s="10"/>
      <c r="L338" s="10" t="s">
        <v>107</v>
      </c>
      <c r="M338" s="6">
        <v>68578</v>
      </c>
      <c r="N338" s="18" t="s">
        <v>47</v>
      </c>
      <c r="O338" s="18" t="s">
        <v>65</v>
      </c>
      <c r="P338" s="21" t="str">
        <f t="shared" si="5"/>
        <v>06_60-70</v>
      </c>
      <c r="Q338">
        <v>10</v>
      </c>
      <c r="R338" t="s">
        <v>819</v>
      </c>
      <c r="S338">
        <v>7680736</v>
      </c>
      <c r="T338">
        <v>123286</v>
      </c>
    </row>
    <row r="339" spans="1:20" ht="14.45" hidden="1" x14ac:dyDescent="0.35">
      <c r="A339" s="20">
        <v>9</v>
      </c>
      <c r="B339" s="10" t="s">
        <v>14</v>
      </c>
      <c r="C339" s="10" t="s">
        <v>454</v>
      </c>
      <c r="D339" t="s">
        <v>1046</v>
      </c>
      <c r="E339" s="10" t="s">
        <v>1039</v>
      </c>
      <c r="F339" s="10" t="s">
        <v>5</v>
      </c>
      <c r="G339" s="10" t="s">
        <v>496</v>
      </c>
      <c r="H339" s="10" t="s">
        <v>230</v>
      </c>
      <c r="I339" s="10">
        <v>14</v>
      </c>
      <c r="J339" s="10" t="s">
        <v>8</v>
      </c>
      <c r="K339" s="10"/>
      <c r="L339" s="10" t="s">
        <v>107</v>
      </c>
      <c r="M339" s="6">
        <v>51196</v>
      </c>
      <c r="N339" s="18" t="s">
        <v>44</v>
      </c>
      <c r="O339" s="18" t="s">
        <v>63</v>
      </c>
      <c r="P339" s="21" t="str">
        <f t="shared" si="5"/>
        <v>05_50-60</v>
      </c>
      <c r="Q339">
        <v>10</v>
      </c>
      <c r="R339" t="s">
        <v>819</v>
      </c>
      <c r="S339">
        <v>460764</v>
      </c>
      <c r="T339">
        <v>7396</v>
      </c>
    </row>
    <row r="340" spans="1:20" ht="14.45" hidden="1" x14ac:dyDescent="0.35">
      <c r="A340" s="20">
        <v>130</v>
      </c>
      <c r="B340" s="10" t="s">
        <v>14</v>
      </c>
      <c r="C340" s="10" t="s">
        <v>455</v>
      </c>
      <c r="D340" s="10" t="s">
        <v>1038</v>
      </c>
      <c r="E340" s="10" t="s">
        <v>1039</v>
      </c>
      <c r="F340" s="10" t="s">
        <v>5</v>
      </c>
      <c r="G340" s="10" t="s">
        <v>218</v>
      </c>
      <c r="H340" s="10" t="s">
        <v>230</v>
      </c>
      <c r="I340" s="10">
        <v>15</v>
      </c>
      <c r="J340" s="10" t="s">
        <v>8</v>
      </c>
      <c r="K340" s="10"/>
      <c r="L340" s="10" t="s">
        <v>107</v>
      </c>
      <c r="M340" s="6">
        <v>47016</v>
      </c>
      <c r="N340" s="18" t="s">
        <v>43</v>
      </c>
      <c r="O340" s="18" t="s">
        <v>62</v>
      </c>
      <c r="P340" s="21" t="str">
        <f t="shared" si="5"/>
        <v>04_40-50</v>
      </c>
      <c r="Q340">
        <v>10</v>
      </c>
      <c r="R340" t="s">
        <v>819</v>
      </c>
      <c r="S340">
        <v>6112080</v>
      </c>
      <c r="T340">
        <v>98107</v>
      </c>
    </row>
    <row r="341" spans="1:20" ht="14.45" hidden="1" x14ac:dyDescent="0.35">
      <c r="A341" s="20">
        <v>3</v>
      </c>
      <c r="B341" s="10" t="s">
        <v>14</v>
      </c>
      <c r="C341" s="10" t="s">
        <v>456</v>
      </c>
      <c r="D341" t="s">
        <v>1040</v>
      </c>
      <c r="E341" s="10" t="s">
        <v>1039</v>
      </c>
      <c r="F341" s="10" t="s">
        <v>5</v>
      </c>
      <c r="G341" s="10" t="s">
        <v>218</v>
      </c>
      <c r="H341" s="10" t="s">
        <v>2</v>
      </c>
      <c r="I341" s="10">
        <v>15</v>
      </c>
      <c r="J341" s="10" t="s">
        <v>159</v>
      </c>
      <c r="K341" s="10" t="s">
        <v>7</v>
      </c>
      <c r="L341" s="10" t="s">
        <v>107</v>
      </c>
      <c r="M341" s="6">
        <v>61491</v>
      </c>
      <c r="N341" s="18" t="s">
        <v>46</v>
      </c>
      <c r="O341" s="18" t="s">
        <v>65</v>
      </c>
      <c r="P341" s="21" t="str">
        <f t="shared" si="5"/>
        <v>06_60-70</v>
      </c>
      <c r="Q341">
        <v>10</v>
      </c>
      <c r="R341" t="s">
        <v>819</v>
      </c>
      <c r="S341">
        <v>184473</v>
      </c>
      <c r="T341">
        <v>2961</v>
      </c>
    </row>
    <row r="342" spans="1:20" ht="14.45" hidden="1" x14ac:dyDescent="0.35">
      <c r="A342" s="20">
        <v>314</v>
      </c>
      <c r="B342" s="10" t="s">
        <v>14</v>
      </c>
      <c r="C342" s="10" t="s">
        <v>502</v>
      </c>
      <c r="D342" t="s">
        <v>1046</v>
      </c>
      <c r="E342" s="10" t="s">
        <v>1039</v>
      </c>
      <c r="F342" s="10" t="s">
        <v>5</v>
      </c>
      <c r="G342" s="10" t="s">
        <v>496</v>
      </c>
      <c r="H342" s="10" t="s">
        <v>2</v>
      </c>
      <c r="I342" s="10">
        <v>13</v>
      </c>
      <c r="J342" s="10" t="s">
        <v>8</v>
      </c>
      <c r="K342" s="10"/>
      <c r="L342" s="10" t="s">
        <v>107</v>
      </c>
      <c r="M342" s="6">
        <v>54933</v>
      </c>
      <c r="N342" s="18" t="s">
        <v>44</v>
      </c>
      <c r="O342" s="18" t="s">
        <v>63</v>
      </c>
      <c r="P342" s="21" t="str">
        <f t="shared" si="5"/>
        <v>05_50-60</v>
      </c>
      <c r="Q342">
        <v>10</v>
      </c>
      <c r="R342" t="s">
        <v>819</v>
      </c>
      <c r="S342">
        <v>17248962</v>
      </c>
      <c r="T342">
        <v>276869</v>
      </c>
    </row>
    <row r="343" spans="1:20" ht="14.45" hidden="1" x14ac:dyDescent="0.35">
      <c r="A343" s="20">
        <v>31</v>
      </c>
      <c r="B343" s="10" t="s">
        <v>14</v>
      </c>
      <c r="C343" s="10" t="s">
        <v>504</v>
      </c>
      <c r="D343" t="s">
        <v>1046</v>
      </c>
      <c r="E343" s="10" t="s">
        <v>1039</v>
      </c>
      <c r="F343" s="10" t="s">
        <v>5</v>
      </c>
      <c r="G343" s="10" t="s">
        <v>496</v>
      </c>
      <c r="H343" s="10" t="s">
        <v>299</v>
      </c>
      <c r="I343" s="10">
        <v>14</v>
      </c>
      <c r="J343" s="10" t="s">
        <v>8</v>
      </c>
      <c r="K343" s="10" t="s">
        <v>7</v>
      </c>
      <c r="L343" s="10" t="s">
        <v>107</v>
      </c>
      <c r="M343" s="6">
        <v>60411</v>
      </c>
      <c r="N343" s="18" t="s">
        <v>46</v>
      </c>
      <c r="O343" s="18" t="s">
        <v>65</v>
      </c>
      <c r="P343" s="21" t="str">
        <f t="shared" si="5"/>
        <v>06_60-70</v>
      </c>
      <c r="Q343">
        <v>10</v>
      </c>
      <c r="R343" t="s">
        <v>819</v>
      </c>
      <c r="S343">
        <v>1872741</v>
      </c>
      <c r="T343">
        <v>30060</v>
      </c>
    </row>
    <row r="344" spans="1:20" ht="14.45" hidden="1" x14ac:dyDescent="0.35">
      <c r="A344" s="20">
        <v>2</v>
      </c>
      <c r="B344" s="10" t="s">
        <v>14</v>
      </c>
      <c r="C344" s="10" t="s">
        <v>503</v>
      </c>
      <c r="D344" s="10" t="s">
        <v>1038</v>
      </c>
      <c r="E344" s="10" t="s">
        <v>1039</v>
      </c>
      <c r="F344" s="10" t="s">
        <v>5</v>
      </c>
      <c r="G344" s="10" t="s">
        <v>496</v>
      </c>
      <c r="H344" s="10" t="s">
        <v>397</v>
      </c>
      <c r="I344" s="10">
        <v>15</v>
      </c>
      <c r="J344" s="10" t="s">
        <v>8</v>
      </c>
      <c r="K344" s="10"/>
      <c r="L344" s="10" t="s">
        <v>107</v>
      </c>
      <c r="M344" s="6">
        <v>67631</v>
      </c>
      <c r="N344" s="18" t="s">
        <v>47</v>
      </c>
      <c r="O344" s="18" t="s">
        <v>65</v>
      </c>
      <c r="P344" s="21" t="str">
        <f t="shared" si="5"/>
        <v>06_60-70</v>
      </c>
      <c r="Q344">
        <v>10</v>
      </c>
      <c r="R344" t="s">
        <v>819</v>
      </c>
      <c r="S344">
        <v>135262</v>
      </c>
      <c r="T344">
        <v>2171</v>
      </c>
    </row>
    <row r="345" spans="1:20" ht="14.45" hidden="1" x14ac:dyDescent="0.35">
      <c r="A345" s="20">
        <v>13</v>
      </c>
      <c r="B345" s="10" t="s">
        <v>14</v>
      </c>
      <c r="C345" s="10" t="s">
        <v>489</v>
      </c>
      <c r="D345" t="s">
        <v>1046</v>
      </c>
      <c r="E345" s="10" t="s">
        <v>1039</v>
      </c>
      <c r="F345" s="10" t="s">
        <v>5</v>
      </c>
      <c r="G345" s="10" t="s">
        <v>496</v>
      </c>
      <c r="H345" s="10" t="s">
        <v>230</v>
      </c>
      <c r="I345" s="10">
        <v>14</v>
      </c>
      <c r="J345" s="10" t="s">
        <v>8</v>
      </c>
      <c r="K345" s="10"/>
      <c r="L345" s="10" t="s">
        <v>107</v>
      </c>
      <c r="M345" s="6">
        <v>51410</v>
      </c>
      <c r="N345" s="18" t="s">
        <v>44</v>
      </c>
      <c r="O345" s="18" t="s">
        <v>63</v>
      </c>
      <c r="P345" s="21" t="str">
        <f t="shared" si="5"/>
        <v>05_50-60</v>
      </c>
      <c r="Q345">
        <v>10</v>
      </c>
      <c r="R345" t="s">
        <v>819</v>
      </c>
      <c r="S345">
        <v>668330</v>
      </c>
      <c r="T345">
        <v>10728</v>
      </c>
    </row>
    <row r="346" spans="1:20" ht="14.45" hidden="1" x14ac:dyDescent="0.35">
      <c r="A346" s="20">
        <v>82</v>
      </c>
      <c r="B346" s="10" t="s">
        <v>14</v>
      </c>
      <c r="C346" s="10" t="s">
        <v>518</v>
      </c>
      <c r="D346" s="10" t="s">
        <v>1041</v>
      </c>
      <c r="E346" s="10" t="s">
        <v>1039</v>
      </c>
      <c r="F346" s="10" t="s">
        <v>5</v>
      </c>
      <c r="G346" s="10" t="s">
        <v>308</v>
      </c>
      <c r="H346" s="10" t="s">
        <v>148</v>
      </c>
      <c r="I346" s="10">
        <v>15</v>
      </c>
      <c r="J346" s="10" t="s">
        <v>8</v>
      </c>
      <c r="K346" s="10"/>
      <c r="L346" s="10" t="s">
        <v>107</v>
      </c>
      <c r="M346" s="6">
        <v>75022</v>
      </c>
      <c r="N346" s="18" t="s">
        <v>84</v>
      </c>
      <c r="O346" s="18" t="s">
        <v>64</v>
      </c>
      <c r="P346" s="21" t="str">
        <f t="shared" si="5"/>
        <v>07_70&gt;</v>
      </c>
      <c r="Q346">
        <v>10</v>
      </c>
      <c r="R346" t="s">
        <v>819</v>
      </c>
      <c r="S346">
        <v>6151804</v>
      </c>
      <c r="T346">
        <v>98745</v>
      </c>
    </row>
    <row r="347" spans="1:20" ht="14.45" hidden="1" x14ac:dyDescent="0.35">
      <c r="A347" s="20">
        <v>926</v>
      </c>
      <c r="B347" s="10" t="s">
        <v>14</v>
      </c>
      <c r="C347" s="10" t="s">
        <v>625</v>
      </c>
      <c r="D347" s="10" t="s">
        <v>1038</v>
      </c>
      <c r="E347" s="10" t="s">
        <v>1039</v>
      </c>
      <c r="F347" s="10" t="s">
        <v>5</v>
      </c>
      <c r="G347" s="10" t="s">
        <v>496</v>
      </c>
      <c r="H347" s="10" t="s">
        <v>626</v>
      </c>
      <c r="I347" s="10">
        <v>15</v>
      </c>
      <c r="J347" s="10" t="s">
        <v>8</v>
      </c>
      <c r="K347" s="10"/>
      <c r="L347" s="10" t="s">
        <v>107</v>
      </c>
      <c r="M347" s="6">
        <v>44389</v>
      </c>
      <c r="N347" s="18" t="s">
        <v>42</v>
      </c>
      <c r="O347" s="18" t="s">
        <v>62</v>
      </c>
      <c r="P347" s="21" t="str">
        <f t="shared" si="5"/>
        <v>04_40-50</v>
      </c>
      <c r="Q347">
        <v>10</v>
      </c>
      <c r="R347" t="s">
        <v>819</v>
      </c>
      <c r="S347">
        <v>41104214</v>
      </c>
      <c r="T347">
        <v>659779</v>
      </c>
    </row>
    <row r="348" spans="1:20" ht="14.45" hidden="1" x14ac:dyDescent="0.35">
      <c r="A348" s="20">
        <v>204</v>
      </c>
      <c r="B348" s="10" t="s">
        <v>14</v>
      </c>
      <c r="C348" s="10" t="s">
        <v>627</v>
      </c>
      <c r="D348" t="s">
        <v>1040</v>
      </c>
      <c r="E348" s="10" t="s">
        <v>1039</v>
      </c>
      <c r="F348" s="10" t="s">
        <v>1</v>
      </c>
      <c r="G348" s="10" t="s">
        <v>532</v>
      </c>
      <c r="H348" s="10" t="s">
        <v>2</v>
      </c>
      <c r="I348" s="10">
        <v>15</v>
      </c>
      <c r="J348" s="10" t="s">
        <v>8</v>
      </c>
      <c r="K348" s="10"/>
      <c r="L348" s="10" t="s">
        <v>107</v>
      </c>
      <c r="M348" s="6">
        <v>42076</v>
      </c>
      <c r="N348" s="18" t="s">
        <v>42</v>
      </c>
      <c r="O348" s="18" t="s">
        <v>62</v>
      </c>
      <c r="P348" s="21" t="str">
        <f t="shared" si="5"/>
        <v>04_40-50</v>
      </c>
      <c r="Q348">
        <v>10</v>
      </c>
      <c r="R348" t="s">
        <v>819</v>
      </c>
      <c r="S348">
        <v>8583504</v>
      </c>
      <c r="T348">
        <v>137777</v>
      </c>
    </row>
    <row r="349" spans="1:20" ht="14.45" hidden="1" x14ac:dyDescent="0.35">
      <c r="A349" s="20">
        <v>600</v>
      </c>
      <c r="B349" s="10" t="s">
        <v>14</v>
      </c>
      <c r="C349" s="10" t="s">
        <v>657</v>
      </c>
      <c r="D349" t="s">
        <v>1046</v>
      </c>
      <c r="E349" s="10" t="s">
        <v>1039</v>
      </c>
      <c r="F349" s="10" t="s">
        <v>5</v>
      </c>
      <c r="G349" s="10" t="s">
        <v>496</v>
      </c>
      <c r="H349" s="10" t="s">
        <v>299</v>
      </c>
      <c r="I349" s="10">
        <v>14</v>
      </c>
      <c r="J349" s="10" t="s">
        <v>8</v>
      </c>
      <c r="K349" s="10"/>
      <c r="L349" s="10" t="s">
        <v>107</v>
      </c>
      <c r="M349" s="6">
        <v>44490</v>
      </c>
      <c r="N349" s="18" t="s">
        <v>42</v>
      </c>
      <c r="O349" s="18" t="s">
        <v>62</v>
      </c>
      <c r="P349" s="21" t="str">
        <f t="shared" si="5"/>
        <v>04_40-50</v>
      </c>
      <c r="Q349">
        <v>10</v>
      </c>
      <c r="R349" t="s">
        <v>819</v>
      </c>
      <c r="S349">
        <v>26694000</v>
      </c>
      <c r="T349">
        <v>428475</v>
      </c>
    </row>
    <row r="350" spans="1:20" ht="14.45" hidden="1" x14ac:dyDescent="0.35">
      <c r="A350" s="20">
        <v>229</v>
      </c>
      <c r="B350" s="10" t="s">
        <v>14</v>
      </c>
      <c r="C350" s="10" t="s">
        <v>658</v>
      </c>
      <c r="D350" t="s">
        <v>1046</v>
      </c>
      <c r="E350" s="10" t="s">
        <v>1039</v>
      </c>
      <c r="F350" s="10" t="s">
        <v>5</v>
      </c>
      <c r="G350" s="10" t="s">
        <v>496</v>
      </c>
      <c r="H350" s="10" t="s">
        <v>2</v>
      </c>
      <c r="I350" s="10">
        <v>14</v>
      </c>
      <c r="J350" s="10" t="s">
        <v>8</v>
      </c>
      <c r="K350" s="10" t="s">
        <v>7</v>
      </c>
      <c r="L350" s="10" t="s">
        <v>107</v>
      </c>
      <c r="M350" s="6">
        <v>50585</v>
      </c>
      <c r="N350" s="18" t="s">
        <v>44</v>
      </c>
      <c r="O350" s="18" t="s">
        <v>63</v>
      </c>
      <c r="P350" s="21" t="str">
        <f t="shared" si="5"/>
        <v>05_50-60</v>
      </c>
      <c r="Q350">
        <v>10</v>
      </c>
      <c r="R350" t="s">
        <v>819</v>
      </c>
      <c r="S350">
        <v>11583965</v>
      </c>
      <c r="T350">
        <v>185938</v>
      </c>
    </row>
    <row r="351" spans="1:20" ht="14.45" hidden="1" x14ac:dyDescent="0.35">
      <c r="A351" s="20">
        <v>72</v>
      </c>
      <c r="B351" s="10" t="s">
        <v>14</v>
      </c>
      <c r="C351" s="10" t="s">
        <v>659</v>
      </c>
      <c r="D351" t="s">
        <v>1040</v>
      </c>
      <c r="E351" s="10" t="s">
        <v>1039</v>
      </c>
      <c r="F351" s="10" t="s">
        <v>5</v>
      </c>
      <c r="G351" s="10" t="s">
        <v>496</v>
      </c>
      <c r="H351" s="10" t="s">
        <v>2</v>
      </c>
      <c r="I351" s="10">
        <v>15</v>
      </c>
      <c r="J351" s="10" t="s">
        <v>8</v>
      </c>
      <c r="K351" s="10" t="s">
        <v>7</v>
      </c>
      <c r="L351" s="10" t="s">
        <v>107</v>
      </c>
      <c r="M351" s="6">
        <v>54990</v>
      </c>
      <c r="N351" s="18" t="s">
        <v>44</v>
      </c>
      <c r="O351" s="18" t="s">
        <v>63</v>
      </c>
      <c r="P351" s="21" t="str">
        <f t="shared" si="5"/>
        <v>05_50-60</v>
      </c>
      <c r="Q351">
        <v>10</v>
      </c>
      <c r="R351" t="s">
        <v>819</v>
      </c>
      <c r="S351">
        <v>3959280</v>
      </c>
      <c r="T351">
        <v>63552</v>
      </c>
    </row>
    <row r="352" spans="1:20" ht="14.45" hidden="1" x14ac:dyDescent="0.35">
      <c r="A352" s="20">
        <v>195</v>
      </c>
      <c r="B352" s="10" t="s">
        <v>14</v>
      </c>
      <c r="C352" s="10" t="s">
        <v>800</v>
      </c>
      <c r="D352" s="10" t="s">
        <v>1041</v>
      </c>
      <c r="E352" s="10" t="s">
        <v>1039</v>
      </c>
      <c r="F352" s="10" t="s">
        <v>5</v>
      </c>
      <c r="G352" s="10" t="s">
        <v>308</v>
      </c>
      <c r="H352" s="10" t="s">
        <v>166</v>
      </c>
      <c r="I352" s="10">
        <v>15</v>
      </c>
      <c r="J352" s="10" t="s">
        <v>8</v>
      </c>
      <c r="K352" s="10"/>
      <c r="L352" s="10" t="s">
        <v>107</v>
      </c>
      <c r="M352" s="6">
        <v>60900</v>
      </c>
      <c r="N352" s="18" t="s">
        <v>46</v>
      </c>
      <c r="O352" s="18" t="s">
        <v>65</v>
      </c>
      <c r="P352" s="21" t="str">
        <f t="shared" si="5"/>
        <v>06_60-70</v>
      </c>
      <c r="Q352">
        <v>10</v>
      </c>
      <c r="R352" t="s">
        <v>819</v>
      </c>
      <c r="S352">
        <v>11875500</v>
      </c>
      <c r="T352">
        <v>190618</v>
      </c>
    </row>
    <row r="353" spans="1:20" ht="14.45" hidden="1" x14ac:dyDescent="0.35">
      <c r="A353" s="20">
        <v>289</v>
      </c>
      <c r="B353" s="10" t="s">
        <v>14</v>
      </c>
      <c r="C353" s="10" t="s">
        <v>802</v>
      </c>
      <c r="D353" s="10" t="s">
        <v>1041</v>
      </c>
      <c r="E353" s="10" t="s">
        <v>1039</v>
      </c>
      <c r="F353" s="10" t="s">
        <v>5</v>
      </c>
      <c r="G353" s="10" t="s">
        <v>308</v>
      </c>
      <c r="H353" s="10" t="s">
        <v>803</v>
      </c>
      <c r="I353" s="10">
        <v>17</v>
      </c>
      <c r="J353" s="10" t="s">
        <v>8</v>
      </c>
      <c r="K353" s="10"/>
      <c r="L353" s="10" t="s">
        <v>107</v>
      </c>
      <c r="M353" s="6">
        <v>77890</v>
      </c>
      <c r="N353" s="18" t="s">
        <v>84</v>
      </c>
      <c r="O353" s="18" t="s">
        <v>64</v>
      </c>
      <c r="P353" s="21" t="str">
        <f t="shared" si="5"/>
        <v>07_70&gt;</v>
      </c>
      <c r="Q353">
        <v>10</v>
      </c>
      <c r="R353" t="s">
        <v>819</v>
      </c>
      <c r="S353">
        <v>22510210</v>
      </c>
      <c r="T353">
        <v>361320</v>
      </c>
    </row>
    <row r="354" spans="1:20" ht="14.45" hidden="1" x14ac:dyDescent="0.35">
      <c r="A354" s="20">
        <v>16</v>
      </c>
      <c r="B354" s="10" t="s">
        <v>14</v>
      </c>
      <c r="C354" s="10" t="s">
        <v>628</v>
      </c>
      <c r="D354" s="10" t="s">
        <v>1041</v>
      </c>
      <c r="E354" s="10" t="s">
        <v>1039</v>
      </c>
      <c r="F354" s="10" t="s">
        <v>5</v>
      </c>
      <c r="G354" s="10" t="s">
        <v>308</v>
      </c>
      <c r="H354" s="10" t="s">
        <v>629</v>
      </c>
      <c r="I354" s="10">
        <v>15</v>
      </c>
      <c r="J354" s="10" t="s">
        <v>8</v>
      </c>
      <c r="K354" s="10"/>
      <c r="L354" s="10" t="s">
        <v>107</v>
      </c>
      <c r="M354" s="6">
        <v>64581</v>
      </c>
      <c r="N354" s="18" t="s">
        <v>46</v>
      </c>
      <c r="O354" s="18" t="s">
        <v>65</v>
      </c>
      <c r="P354" s="21" t="str">
        <f t="shared" si="5"/>
        <v>06_60-70</v>
      </c>
      <c r="Q354">
        <v>10</v>
      </c>
      <c r="R354" t="s">
        <v>819</v>
      </c>
      <c r="S354">
        <v>1033296</v>
      </c>
      <c r="T354">
        <v>16586</v>
      </c>
    </row>
    <row r="355" spans="1:20" ht="14.45" hidden="1" x14ac:dyDescent="0.35">
      <c r="A355" s="20">
        <v>3</v>
      </c>
      <c r="B355" s="10" t="s">
        <v>14</v>
      </c>
      <c r="C355" s="10" t="s">
        <v>419</v>
      </c>
      <c r="D355" t="s">
        <v>1046</v>
      </c>
      <c r="E355" s="10" t="s">
        <v>1039</v>
      </c>
      <c r="F355" s="10" t="s">
        <v>5</v>
      </c>
      <c r="G355" s="10" t="s">
        <v>218</v>
      </c>
      <c r="H355" s="10" t="s">
        <v>2</v>
      </c>
      <c r="I355" s="10">
        <v>14</v>
      </c>
      <c r="J355" s="10" t="s">
        <v>8</v>
      </c>
      <c r="K355" s="10" t="s">
        <v>7</v>
      </c>
      <c r="L355" s="10" t="s">
        <v>107</v>
      </c>
      <c r="M355" s="6">
        <v>54706</v>
      </c>
      <c r="N355" s="18" t="s">
        <v>44</v>
      </c>
      <c r="O355" s="18" t="s">
        <v>63</v>
      </c>
      <c r="P355" s="21" t="str">
        <f t="shared" si="5"/>
        <v>05_50-60</v>
      </c>
      <c r="Q355">
        <v>10</v>
      </c>
      <c r="R355" t="s">
        <v>819</v>
      </c>
      <c r="S355">
        <v>164118</v>
      </c>
      <c r="T355">
        <v>2634</v>
      </c>
    </row>
    <row r="356" spans="1:20" ht="14.45" hidden="1" x14ac:dyDescent="0.35">
      <c r="A356" s="20">
        <v>8</v>
      </c>
      <c r="B356" s="10" t="s">
        <v>14</v>
      </c>
      <c r="C356" s="10" t="s">
        <v>856</v>
      </c>
      <c r="D356" t="s">
        <v>1046</v>
      </c>
      <c r="E356" s="10" t="s">
        <v>1039</v>
      </c>
      <c r="F356" s="10" t="s">
        <v>5</v>
      </c>
      <c r="G356" s="10" t="s">
        <v>218</v>
      </c>
      <c r="H356" s="10" t="s">
        <v>2</v>
      </c>
      <c r="I356" s="10">
        <v>14</v>
      </c>
      <c r="J356" s="10" t="s">
        <v>8</v>
      </c>
      <c r="K356" s="10" t="s">
        <v>7</v>
      </c>
      <c r="L356" s="10" t="s">
        <v>107</v>
      </c>
      <c r="M356" s="6">
        <v>46575</v>
      </c>
      <c r="N356" s="18" t="s">
        <v>43</v>
      </c>
      <c r="O356" s="18" t="s">
        <v>62</v>
      </c>
      <c r="P356" s="21" t="str">
        <f t="shared" si="5"/>
        <v>04_40-50</v>
      </c>
      <c r="Q356">
        <v>10</v>
      </c>
      <c r="R356" t="s">
        <v>819</v>
      </c>
      <c r="S356">
        <v>372600</v>
      </c>
      <c r="T356">
        <v>5981</v>
      </c>
    </row>
    <row r="357" spans="1:20" ht="14.45" hidden="1" x14ac:dyDescent="0.35">
      <c r="A357" s="20">
        <v>110</v>
      </c>
      <c r="B357" s="10" t="s">
        <v>14</v>
      </c>
      <c r="C357" s="10" t="s">
        <v>801</v>
      </c>
      <c r="D357" s="10" t="s">
        <v>1041</v>
      </c>
      <c r="E357" s="10" t="s">
        <v>1039</v>
      </c>
      <c r="F357" s="10" t="s">
        <v>5</v>
      </c>
      <c r="G357" s="10" t="s">
        <v>308</v>
      </c>
      <c r="H357" s="10" t="s">
        <v>757</v>
      </c>
      <c r="I357" s="10">
        <v>15</v>
      </c>
      <c r="J357" s="10" t="s">
        <v>8</v>
      </c>
      <c r="K357" s="10"/>
      <c r="L357" s="10" t="s">
        <v>107</v>
      </c>
      <c r="M357" s="6">
        <v>68000</v>
      </c>
      <c r="N357" s="18" t="s">
        <v>47</v>
      </c>
      <c r="O357" s="18" t="s">
        <v>65</v>
      </c>
      <c r="P357" s="21" t="str">
        <f t="shared" si="5"/>
        <v>06_60-70</v>
      </c>
      <c r="Q357">
        <v>10</v>
      </c>
      <c r="R357" t="s">
        <v>819</v>
      </c>
      <c r="S357">
        <v>7480000</v>
      </c>
      <c r="T357">
        <v>120064</v>
      </c>
    </row>
    <row r="358" spans="1:20" ht="14.45" hidden="1" x14ac:dyDescent="0.35">
      <c r="A358" s="20">
        <v>24</v>
      </c>
      <c r="B358" s="10" t="s">
        <v>14</v>
      </c>
      <c r="C358" s="10" t="s">
        <v>164</v>
      </c>
      <c r="D358" s="10" t="s">
        <v>1038</v>
      </c>
      <c r="E358" s="10" t="s">
        <v>1044</v>
      </c>
      <c r="F358" s="10" t="s">
        <v>5</v>
      </c>
      <c r="G358" s="10" t="s">
        <v>155</v>
      </c>
      <c r="H358" s="10" t="s">
        <v>123</v>
      </c>
      <c r="I358" s="10">
        <v>15</v>
      </c>
      <c r="J358" s="10" t="s">
        <v>11</v>
      </c>
      <c r="K358" s="10"/>
      <c r="L358" s="10" t="s">
        <v>107</v>
      </c>
      <c r="M358" s="6">
        <v>53685</v>
      </c>
      <c r="N358" s="18" t="s">
        <v>44</v>
      </c>
      <c r="O358" s="18" t="s">
        <v>63</v>
      </c>
      <c r="P358" s="21" t="str">
        <f t="shared" si="5"/>
        <v>05_50-60</v>
      </c>
      <c r="Q358">
        <v>10</v>
      </c>
      <c r="R358" t="s">
        <v>819</v>
      </c>
      <c r="S358">
        <v>1288440</v>
      </c>
      <c r="T358">
        <v>20681</v>
      </c>
    </row>
    <row r="359" spans="1:20" ht="14.45" hidden="1" x14ac:dyDescent="0.35">
      <c r="A359" s="20">
        <v>4648</v>
      </c>
      <c r="B359" s="10" t="s">
        <v>14</v>
      </c>
      <c r="C359" s="10" t="s">
        <v>235</v>
      </c>
      <c r="D359" s="10" t="s">
        <v>1038</v>
      </c>
      <c r="E359" s="10" t="s">
        <v>1044</v>
      </c>
      <c r="F359" s="10" t="s">
        <v>5</v>
      </c>
      <c r="G359" s="10" t="s">
        <v>218</v>
      </c>
      <c r="H359" s="10" t="s">
        <v>128</v>
      </c>
      <c r="I359" s="10">
        <v>15</v>
      </c>
      <c r="J359" s="10" t="s">
        <v>11</v>
      </c>
      <c r="K359" s="10"/>
      <c r="L359" s="10" t="s">
        <v>107</v>
      </c>
      <c r="M359" s="6">
        <v>56067</v>
      </c>
      <c r="N359" s="18" t="s">
        <v>45</v>
      </c>
      <c r="O359" s="18" t="s">
        <v>63</v>
      </c>
      <c r="P359" s="21" t="str">
        <f t="shared" si="5"/>
        <v>05_50-60</v>
      </c>
      <c r="Q359">
        <v>10</v>
      </c>
      <c r="R359" t="s">
        <v>819</v>
      </c>
      <c r="S359">
        <v>260599416</v>
      </c>
      <c r="T359">
        <v>4182976</v>
      </c>
    </row>
    <row r="360" spans="1:20" ht="14.45" hidden="1" x14ac:dyDescent="0.35">
      <c r="A360" s="20">
        <v>134</v>
      </c>
      <c r="B360" s="10" t="s">
        <v>14</v>
      </c>
      <c r="C360" s="10" t="s">
        <v>244</v>
      </c>
      <c r="D360" t="s">
        <v>1046</v>
      </c>
      <c r="E360" s="10" t="s">
        <v>1044</v>
      </c>
      <c r="F360" s="10" t="s">
        <v>5</v>
      </c>
      <c r="G360" s="10" t="s">
        <v>218</v>
      </c>
      <c r="H360" s="10" t="s">
        <v>2</v>
      </c>
      <c r="I360" s="10">
        <v>13</v>
      </c>
      <c r="J360" s="10" t="s">
        <v>11</v>
      </c>
      <c r="K360" s="10"/>
      <c r="L360" s="10" t="s">
        <v>107</v>
      </c>
      <c r="M360" s="6">
        <v>48960</v>
      </c>
      <c r="N360" s="18" t="s">
        <v>43</v>
      </c>
      <c r="O360" s="18" t="s">
        <v>62</v>
      </c>
      <c r="P360" s="21" t="str">
        <f t="shared" si="5"/>
        <v>04_40-50</v>
      </c>
      <c r="Q360">
        <v>10</v>
      </c>
      <c r="R360" t="s">
        <v>819</v>
      </c>
      <c r="S360">
        <v>6560640</v>
      </c>
      <c r="T360">
        <v>105307</v>
      </c>
    </row>
    <row r="361" spans="1:20" ht="14.45" hidden="1" x14ac:dyDescent="0.35">
      <c r="A361" s="20">
        <v>9</v>
      </c>
      <c r="B361" s="10" t="s">
        <v>14</v>
      </c>
      <c r="C361" s="10" t="s">
        <v>245</v>
      </c>
      <c r="D361" t="s">
        <v>1046</v>
      </c>
      <c r="E361" s="10" t="s">
        <v>1044</v>
      </c>
      <c r="F361" s="10" t="s">
        <v>5</v>
      </c>
      <c r="G361" s="10" t="s">
        <v>218</v>
      </c>
      <c r="H361" s="10" t="s">
        <v>2</v>
      </c>
      <c r="I361" s="10">
        <v>14</v>
      </c>
      <c r="J361" s="10" t="s">
        <v>11</v>
      </c>
      <c r="K361" s="10"/>
      <c r="L361" s="10" t="s">
        <v>107</v>
      </c>
      <c r="M361" s="6">
        <v>32385</v>
      </c>
      <c r="N361" s="18" t="s">
        <v>40</v>
      </c>
      <c r="O361" s="18" t="s">
        <v>61</v>
      </c>
      <c r="P361" s="21" t="str">
        <f t="shared" si="5"/>
        <v>03_30-40</v>
      </c>
      <c r="Q361">
        <v>10</v>
      </c>
      <c r="R361" t="s">
        <v>819</v>
      </c>
      <c r="S361">
        <v>291465</v>
      </c>
      <c r="T361">
        <v>4678</v>
      </c>
    </row>
    <row r="362" spans="1:20" ht="14.45" hidden="1" x14ac:dyDescent="0.35">
      <c r="A362" s="20">
        <v>61</v>
      </c>
      <c r="B362" s="10" t="s">
        <v>14</v>
      </c>
      <c r="C362" s="10" t="s">
        <v>246</v>
      </c>
      <c r="D362" s="10" t="s">
        <v>1038</v>
      </c>
      <c r="E362" s="10" t="s">
        <v>1044</v>
      </c>
      <c r="F362" s="10" t="s">
        <v>5</v>
      </c>
      <c r="G362" s="10" t="s">
        <v>218</v>
      </c>
      <c r="H362" s="10" t="s">
        <v>128</v>
      </c>
      <c r="I362" s="10">
        <v>17</v>
      </c>
      <c r="J362" s="10" t="s">
        <v>8</v>
      </c>
      <c r="K362" s="10"/>
      <c r="L362" s="10" t="s">
        <v>107</v>
      </c>
      <c r="M362" s="6">
        <v>63353</v>
      </c>
      <c r="N362" s="18" t="s">
        <v>46</v>
      </c>
      <c r="O362" s="18" t="s">
        <v>65</v>
      </c>
      <c r="P362" s="21" t="str">
        <f t="shared" si="5"/>
        <v>06_60-70</v>
      </c>
      <c r="Q362">
        <v>10</v>
      </c>
      <c r="R362" t="s">
        <v>819</v>
      </c>
      <c r="S362">
        <v>3864533</v>
      </c>
      <c r="T362">
        <v>62031</v>
      </c>
    </row>
    <row r="363" spans="1:20" ht="14.45" hidden="1" x14ac:dyDescent="0.35">
      <c r="A363" s="20">
        <v>77</v>
      </c>
      <c r="B363" s="10" t="s">
        <v>14</v>
      </c>
      <c r="C363" s="10" t="s">
        <v>340</v>
      </c>
      <c r="D363" t="s">
        <v>1040</v>
      </c>
      <c r="E363" s="10" t="s">
        <v>1044</v>
      </c>
      <c r="F363" s="10" t="s">
        <v>5</v>
      </c>
      <c r="G363" s="10" t="s">
        <v>218</v>
      </c>
      <c r="H363" s="10" t="s">
        <v>2</v>
      </c>
      <c r="I363" s="10">
        <v>15</v>
      </c>
      <c r="J363" s="10" t="s">
        <v>11</v>
      </c>
      <c r="K363" s="10"/>
      <c r="L363" s="10" t="s">
        <v>107</v>
      </c>
      <c r="M363" s="6">
        <v>62449</v>
      </c>
      <c r="N363" s="18" t="s">
        <v>46</v>
      </c>
      <c r="O363" s="18" t="s">
        <v>65</v>
      </c>
      <c r="P363" s="21" t="str">
        <f t="shared" si="5"/>
        <v>06_60-70</v>
      </c>
      <c r="Q363">
        <v>10</v>
      </c>
      <c r="R363" t="s">
        <v>819</v>
      </c>
      <c r="S363">
        <v>4808573</v>
      </c>
      <c r="T363">
        <v>77184</v>
      </c>
    </row>
    <row r="364" spans="1:20" ht="14.45" hidden="1" x14ac:dyDescent="0.35">
      <c r="A364" s="20">
        <v>25</v>
      </c>
      <c r="B364" s="10" t="s">
        <v>14</v>
      </c>
      <c r="C364" s="10" t="s">
        <v>374</v>
      </c>
      <c r="D364" t="s">
        <v>1046</v>
      </c>
      <c r="E364" s="10" t="s">
        <v>1044</v>
      </c>
      <c r="F364" s="10" t="s">
        <v>5</v>
      </c>
      <c r="G364" s="10" t="s">
        <v>218</v>
      </c>
      <c r="H364" s="10" t="s">
        <v>2</v>
      </c>
      <c r="I364" s="10">
        <v>14</v>
      </c>
      <c r="J364" s="10" t="s">
        <v>8</v>
      </c>
      <c r="K364" s="10"/>
      <c r="L364" s="10" t="s">
        <v>107</v>
      </c>
      <c r="M364" s="6">
        <v>66044</v>
      </c>
      <c r="N364" s="18" t="s">
        <v>47</v>
      </c>
      <c r="O364" s="18" t="s">
        <v>65</v>
      </c>
      <c r="P364" s="21" t="str">
        <f t="shared" si="5"/>
        <v>06_60-70</v>
      </c>
      <c r="Q364">
        <v>10</v>
      </c>
      <c r="R364" t="s">
        <v>819</v>
      </c>
      <c r="S364">
        <v>1651100</v>
      </c>
      <c r="T364">
        <v>26502</v>
      </c>
    </row>
    <row r="365" spans="1:20" ht="14.45" hidden="1" x14ac:dyDescent="0.35">
      <c r="A365" s="20">
        <v>5</v>
      </c>
      <c r="B365" s="10" t="s">
        <v>14</v>
      </c>
      <c r="C365" s="10" t="s">
        <v>420</v>
      </c>
      <c r="D365" t="s">
        <v>1046</v>
      </c>
      <c r="E365" s="10" t="s">
        <v>1044</v>
      </c>
      <c r="F365" s="10" t="s">
        <v>1</v>
      </c>
      <c r="G365" s="10" t="s">
        <v>249</v>
      </c>
      <c r="H365" s="10" t="s">
        <v>2</v>
      </c>
      <c r="I365" s="10">
        <v>14</v>
      </c>
      <c r="J365" s="10" t="s">
        <v>8</v>
      </c>
      <c r="K365" s="10"/>
      <c r="L365" s="10" t="s">
        <v>107</v>
      </c>
      <c r="M365" s="6">
        <v>62790</v>
      </c>
      <c r="N365" s="18" t="s">
        <v>46</v>
      </c>
      <c r="O365" s="18" t="s">
        <v>65</v>
      </c>
      <c r="P365" s="21" t="str">
        <f t="shared" si="5"/>
        <v>06_60-70</v>
      </c>
      <c r="Q365">
        <v>10</v>
      </c>
      <c r="R365" t="s">
        <v>819</v>
      </c>
      <c r="S365">
        <v>313950</v>
      </c>
      <c r="T365">
        <v>5039</v>
      </c>
    </row>
    <row r="366" spans="1:20" ht="14.45" hidden="1" x14ac:dyDescent="0.35">
      <c r="A366" s="20">
        <v>525</v>
      </c>
      <c r="B366" s="10" t="s">
        <v>14</v>
      </c>
      <c r="C366" s="10" t="s">
        <v>421</v>
      </c>
      <c r="D366" t="s">
        <v>1046</v>
      </c>
      <c r="E366" s="10" t="s">
        <v>1044</v>
      </c>
      <c r="F366" s="10" t="s">
        <v>5</v>
      </c>
      <c r="G366" s="10" t="s">
        <v>218</v>
      </c>
      <c r="H366" s="10" t="s">
        <v>2</v>
      </c>
      <c r="I366" s="10">
        <v>14</v>
      </c>
      <c r="J366" s="10" t="s">
        <v>8</v>
      </c>
      <c r="K366" s="10" t="s">
        <v>7</v>
      </c>
      <c r="L366" s="10" t="s">
        <v>107</v>
      </c>
      <c r="M366" s="6">
        <v>72674</v>
      </c>
      <c r="N366" s="18" t="s">
        <v>48</v>
      </c>
      <c r="O366" s="18" t="s">
        <v>64</v>
      </c>
      <c r="P366" s="21" t="str">
        <f t="shared" si="5"/>
        <v>07_70&gt;</v>
      </c>
      <c r="Q366">
        <v>10</v>
      </c>
      <c r="R366" t="s">
        <v>819</v>
      </c>
      <c r="S366">
        <v>38153850</v>
      </c>
      <c r="T366">
        <v>612421</v>
      </c>
    </row>
    <row r="367" spans="1:20" ht="14.45" hidden="1" x14ac:dyDescent="0.35">
      <c r="A367" s="20">
        <v>3794</v>
      </c>
      <c r="B367" s="10" t="s">
        <v>14</v>
      </c>
      <c r="C367" s="10" t="s">
        <v>505</v>
      </c>
      <c r="D367" t="s">
        <v>1046</v>
      </c>
      <c r="E367" s="10" t="s">
        <v>1044</v>
      </c>
      <c r="F367" s="10" t="s">
        <v>5</v>
      </c>
      <c r="G367" s="10" t="s">
        <v>496</v>
      </c>
      <c r="H367" s="10" t="s">
        <v>2</v>
      </c>
      <c r="I367" s="10">
        <v>14</v>
      </c>
      <c r="J367" s="10" t="s">
        <v>11</v>
      </c>
      <c r="K367" s="10"/>
      <c r="L367" s="10" t="s">
        <v>107</v>
      </c>
      <c r="M367" s="6">
        <v>52900</v>
      </c>
      <c r="N367" s="18" t="s">
        <v>44</v>
      </c>
      <c r="O367" s="18" t="s">
        <v>63</v>
      </c>
      <c r="P367" s="21" t="str">
        <f t="shared" si="5"/>
        <v>05_50-60</v>
      </c>
      <c r="Q367">
        <v>10</v>
      </c>
      <c r="R367" t="s">
        <v>819</v>
      </c>
      <c r="S367">
        <v>200702600</v>
      </c>
      <c r="T367">
        <v>3221551</v>
      </c>
    </row>
    <row r="368" spans="1:20" ht="14.45" hidden="1" x14ac:dyDescent="0.35">
      <c r="A368" s="20">
        <v>2602</v>
      </c>
      <c r="B368" s="10" t="s">
        <v>14</v>
      </c>
      <c r="C368" s="10" t="s">
        <v>519</v>
      </c>
      <c r="D368" t="s">
        <v>1046</v>
      </c>
      <c r="E368" s="10" t="s">
        <v>1044</v>
      </c>
      <c r="F368" s="10" t="s">
        <v>5</v>
      </c>
      <c r="G368" s="10" t="s">
        <v>496</v>
      </c>
      <c r="H368" s="10" t="s">
        <v>2</v>
      </c>
      <c r="I368" s="10">
        <v>13</v>
      </c>
      <c r="J368" s="10" t="s">
        <v>8</v>
      </c>
      <c r="K368" s="10"/>
      <c r="L368" s="10" t="s">
        <v>107</v>
      </c>
      <c r="M368" s="6">
        <v>51889</v>
      </c>
      <c r="N368" s="18" t="s">
        <v>44</v>
      </c>
      <c r="O368" s="18" t="s">
        <v>63</v>
      </c>
      <c r="P368" s="21" t="str">
        <f t="shared" si="5"/>
        <v>05_50-60</v>
      </c>
      <c r="Q368">
        <v>10</v>
      </c>
      <c r="R368" t="s">
        <v>819</v>
      </c>
      <c r="S368">
        <v>135015178</v>
      </c>
      <c r="T368">
        <v>2167178</v>
      </c>
    </row>
    <row r="369" spans="1:20" ht="14.45" hidden="1" x14ac:dyDescent="0.35">
      <c r="A369" s="20">
        <v>440</v>
      </c>
      <c r="B369" s="10" t="s">
        <v>14</v>
      </c>
      <c r="C369" s="10" t="s">
        <v>605</v>
      </c>
      <c r="D369" t="s">
        <v>1040</v>
      </c>
      <c r="E369" s="10" t="s">
        <v>1044</v>
      </c>
      <c r="F369" s="10" t="s">
        <v>1</v>
      </c>
      <c r="G369" s="10" t="s">
        <v>249</v>
      </c>
      <c r="H369" s="10" t="s">
        <v>2</v>
      </c>
      <c r="I369" s="10">
        <v>15</v>
      </c>
      <c r="J369" s="10" t="s">
        <v>8</v>
      </c>
      <c r="K369" s="10"/>
      <c r="L369" s="10" t="s">
        <v>107</v>
      </c>
      <c r="M369" s="6">
        <v>43985</v>
      </c>
      <c r="N369" s="18" t="s">
        <v>42</v>
      </c>
      <c r="O369" s="18" t="s">
        <v>62</v>
      </c>
      <c r="P369" s="21" t="str">
        <f t="shared" si="5"/>
        <v>04_40-50</v>
      </c>
      <c r="Q369">
        <v>10</v>
      </c>
      <c r="R369" t="s">
        <v>819</v>
      </c>
      <c r="S369">
        <v>19353400</v>
      </c>
      <c r="T369">
        <v>310648</v>
      </c>
    </row>
    <row r="370" spans="1:20" ht="14.45" hidden="1" x14ac:dyDescent="0.35">
      <c r="A370" s="20">
        <v>222</v>
      </c>
      <c r="B370" s="10" t="s">
        <v>14</v>
      </c>
      <c r="C370" s="10" t="s">
        <v>630</v>
      </c>
      <c r="D370" t="s">
        <v>1046</v>
      </c>
      <c r="E370" s="10" t="s">
        <v>1044</v>
      </c>
      <c r="F370" s="10" t="s">
        <v>1</v>
      </c>
      <c r="G370" s="10" t="s">
        <v>249</v>
      </c>
      <c r="H370" s="10" t="s">
        <v>2</v>
      </c>
      <c r="I370" s="10">
        <v>14</v>
      </c>
      <c r="J370" s="10" t="s">
        <v>11</v>
      </c>
      <c r="K370" s="10"/>
      <c r="L370" s="10" t="s">
        <v>107</v>
      </c>
      <c r="M370" s="6">
        <v>43187</v>
      </c>
      <c r="N370" s="18" t="s">
        <v>42</v>
      </c>
      <c r="O370" s="18" t="s">
        <v>62</v>
      </c>
      <c r="P370" s="21" t="str">
        <f t="shared" si="5"/>
        <v>04_40-50</v>
      </c>
      <c r="Q370">
        <v>10</v>
      </c>
      <c r="R370" t="s">
        <v>819</v>
      </c>
      <c r="S370">
        <v>9587514</v>
      </c>
      <c r="T370">
        <v>153893</v>
      </c>
    </row>
    <row r="371" spans="1:20" ht="14.45" hidden="1" x14ac:dyDescent="0.35">
      <c r="A371" s="20">
        <v>341</v>
      </c>
      <c r="B371" s="10" t="s">
        <v>14</v>
      </c>
      <c r="C371" s="10" t="s">
        <v>165</v>
      </c>
      <c r="D371" s="10" t="s">
        <v>1038</v>
      </c>
      <c r="E371" s="10" t="s">
        <v>1044</v>
      </c>
      <c r="F371" s="10" t="s">
        <v>5</v>
      </c>
      <c r="G371" s="10" t="s">
        <v>155</v>
      </c>
      <c r="H371" s="10" t="s">
        <v>128</v>
      </c>
      <c r="I371" s="10">
        <v>17</v>
      </c>
      <c r="J371" s="10" t="s">
        <v>8</v>
      </c>
      <c r="K371" s="10"/>
      <c r="L371" s="10" t="s">
        <v>107</v>
      </c>
      <c r="M371" s="6">
        <v>71049</v>
      </c>
      <c r="N371" s="18" t="s">
        <v>48</v>
      </c>
      <c r="O371" s="18" t="s">
        <v>64</v>
      </c>
      <c r="P371" s="21" t="str">
        <f t="shared" si="5"/>
        <v>07_70&gt;</v>
      </c>
      <c r="Q371">
        <v>10</v>
      </c>
      <c r="R371" t="s">
        <v>819</v>
      </c>
      <c r="S371">
        <v>24227709</v>
      </c>
      <c r="T371">
        <v>388888</v>
      </c>
    </row>
    <row r="372" spans="1:20" ht="14.45" hidden="1" x14ac:dyDescent="0.35">
      <c r="A372" s="20">
        <v>5</v>
      </c>
      <c r="B372" s="10" t="s">
        <v>14</v>
      </c>
      <c r="C372" s="10" t="s">
        <v>135</v>
      </c>
      <c r="D372" t="s">
        <v>1046</v>
      </c>
      <c r="E372" s="10" t="s">
        <v>1044</v>
      </c>
      <c r="F372" s="10" t="s">
        <v>5</v>
      </c>
      <c r="G372" s="10" t="s">
        <v>114</v>
      </c>
      <c r="H372" s="10" t="s">
        <v>2</v>
      </c>
      <c r="I372" s="10">
        <v>14</v>
      </c>
      <c r="J372" s="10" t="s">
        <v>11</v>
      </c>
      <c r="K372" s="10"/>
      <c r="L372" s="10" t="s">
        <v>107</v>
      </c>
      <c r="M372" s="6">
        <v>55572</v>
      </c>
      <c r="N372" s="18" t="s">
        <v>45</v>
      </c>
      <c r="O372" s="18" t="s">
        <v>63</v>
      </c>
      <c r="P372" s="21" t="str">
        <f t="shared" si="5"/>
        <v>05_50-60</v>
      </c>
      <c r="Q372">
        <v>10</v>
      </c>
      <c r="R372" t="s">
        <v>819</v>
      </c>
      <c r="S372">
        <v>277860</v>
      </c>
      <c r="T372">
        <v>4460</v>
      </c>
    </row>
    <row r="373" spans="1:20" ht="14.45" hidden="1" x14ac:dyDescent="0.35">
      <c r="A373" s="20">
        <v>201</v>
      </c>
      <c r="B373" s="10" t="s">
        <v>14</v>
      </c>
      <c r="C373" s="10" t="s">
        <v>743</v>
      </c>
      <c r="D373" t="s">
        <v>1046</v>
      </c>
      <c r="E373" s="10" t="s">
        <v>1044</v>
      </c>
      <c r="F373" s="10" t="s">
        <v>5</v>
      </c>
      <c r="G373" s="10" t="s">
        <v>496</v>
      </c>
      <c r="H373" s="10" t="s">
        <v>2</v>
      </c>
      <c r="I373" s="10">
        <v>14</v>
      </c>
      <c r="J373" s="10" t="s">
        <v>8</v>
      </c>
      <c r="K373" s="10"/>
      <c r="L373" s="10" t="s">
        <v>107</v>
      </c>
      <c r="M373" s="6">
        <v>67200</v>
      </c>
      <c r="N373" s="18" t="s">
        <v>47</v>
      </c>
      <c r="O373" s="18" t="s">
        <v>65</v>
      </c>
      <c r="P373" s="21" t="str">
        <f t="shared" si="5"/>
        <v>06_60-70</v>
      </c>
      <c r="Q373">
        <v>10</v>
      </c>
      <c r="R373" t="s">
        <v>819</v>
      </c>
      <c r="S373">
        <v>13507200</v>
      </c>
      <c r="T373">
        <v>216809</v>
      </c>
    </row>
    <row r="374" spans="1:20" ht="14.45" hidden="1" x14ac:dyDescent="0.35">
      <c r="A374" s="20">
        <v>52</v>
      </c>
      <c r="B374" s="10" t="s">
        <v>14</v>
      </c>
      <c r="C374" s="10" t="s">
        <v>744</v>
      </c>
      <c r="D374" t="s">
        <v>1040</v>
      </c>
      <c r="E374" s="10" t="s">
        <v>1044</v>
      </c>
      <c r="F374" s="10" t="s">
        <v>5</v>
      </c>
      <c r="G374" s="10" t="s">
        <v>496</v>
      </c>
      <c r="H374" s="10" t="s">
        <v>2</v>
      </c>
      <c r="I374" s="10">
        <v>15</v>
      </c>
      <c r="J374" s="10" t="s">
        <v>8</v>
      </c>
      <c r="K374" s="10"/>
      <c r="L374" s="10" t="s">
        <v>107</v>
      </c>
      <c r="M374" s="6">
        <v>64200</v>
      </c>
      <c r="N374" s="18" t="s">
        <v>46</v>
      </c>
      <c r="O374" s="18" t="s">
        <v>65</v>
      </c>
      <c r="P374" s="21" t="str">
        <f t="shared" si="5"/>
        <v>06_60-70</v>
      </c>
      <c r="Q374">
        <v>10</v>
      </c>
      <c r="R374" t="s">
        <v>819</v>
      </c>
      <c r="S374">
        <v>3338400</v>
      </c>
      <c r="T374">
        <v>53586</v>
      </c>
    </row>
    <row r="375" spans="1:20" ht="14.45" hidden="1" x14ac:dyDescent="0.35">
      <c r="A375" s="20">
        <v>3701</v>
      </c>
      <c r="B375" s="10" t="s">
        <v>14</v>
      </c>
      <c r="C375" s="10" t="s">
        <v>804</v>
      </c>
      <c r="D375" t="s">
        <v>1047</v>
      </c>
      <c r="E375" s="10" t="s">
        <v>1044</v>
      </c>
      <c r="F375" s="10" t="s">
        <v>5</v>
      </c>
      <c r="G375" s="10" t="s">
        <v>323</v>
      </c>
      <c r="H375" s="10" t="s">
        <v>2</v>
      </c>
      <c r="I375" s="10">
        <v>11</v>
      </c>
      <c r="J375" s="10">
        <v>0</v>
      </c>
      <c r="K375" s="10" t="s">
        <v>7</v>
      </c>
      <c r="L375" s="10" t="s">
        <v>90</v>
      </c>
      <c r="M375" s="6">
        <v>32500</v>
      </c>
      <c r="N375" s="18" t="s">
        <v>40</v>
      </c>
      <c r="O375" s="18" t="s">
        <v>61</v>
      </c>
      <c r="P375" s="21" t="str">
        <f t="shared" si="5"/>
        <v>03_30-40</v>
      </c>
      <c r="Q375">
        <v>10</v>
      </c>
      <c r="R375" t="s">
        <v>819</v>
      </c>
      <c r="S375">
        <v>120282500</v>
      </c>
      <c r="T375">
        <v>1930698</v>
      </c>
    </row>
    <row r="376" spans="1:20" ht="14.45" hidden="1" x14ac:dyDescent="0.35">
      <c r="A376" s="20">
        <v>94</v>
      </c>
      <c r="B376" s="10" t="s">
        <v>14</v>
      </c>
      <c r="C376" s="10" t="s">
        <v>806</v>
      </c>
      <c r="D376" t="s">
        <v>1040</v>
      </c>
      <c r="E376" s="10" t="s">
        <v>1044</v>
      </c>
      <c r="F376" s="10" t="s">
        <v>1</v>
      </c>
      <c r="G376" s="10" t="s">
        <v>532</v>
      </c>
      <c r="H376" s="10" t="s">
        <v>2</v>
      </c>
      <c r="I376" s="10">
        <v>15</v>
      </c>
      <c r="J376" s="10" t="s">
        <v>8</v>
      </c>
      <c r="K376" s="10"/>
      <c r="L376" s="10" t="s">
        <v>107</v>
      </c>
      <c r="M376" s="6">
        <v>38310</v>
      </c>
      <c r="N376" s="18" t="s">
        <v>41</v>
      </c>
      <c r="O376" s="18" t="s">
        <v>61</v>
      </c>
      <c r="P376" s="21" t="str">
        <f t="shared" si="5"/>
        <v>03_30-40</v>
      </c>
      <c r="Q376">
        <v>10</v>
      </c>
      <c r="R376" t="s">
        <v>819</v>
      </c>
      <c r="S376">
        <v>3601140</v>
      </c>
      <c r="T376">
        <v>57803</v>
      </c>
    </row>
    <row r="377" spans="1:20" ht="14.45" hidden="1" x14ac:dyDescent="0.35">
      <c r="A377" s="20">
        <v>99</v>
      </c>
      <c r="B377" s="10" t="s">
        <v>14</v>
      </c>
      <c r="C377" s="10" t="s">
        <v>805</v>
      </c>
      <c r="D377" t="s">
        <v>1046</v>
      </c>
      <c r="E377" s="10" t="s">
        <v>1044</v>
      </c>
      <c r="F377" s="10" t="s">
        <v>1</v>
      </c>
      <c r="G377" s="10" t="s">
        <v>532</v>
      </c>
      <c r="H377" s="10" t="s">
        <v>2</v>
      </c>
      <c r="I377" s="10">
        <v>14</v>
      </c>
      <c r="J377" s="10" t="s">
        <v>8</v>
      </c>
      <c r="K377" s="10"/>
      <c r="L377" s="10" t="s">
        <v>107</v>
      </c>
      <c r="M377" s="6">
        <v>40001</v>
      </c>
      <c r="N377" s="18" t="s">
        <v>42</v>
      </c>
      <c r="O377" s="18" t="s">
        <v>62</v>
      </c>
      <c r="P377" s="21" t="str">
        <f t="shared" si="5"/>
        <v>04_40-50</v>
      </c>
      <c r="Q377">
        <v>10</v>
      </c>
      <c r="R377" t="s">
        <v>819</v>
      </c>
      <c r="S377">
        <v>3960099</v>
      </c>
      <c r="T377">
        <v>63565</v>
      </c>
    </row>
    <row r="378" spans="1:20" ht="14.45" hidden="1" x14ac:dyDescent="0.35">
      <c r="A378" s="20">
        <v>8</v>
      </c>
      <c r="B378" s="10" t="s">
        <v>14</v>
      </c>
      <c r="C378" s="10" t="s">
        <v>247</v>
      </c>
      <c r="D378" t="s">
        <v>1046</v>
      </c>
      <c r="E378" s="10" t="s">
        <v>1039</v>
      </c>
      <c r="F378" s="10" t="s">
        <v>5</v>
      </c>
      <c r="G378" s="10" t="s">
        <v>218</v>
      </c>
      <c r="H378" s="10" t="s">
        <v>2</v>
      </c>
      <c r="I378" s="10">
        <v>13</v>
      </c>
      <c r="J378" s="10" t="s">
        <v>117</v>
      </c>
      <c r="K378" s="10" t="s">
        <v>7</v>
      </c>
      <c r="L378" s="10" t="s">
        <v>107</v>
      </c>
      <c r="M378" s="6">
        <v>128455</v>
      </c>
      <c r="N378" s="18" t="s">
        <v>98</v>
      </c>
      <c r="O378" s="18" t="s">
        <v>96</v>
      </c>
      <c r="P378" s="21" t="str">
        <f t="shared" si="5"/>
        <v>07_70&gt;</v>
      </c>
      <c r="Q378">
        <v>10</v>
      </c>
      <c r="R378" t="s">
        <v>819</v>
      </c>
      <c r="S378">
        <v>1027640</v>
      </c>
      <c r="T378">
        <v>16495</v>
      </c>
    </row>
    <row r="379" spans="1:20" ht="14.45" hidden="1" x14ac:dyDescent="0.35">
      <c r="A379" s="20">
        <v>14</v>
      </c>
      <c r="B379" s="10" t="s">
        <v>14</v>
      </c>
      <c r="C379" s="10" t="s">
        <v>259</v>
      </c>
      <c r="D379" t="s">
        <v>1046</v>
      </c>
      <c r="E379" s="10" t="s">
        <v>1039</v>
      </c>
      <c r="F379" s="10" t="s">
        <v>5</v>
      </c>
      <c r="G379" s="10" t="s">
        <v>218</v>
      </c>
      <c r="H379" s="10" t="s">
        <v>2</v>
      </c>
      <c r="I379" s="10">
        <v>13</v>
      </c>
      <c r="J379" s="10" t="s">
        <v>8</v>
      </c>
      <c r="K379" s="10" t="s">
        <v>7</v>
      </c>
      <c r="L379" s="10" t="s">
        <v>107</v>
      </c>
      <c r="M379" s="6">
        <v>102876</v>
      </c>
      <c r="N379" s="18" t="s">
        <v>80</v>
      </c>
      <c r="O379" s="18" t="s">
        <v>70</v>
      </c>
      <c r="P379" s="21" t="str">
        <f t="shared" si="5"/>
        <v>07_70&gt;</v>
      </c>
      <c r="Q379">
        <v>10</v>
      </c>
      <c r="R379" t="s">
        <v>819</v>
      </c>
      <c r="S379">
        <v>1440264</v>
      </c>
      <c r="T379">
        <v>23118</v>
      </c>
    </row>
    <row r="380" spans="1:20" ht="14.45" hidden="1" x14ac:dyDescent="0.35">
      <c r="A380" s="20">
        <v>192</v>
      </c>
      <c r="B380" s="10" t="s">
        <v>14</v>
      </c>
      <c r="C380" s="10" t="s">
        <v>490</v>
      </c>
      <c r="D380" t="s">
        <v>1046</v>
      </c>
      <c r="E380" s="10" t="s">
        <v>1039</v>
      </c>
      <c r="F380" s="10" t="s">
        <v>5</v>
      </c>
      <c r="G380" s="10" t="s">
        <v>496</v>
      </c>
      <c r="H380" s="10" t="s">
        <v>2</v>
      </c>
      <c r="I380" s="10">
        <v>13</v>
      </c>
      <c r="J380" s="10" t="s">
        <v>8</v>
      </c>
      <c r="K380" s="10" t="s">
        <v>7</v>
      </c>
      <c r="L380" s="10" t="s">
        <v>107</v>
      </c>
      <c r="M380" s="6">
        <v>108864</v>
      </c>
      <c r="N380" s="18" t="s">
        <v>83</v>
      </c>
      <c r="O380" s="18" t="s">
        <v>70</v>
      </c>
      <c r="P380" s="21" t="str">
        <f t="shared" si="5"/>
        <v>07_70&gt;</v>
      </c>
      <c r="Q380">
        <v>10</v>
      </c>
      <c r="R380" t="s">
        <v>819</v>
      </c>
      <c r="S380">
        <v>20901888</v>
      </c>
      <c r="T380">
        <v>335504</v>
      </c>
    </row>
    <row r="381" spans="1:20" ht="14.45" hidden="1" x14ac:dyDescent="0.35">
      <c r="A381" s="20">
        <v>14</v>
      </c>
      <c r="B381" s="10" t="s">
        <v>14</v>
      </c>
      <c r="C381" s="10" t="s">
        <v>506</v>
      </c>
      <c r="D381" s="10" t="s">
        <v>1041</v>
      </c>
      <c r="E381" s="10" t="s">
        <v>1039</v>
      </c>
      <c r="F381" s="10" t="s">
        <v>5</v>
      </c>
      <c r="G381" s="10" t="s">
        <v>308</v>
      </c>
      <c r="H381" s="10" t="s">
        <v>166</v>
      </c>
      <c r="I381" s="10">
        <v>15</v>
      </c>
      <c r="J381" s="10" t="s">
        <v>117</v>
      </c>
      <c r="K381" s="10" t="s">
        <v>7</v>
      </c>
      <c r="L381" s="10" t="s">
        <v>107</v>
      </c>
      <c r="M381" s="6">
        <v>46679</v>
      </c>
      <c r="N381" s="18" t="s">
        <v>43</v>
      </c>
      <c r="O381" s="18" t="s">
        <v>62</v>
      </c>
      <c r="P381" s="21" t="str">
        <f t="shared" si="5"/>
        <v>04_40-50</v>
      </c>
      <c r="Q381">
        <v>10</v>
      </c>
      <c r="R381" t="s">
        <v>819</v>
      </c>
      <c r="S381">
        <v>653506</v>
      </c>
      <c r="T381">
        <v>10490</v>
      </c>
    </row>
    <row r="382" spans="1:20" ht="14.45" hidden="1" x14ac:dyDescent="0.35">
      <c r="A382" s="20">
        <v>60</v>
      </c>
      <c r="B382" s="10" t="s">
        <v>14</v>
      </c>
      <c r="C382" s="10" t="s">
        <v>546</v>
      </c>
      <c r="D382" t="s">
        <v>1046</v>
      </c>
      <c r="E382" s="10" t="s">
        <v>1039</v>
      </c>
      <c r="F382" s="10" t="s">
        <v>5</v>
      </c>
      <c r="G382" s="10" t="s">
        <v>500</v>
      </c>
      <c r="H382" s="10" t="s">
        <v>2</v>
      </c>
      <c r="I382" s="10">
        <v>13</v>
      </c>
      <c r="J382" s="10" t="s">
        <v>8</v>
      </c>
      <c r="K382" s="10" t="s">
        <v>7</v>
      </c>
      <c r="L382" s="10" t="s">
        <v>91</v>
      </c>
      <c r="M382" s="6">
        <v>159990</v>
      </c>
      <c r="N382" s="18" t="s">
        <v>89</v>
      </c>
      <c r="O382" s="18" t="s">
        <v>69</v>
      </c>
      <c r="P382" s="21" t="str">
        <f t="shared" si="5"/>
        <v>07_70&gt;</v>
      </c>
      <c r="Q382">
        <v>10</v>
      </c>
      <c r="R382" t="s">
        <v>819</v>
      </c>
      <c r="S382">
        <v>9599400</v>
      </c>
      <c r="T382">
        <v>154083</v>
      </c>
    </row>
    <row r="383" spans="1:20" ht="14.45" hidden="1" x14ac:dyDescent="0.35">
      <c r="A383" s="20">
        <v>778</v>
      </c>
      <c r="B383" s="10" t="s">
        <v>14</v>
      </c>
      <c r="C383" s="10" t="s">
        <v>310</v>
      </c>
      <c r="D383" t="s">
        <v>1055</v>
      </c>
      <c r="E383" s="10" t="s">
        <v>1044</v>
      </c>
      <c r="F383" s="10" t="s">
        <v>5</v>
      </c>
      <c r="G383" s="10" t="s">
        <v>218</v>
      </c>
      <c r="H383" s="10" t="s">
        <v>311</v>
      </c>
      <c r="I383" s="10">
        <v>14</v>
      </c>
      <c r="J383" s="10" t="s">
        <v>8</v>
      </c>
      <c r="K383" s="10" t="s">
        <v>7</v>
      </c>
      <c r="L383" s="10" t="s">
        <v>107</v>
      </c>
      <c r="M383" s="6">
        <v>106621</v>
      </c>
      <c r="N383" s="18" t="s">
        <v>83</v>
      </c>
      <c r="O383" s="18" t="s">
        <v>70</v>
      </c>
      <c r="P383" s="21" t="str">
        <f t="shared" si="5"/>
        <v>07_70&gt;</v>
      </c>
      <c r="Q383">
        <v>10</v>
      </c>
      <c r="R383" t="s">
        <v>819</v>
      </c>
      <c r="S383">
        <v>82951138</v>
      </c>
      <c r="T383">
        <v>1331479</v>
      </c>
    </row>
    <row r="384" spans="1:20" ht="14.45" hidden="1" x14ac:dyDescent="0.35">
      <c r="A384" s="20">
        <v>6</v>
      </c>
      <c r="B384" s="10" t="s">
        <v>14</v>
      </c>
      <c r="C384" s="10" t="s">
        <v>312</v>
      </c>
      <c r="D384" t="s">
        <v>1055</v>
      </c>
      <c r="E384" s="10" t="s">
        <v>1044</v>
      </c>
      <c r="F384" s="10" t="s">
        <v>5</v>
      </c>
      <c r="G384" s="10" t="s">
        <v>218</v>
      </c>
      <c r="H384" s="10" t="s">
        <v>311</v>
      </c>
      <c r="I384" s="10">
        <v>15</v>
      </c>
      <c r="J384" s="10" t="s">
        <v>8</v>
      </c>
      <c r="K384" s="10"/>
      <c r="L384" s="10" t="s">
        <v>107</v>
      </c>
      <c r="M384" s="6">
        <v>90191</v>
      </c>
      <c r="N384" s="18" t="s">
        <v>50</v>
      </c>
      <c r="O384" s="18" t="s">
        <v>66</v>
      </c>
      <c r="P384" s="21" t="str">
        <f t="shared" si="5"/>
        <v>07_70&gt;</v>
      </c>
      <c r="Q384">
        <v>10</v>
      </c>
      <c r="R384" t="s">
        <v>819</v>
      </c>
      <c r="S384">
        <v>541146</v>
      </c>
      <c r="T384">
        <v>8686</v>
      </c>
    </row>
    <row r="385" spans="1:20" ht="14.45" hidden="1" x14ac:dyDescent="0.35">
      <c r="A385" s="20">
        <v>780</v>
      </c>
      <c r="B385" s="10" t="s">
        <v>14</v>
      </c>
      <c r="C385" s="10" t="s">
        <v>423</v>
      </c>
      <c r="D385" t="s">
        <v>1055</v>
      </c>
      <c r="E385" s="10" t="s">
        <v>1044</v>
      </c>
      <c r="F385" s="10" t="s">
        <v>5</v>
      </c>
      <c r="G385" s="10" t="s">
        <v>308</v>
      </c>
      <c r="H385" s="10" t="s">
        <v>424</v>
      </c>
      <c r="I385" s="10">
        <v>17</v>
      </c>
      <c r="J385" s="10" t="s">
        <v>8</v>
      </c>
      <c r="K385" s="10"/>
      <c r="L385" s="10" t="s">
        <v>107</v>
      </c>
      <c r="M385" s="6">
        <v>144059</v>
      </c>
      <c r="N385" s="18" t="s">
        <v>87</v>
      </c>
      <c r="O385" s="18" t="s">
        <v>79</v>
      </c>
      <c r="P385" s="21" t="str">
        <f t="shared" si="5"/>
        <v>07_70&gt;</v>
      </c>
      <c r="Q385">
        <v>10</v>
      </c>
      <c r="R385" t="s">
        <v>819</v>
      </c>
      <c r="S385">
        <v>112366020</v>
      </c>
      <c r="T385">
        <v>1803628</v>
      </c>
    </row>
    <row r="386" spans="1:20" ht="14.45" hidden="1" x14ac:dyDescent="0.35">
      <c r="A386" s="20">
        <v>57</v>
      </c>
      <c r="B386" s="10" t="s">
        <v>14</v>
      </c>
      <c r="C386" s="10" t="s">
        <v>422</v>
      </c>
      <c r="D386" t="s">
        <v>1055</v>
      </c>
      <c r="E386" s="10" t="s">
        <v>1044</v>
      </c>
      <c r="F386" s="10" t="s">
        <v>5</v>
      </c>
      <c r="G386" s="10" t="s">
        <v>308</v>
      </c>
      <c r="H386" s="10" t="s">
        <v>400</v>
      </c>
      <c r="I386" s="10">
        <v>15</v>
      </c>
      <c r="J386" s="10" t="s">
        <v>8</v>
      </c>
      <c r="K386" s="10"/>
      <c r="L386" s="10" t="s">
        <v>107</v>
      </c>
      <c r="M386" s="6">
        <v>125257</v>
      </c>
      <c r="N386" s="18" t="s">
        <v>98</v>
      </c>
      <c r="O386" s="18" t="s">
        <v>96</v>
      </c>
      <c r="P386" s="21" t="str">
        <f t="shared" si="5"/>
        <v>07_70&gt;</v>
      </c>
      <c r="Q386">
        <v>10</v>
      </c>
      <c r="R386" t="s">
        <v>819</v>
      </c>
      <c r="S386">
        <v>7139649</v>
      </c>
      <c r="T386">
        <v>114601</v>
      </c>
    </row>
    <row r="387" spans="1:20" ht="14.45" hidden="1" x14ac:dyDescent="0.35">
      <c r="A387" s="20">
        <v>38</v>
      </c>
      <c r="B387" s="10" t="s">
        <v>14</v>
      </c>
      <c r="C387" s="10" t="s">
        <v>375</v>
      </c>
      <c r="D387" t="s">
        <v>1055</v>
      </c>
      <c r="E387" s="10" t="s">
        <v>1044</v>
      </c>
      <c r="F387" s="10" t="s">
        <v>5</v>
      </c>
      <c r="G387" s="10" t="s">
        <v>308</v>
      </c>
      <c r="H387" s="10" t="s">
        <v>376</v>
      </c>
      <c r="I387" s="10">
        <v>15</v>
      </c>
      <c r="J387" s="10" t="s">
        <v>8</v>
      </c>
      <c r="K387" s="10"/>
      <c r="L387" s="10" t="s">
        <v>107</v>
      </c>
      <c r="M387" s="6">
        <v>136278</v>
      </c>
      <c r="N387" s="18" t="s">
        <v>88</v>
      </c>
      <c r="O387" s="18" t="s">
        <v>86</v>
      </c>
      <c r="P387" s="21" t="str">
        <f t="shared" ref="P387:P450" si="6">IF(M387&lt;20000,"01_&lt;20",IF(M387&lt;70000,CONCATENATE(IF((ROUNDDOWN(M387/10000,0)+1)&lt;10,0,),ROUNDDOWN(M387/10000,0),"_",ROUNDDOWN(M387/10000,0)*10,"-",ROUNDUP((M387+1)/10000,0)*10),"07_70&gt;"))</f>
        <v>07_70&gt;</v>
      </c>
      <c r="Q387">
        <v>10</v>
      </c>
      <c r="R387" t="s">
        <v>819</v>
      </c>
      <c r="S387">
        <v>5178564</v>
      </c>
      <c r="T387">
        <v>83123</v>
      </c>
    </row>
    <row r="388" spans="1:20" ht="14.45" hidden="1" x14ac:dyDescent="0.35">
      <c r="A388" s="20">
        <v>11</v>
      </c>
      <c r="B388" s="10" t="s">
        <v>14</v>
      </c>
      <c r="C388" s="10" t="s">
        <v>745</v>
      </c>
      <c r="D388" t="s">
        <v>1055</v>
      </c>
      <c r="E388" s="10" t="s">
        <v>1044</v>
      </c>
      <c r="F388" s="10" t="s">
        <v>5</v>
      </c>
      <c r="G388" s="10" t="s">
        <v>496</v>
      </c>
      <c r="H388" s="10" t="s">
        <v>746</v>
      </c>
      <c r="I388" s="10">
        <v>14</v>
      </c>
      <c r="J388" s="10" t="s">
        <v>8</v>
      </c>
      <c r="K388" s="10"/>
      <c r="L388" s="10" t="s">
        <v>107</v>
      </c>
      <c r="M388" s="6">
        <v>111000</v>
      </c>
      <c r="N388" s="18" t="s">
        <v>71</v>
      </c>
      <c r="O388" s="18" t="s">
        <v>67</v>
      </c>
      <c r="P388" s="21" t="str">
        <f t="shared" si="6"/>
        <v>07_70&gt;</v>
      </c>
      <c r="Q388">
        <v>10</v>
      </c>
      <c r="R388" t="s">
        <v>819</v>
      </c>
      <c r="S388">
        <v>1221000</v>
      </c>
      <c r="T388">
        <v>19599</v>
      </c>
    </row>
    <row r="389" spans="1:20" ht="14.45" hidden="1" x14ac:dyDescent="0.35">
      <c r="A389" s="20">
        <v>13</v>
      </c>
      <c r="B389" s="10" t="s">
        <v>14</v>
      </c>
      <c r="C389" s="10" t="s">
        <v>747</v>
      </c>
      <c r="D389" t="s">
        <v>1055</v>
      </c>
      <c r="E389" s="10" t="s">
        <v>1044</v>
      </c>
      <c r="F389" s="10" t="s">
        <v>5</v>
      </c>
      <c r="G389" s="10" t="s">
        <v>496</v>
      </c>
      <c r="H389" s="10" t="s">
        <v>746</v>
      </c>
      <c r="I389" s="10">
        <v>15</v>
      </c>
      <c r="J389" s="10" t="s">
        <v>8</v>
      </c>
      <c r="K389" s="10"/>
      <c r="L389" s="10" t="s">
        <v>107</v>
      </c>
      <c r="M389" s="6">
        <v>101000</v>
      </c>
      <c r="N389" s="18" t="s">
        <v>80</v>
      </c>
      <c r="O389" s="18" t="s">
        <v>70</v>
      </c>
      <c r="P389" s="21" t="str">
        <f t="shared" si="6"/>
        <v>07_70&gt;</v>
      </c>
      <c r="Q389">
        <v>10</v>
      </c>
      <c r="R389" t="s">
        <v>819</v>
      </c>
      <c r="S389">
        <v>1313000</v>
      </c>
      <c r="T389">
        <v>21075</v>
      </c>
    </row>
    <row r="390" spans="1:20" ht="14.45" hidden="1" x14ac:dyDescent="0.35">
      <c r="A390" s="20">
        <v>25</v>
      </c>
      <c r="B390" s="10" t="s">
        <v>14</v>
      </c>
      <c r="C390" s="10" t="s">
        <v>809</v>
      </c>
      <c r="D390" t="s">
        <v>1055</v>
      </c>
      <c r="E390" s="10" t="s">
        <v>1044</v>
      </c>
      <c r="F390" s="10" t="s">
        <v>5</v>
      </c>
      <c r="G390" s="10" t="s">
        <v>308</v>
      </c>
      <c r="H390" s="10" t="s">
        <v>810</v>
      </c>
      <c r="I390" s="10">
        <v>17</v>
      </c>
      <c r="J390" s="10" t="s">
        <v>8</v>
      </c>
      <c r="K390" s="10"/>
      <c r="L390" s="10" t="s">
        <v>107</v>
      </c>
      <c r="M390" s="6">
        <v>198066</v>
      </c>
      <c r="N390" s="18" t="s">
        <v>129</v>
      </c>
      <c r="O390" s="18" t="s">
        <v>101</v>
      </c>
      <c r="P390" s="21" t="str">
        <f t="shared" si="6"/>
        <v>07_70&gt;</v>
      </c>
      <c r="Q390">
        <v>10</v>
      </c>
      <c r="R390" t="s">
        <v>819</v>
      </c>
      <c r="S390">
        <v>4951650</v>
      </c>
      <c r="T390">
        <v>79481</v>
      </c>
    </row>
    <row r="391" spans="1:20" ht="14.45" hidden="1" x14ac:dyDescent="0.35">
      <c r="A391" s="20">
        <v>2</v>
      </c>
      <c r="B391" s="10" t="s">
        <v>14</v>
      </c>
      <c r="C391" s="10" t="s">
        <v>137</v>
      </c>
      <c r="D391" t="s">
        <v>1055</v>
      </c>
      <c r="E391" s="10" t="s">
        <v>1044</v>
      </c>
      <c r="F391" s="10" t="s">
        <v>5</v>
      </c>
      <c r="G391" s="10" t="s">
        <v>114</v>
      </c>
      <c r="H391" s="10" t="s">
        <v>178</v>
      </c>
      <c r="I391" s="10">
        <v>15</v>
      </c>
      <c r="J391" s="10" t="s">
        <v>117</v>
      </c>
      <c r="K391" s="10"/>
      <c r="L391" s="10" t="s">
        <v>107</v>
      </c>
      <c r="M391" s="6">
        <v>143860</v>
      </c>
      <c r="N391" s="18" t="s">
        <v>87</v>
      </c>
      <c r="O391" s="18" t="s">
        <v>79</v>
      </c>
      <c r="P391" s="21" t="str">
        <f t="shared" si="6"/>
        <v>07_70&gt;</v>
      </c>
      <c r="Q391">
        <v>10</v>
      </c>
      <c r="R391" t="s">
        <v>819</v>
      </c>
      <c r="S391">
        <v>287720</v>
      </c>
      <c r="T391">
        <v>4618</v>
      </c>
    </row>
    <row r="392" spans="1:20" ht="14.45" hidden="1" x14ac:dyDescent="0.35">
      <c r="A392" s="20">
        <v>13</v>
      </c>
      <c r="B392" s="10" t="s">
        <v>14</v>
      </c>
      <c r="C392" s="10" t="s">
        <v>425</v>
      </c>
      <c r="D392" t="s">
        <v>1055</v>
      </c>
      <c r="E392" s="10" t="s">
        <v>1044</v>
      </c>
      <c r="F392" s="10" t="s">
        <v>5</v>
      </c>
      <c r="G392" s="10" t="s">
        <v>308</v>
      </c>
      <c r="H392" s="10" t="s">
        <v>402</v>
      </c>
      <c r="I392" s="10">
        <v>15</v>
      </c>
      <c r="J392" s="10" t="s">
        <v>117</v>
      </c>
      <c r="K392" s="10" t="s">
        <v>7</v>
      </c>
      <c r="L392" s="10" t="s">
        <v>107</v>
      </c>
      <c r="M392" s="6">
        <v>155057</v>
      </c>
      <c r="N392" s="18" t="s">
        <v>89</v>
      </c>
      <c r="O392" s="18" t="s">
        <v>69</v>
      </c>
      <c r="P392" s="21" t="str">
        <f t="shared" si="6"/>
        <v>07_70&gt;</v>
      </c>
      <c r="Q392">
        <v>10</v>
      </c>
      <c r="R392" t="s">
        <v>819</v>
      </c>
      <c r="S392">
        <v>2015741</v>
      </c>
      <c r="T392">
        <v>32355</v>
      </c>
    </row>
    <row r="393" spans="1:20" ht="14.45" hidden="1" x14ac:dyDescent="0.35">
      <c r="A393" s="20">
        <v>344</v>
      </c>
      <c r="B393" s="10" t="s">
        <v>14</v>
      </c>
      <c r="C393" s="10" t="s">
        <v>857</v>
      </c>
      <c r="D393" t="s">
        <v>1046</v>
      </c>
      <c r="E393" s="10" t="s">
        <v>1039</v>
      </c>
      <c r="F393" s="10" t="s">
        <v>5</v>
      </c>
      <c r="G393" s="10" t="s">
        <v>218</v>
      </c>
      <c r="H393" s="10" t="s">
        <v>2</v>
      </c>
      <c r="I393" s="10">
        <v>14</v>
      </c>
      <c r="J393" s="10" t="s">
        <v>8</v>
      </c>
      <c r="K393" s="10" t="s">
        <v>7</v>
      </c>
      <c r="L393" s="10" t="s">
        <v>107</v>
      </c>
      <c r="M393" s="6">
        <v>35000</v>
      </c>
      <c r="N393" s="18" t="s">
        <v>41</v>
      </c>
      <c r="O393" s="18" t="s">
        <v>61</v>
      </c>
      <c r="P393" s="21" t="str">
        <f t="shared" si="6"/>
        <v>03_30-40</v>
      </c>
      <c r="Q393">
        <v>10</v>
      </c>
      <c r="R393" t="s">
        <v>819</v>
      </c>
      <c r="S393">
        <v>12040000</v>
      </c>
      <c r="T393">
        <v>193258</v>
      </c>
    </row>
    <row r="394" spans="1:20" ht="14.45" hidden="1" x14ac:dyDescent="0.35">
      <c r="A394" s="20">
        <v>2</v>
      </c>
      <c r="B394" s="10" t="s">
        <v>14</v>
      </c>
      <c r="C394" s="10" t="s">
        <v>507</v>
      </c>
      <c r="D394" t="s">
        <v>1047</v>
      </c>
      <c r="E394" s="10" t="s">
        <v>1039</v>
      </c>
      <c r="F394" s="10" t="s">
        <v>5</v>
      </c>
      <c r="G394" s="10" t="s">
        <v>323</v>
      </c>
      <c r="H394" s="10" t="s">
        <v>2</v>
      </c>
      <c r="I394" s="10">
        <v>11</v>
      </c>
      <c r="J394" s="10" t="s">
        <v>4</v>
      </c>
      <c r="K394" s="10" t="s">
        <v>7</v>
      </c>
      <c r="L394" s="10" t="s">
        <v>90</v>
      </c>
      <c r="M394" s="6">
        <v>29990</v>
      </c>
      <c r="N394" s="18" t="s">
        <v>39</v>
      </c>
      <c r="O394" s="18" t="s">
        <v>60</v>
      </c>
      <c r="P394" s="21" t="str">
        <f t="shared" si="6"/>
        <v>02_20-30</v>
      </c>
      <c r="Q394">
        <v>10</v>
      </c>
      <c r="R394" t="s">
        <v>819</v>
      </c>
      <c r="S394">
        <v>59980</v>
      </c>
      <c r="T394">
        <v>963</v>
      </c>
    </row>
    <row r="395" spans="1:20" ht="14.45" hidden="1" x14ac:dyDescent="0.35">
      <c r="A395" s="20">
        <v>85</v>
      </c>
      <c r="B395" s="10" t="s">
        <v>14</v>
      </c>
      <c r="C395" s="10" t="s">
        <v>858</v>
      </c>
      <c r="D395" t="s">
        <v>1047</v>
      </c>
      <c r="E395" s="10" t="s">
        <v>1039</v>
      </c>
      <c r="F395" s="10" t="s">
        <v>5</v>
      </c>
      <c r="G395" s="10" t="s">
        <v>323</v>
      </c>
      <c r="H395" s="10" t="s">
        <v>2</v>
      </c>
      <c r="I395" s="10">
        <v>11</v>
      </c>
      <c r="J395" s="10" t="s">
        <v>4</v>
      </c>
      <c r="K395" s="10"/>
      <c r="L395" s="10" t="s">
        <v>90</v>
      </c>
      <c r="M395" s="6">
        <v>17000</v>
      </c>
      <c r="N395" s="18" t="s">
        <v>37</v>
      </c>
      <c r="O395" s="18" t="s">
        <v>59</v>
      </c>
      <c r="P395" s="21" t="str">
        <f t="shared" si="6"/>
        <v>01_&lt;20</v>
      </c>
      <c r="Q395">
        <v>10</v>
      </c>
      <c r="R395" t="s">
        <v>819</v>
      </c>
      <c r="S395">
        <v>1445000</v>
      </c>
      <c r="T395">
        <v>23194</v>
      </c>
    </row>
    <row r="396" spans="1:20" ht="14.45" hidden="1" x14ac:dyDescent="0.35">
      <c r="A396" s="20">
        <v>28</v>
      </c>
      <c r="B396" s="10" t="s">
        <v>14</v>
      </c>
      <c r="C396" s="10" t="s">
        <v>208</v>
      </c>
      <c r="D396" s="10" t="s">
        <v>1041</v>
      </c>
      <c r="E396" s="10" t="s">
        <v>1039</v>
      </c>
      <c r="F396" s="10" t="s">
        <v>5</v>
      </c>
      <c r="G396" s="10" t="s">
        <v>155</v>
      </c>
      <c r="H396" s="10" t="s">
        <v>166</v>
      </c>
      <c r="I396" s="10">
        <v>15</v>
      </c>
      <c r="J396" s="10" t="s">
        <v>8</v>
      </c>
      <c r="K396" s="10"/>
      <c r="L396" s="10" t="s">
        <v>107</v>
      </c>
      <c r="M396" s="6">
        <v>87179</v>
      </c>
      <c r="N396" s="18" t="s">
        <v>49</v>
      </c>
      <c r="O396" s="18" t="s">
        <v>68</v>
      </c>
      <c r="P396" s="21" t="str">
        <f t="shared" si="6"/>
        <v>07_70&gt;</v>
      </c>
      <c r="Q396">
        <v>10</v>
      </c>
      <c r="R396" t="s">
        <v>819</v>
      </c>
      <c r="S396">
        <v>2441012</v>
      </c>
      <c r="T396">
        <v>39182</v>
      </c>
    </row>
    <row r="397" spans="1:20" ht="14.45" hidden="1" x14ac:dyDescent="0.35">
      <c r="A397" s="20">
        <v>27</v>
      </c>
      <c r="B397" s="10" t="s">
        <v>14</v>
      </c>
      <c r="C397" s="10" t="s">
        <v>209</v>
      </c>
      <c r="D397" s="10" t="s">
        <v>1041</v>
      </c>
      <c r="E397" s="10" t="s">
        <v>1039</v>
      </c>
      <c r="F397" s="10" t="s">
        <v>5</v>
      </c>
      <c r="G397" s="10" t="s">
        <v>155</v>
      </c>
      <c r="H397" s="10" t="s">
        <v>193</v>
      </c>
      <c r="I397" s="10">
        <v>17</v>
      </c>
      <c r="J397" s="10" t="s">
        <v>8</v>
      </c>
      <c r="K397" s="10"/>
      <c r="L397" s="10" t="s">
        <v>107</v>
      </c>
      <c r="M397" s="6">
        <v>103731</v>
      </c>
      <c r="N397" s="18" t="s">
        <v>80</v>
      </c>
      <c r="O397" s="18" t="s">
        <v>70</v>
      </c>
      <c r="P397" s="21" t="str">
        <f t="shared" si="6"/>
        <v>07_70&gt;</v>
      </c>
      <c r="Q397">
        <v>10</v>
      </c>
      <c r="R397" t="s">
        <v>819</v>
      </c>
      <c r="S397">
        <v>2800737</v>
      </c>
      <c r="T397">
        <v>44956</v>
      </c>
    </row>
    <row r="398" spans="1:20" ht="14.45" hidden="1" x14ac:dyDescent="0.35">
      <c r="A398" s="20">
        <v>27</v>
      </c>
      <c r="B398" s="10" t="s">
        <v>14</v>
      </c>
      <c r="C398" s="10" t="s">
        <v>450</v>
      </c>
      <c r="D398" s="10" t="s">
        <v>1041</v>
      </c>
      <c r="E398" s="10" t="s">
        <v>1039</v>
      </c>
      <c r="F398" s="10" t="s">
        <v>5</v>
      </c>
      <c r="G398" s="10" t="s">
        <v>308</v>
      </c>
      <c r="H398" s="10" t="s">
        <v>451</v>
      </c>
      <c r="I398" s="10">
        <v>15</v>
      </c>
      <c r="J398" s="10" t="s">
        <v>8</v>
      </c>
      <c r="K398" s="10"/>
      <c r="L398" s="10" t="s">
        <v>107</v>
      </c>
      <c r="M398" s="6">
        <v>81913</v>
      </c>
      <c r="N398" s="18" t="s">
        <v>52</v>
      </c>
      <c r="O398" s="18" t="s">
        <v>68</v>
      </c>
      <c r="P398" s="21" t="str">
        <f t="shared" si="6"/>
        <v>07_70&gt;</v>
      </c>
      <c r="Q398">
        <v>10</v>
      </c>
      <c r="R398" t="s">
        <v>819</v>
      </c>
      <c r="S398">
        <v>2211651</v>
      </c>
      <c r="T398">
        <v>35500</v>
      </c>
    </row>
    <row r="399" spans="1:20" ht="14.45" hidden="1" x14ac:dyDescent="0.35">
      <c r="A399" s="20">
        <v>6</v>
      </c>
      <c r="B399" s="10" t="s">
        <v>14</v>
      </c>
      <c r="C399" s="10" t="s">
        <v>452</v>
      </c>
      <c r="D399" s="10" t="s">
        <v>1041</v>
      </c>
      <c r="E399" s="10" t="s">
        <v>1039</v>
      </c>
      <c r="F399" s="10" t="s">
        <v>5</v>
      </c>
      <c r="G399" s="10" t="s">
        <v>308</v>
      </c>
      <c r="H399" s="10" t="s">
        <v>453</v>
      </c>
      <c r="I399" s="10">
        <v>17</v>
      </c>
      <c r="J399" s="10" t="s">
        <v>8</v>
      </c>
      <c r="K399" s="10"/>
      <c r="L399" s="10" t="s">
        <v>107</v>
      </c>
      <c r="M399" s="6">
        <v>87215</v>
      </c>
      <c r="N399" s="18" t="s">
        <v>49</v>
      </c>
      <c r="O399" s="18" t="s">
        <v>68</v>
      </c>
      <c r="P399" s="21" t="str">
        <f t="shared" si="6"/>
        <v>07_70&gt;</v>
      </c>
      <c r="Q399">
        <v>10</v>
      </c>
      <c r="R399" t="s">
        <v>819</v>
      </c>
      <c r="S399">
        <v>523290</v>
      </c>
      <c r="T399">
        <v>8400</v>
      </c>
    </row>
    <row r="400" spans="1:20" ht="14.45" hidden="1" x14ac:dyDescent="0.35">
      <c r="A400" s="20">
        <v>41</v>
      </c>
      <c r="B400" s="10" t="s">
        <v>14</v>
      </c>
      <c r="C400" s="10" t="s">
        <v>624</v>
      </c>
      <c r="D400" s="10" t="s">
        <v>1041</v>
      </c>
      <c r="E400" s="10" t="s">
        <v>1039</v>
      </c>
      <c r="F400" s="10" t="s">
        <v>5</v>
      </c>
      <c r="G400" s="10" t="s">
        <v>308</v>
      </c>
      <c r="H400" s="10" t="s">
        <v>555</v>
      </c>
      <c r="I400" s="10">
        <v>15</v>
      </c>
      <c r="J400" s="10" t="s">
        <v>8</v>
      </c>
      <c r="K400" s="10"/>
      <c r="L400" s="10" t="s">
        <v>107</v>
      </c>
      <c r="M400" s="6">
        <v>95285</v>
      </c>
      <c r="N400" s="18" t="s">
        <v>76</v>
      </c>
      <c r="O400" s="18" t="s">
        <v>66</v>
      </c>
      <c r="P400" s="21" t="str">
        <f t="shared" si="6"/>
        <v>07_70&gt;</v>
      </c>
      <c r="Q400">
        <v>10</v>
      </c>
      <c r="R400" t="s">
        <v>819</v>
      </c>
      <c r="S400">
        <v>3906685</v>
      </c>
      <c r="T400">
        <v>62708</v>
      </c>
    </row>
    <row r="401" spans="1:20" ht="14.45" hidden="1" x14ac:dyDescent="0.35">
      <c r="A401" s="20">
        <v>5</v>
      </c>
      <c r="B401" s="10" t="s">
        <v>14</v>
      </c>
      <c r="C401" s="10" t="s">
        <v>811</v>
      </c>
      <c r="D401" s="10" t="s">
        <v>1041</v>
      </c>
      <c r="E401" s="10" t="s">
        <v>1039</v>
      </c>
      <c r="F401" s="10" t="s">
        <v>5</v>
      </c>
      <c r="G401" s="10" t="s">
        <v>308</v>
      </c>
      <c r="H401" s="10" t="s">
        <v>673</v>
      </c>
      <c r="I401" s="10">
        <v>15</v>
      </c>
      <c r="J401" s="10" t="s">
        <v>8</v>
      </c>
      <c r="K401" s="10"/>
      <c r="L401" s="10" t="s">
        <v>107</v>
      </c>
      <c r="M401" s="6">
        <v>109990</v>
      </c>
      <c r="N401" s="18" t="s">
        <v>83</v>
      </c>
      <c r="O401" s="18" t="s">
        <v>70</v>
      </c>
      <c r="P401" s="21" t="str">
        <f t="shared" si="6"/>
        <v>07_70&gt;</v>
      </c>
      <c r="Q401">
        <v>10</v>
      </c>
      <c r="R401" t="s">
        <v>819</v>
      </c>
      <c r="S401">
        <v>549950</v>
      </c>
      <c r="T401">
        <v>8827</v>
      </c>
    </row>
    <row r="402" spans="1:20" ht="14.45" hidden="1" x14ac:dyDescent="0.35">
      <c r="A402" s="20">
        <v>27</v>
      </c>
      <c r="B402" s="10" t="s">
        <v>14</v>
      </c>
      <c r="C402" s="10" t="s">
        <v>812</v>
      </c>
      <c r="D402" s="10" t="s">
        <v>1041</v>
      </c>
      <c r="E402" s="10" t="s">
        <v>1039</v>
      </c>
      <c r="F402" s="10" t="s">
        <v>5</v>
      </c>
      <c r="G402" s="10" t="s">
        <v>308</v>
      </c>
      <c r="H402" s="10" t="s">
        <v>673</v>
      </c>
      <c r="I402" s="10">
        <v>17</v>
      </c>
      <c r="J402" s="10" t="s">
        <v>8</v>
      </c>
      <c r="K402" s="10"/>
      <c r="L402" s="10" t="s">
        <v>107</v>
      </c>
      <c r="M402" s="6">
        <v>112485</v>
      </c>
      <c r="N402" s="18" t="s">
        <v>71</v>
      </c>
      <c r="O402" s="18" t="s">
        <v>67</v>
      </c>
      <c r="P402" s="21" t="str">
        <f t="shared" si="6"/>
        <v>07_70&gt;</v>
      </c>
      <c r="Q402">
        <v>10</v>
      </c>
      <c r="R402" t="s">
        <v>819</v>
      </c>
      <c r="S402">
        <v>3037095</v>
      </c>
      <c r="T402">
        <v>48750</v>
      </c>
    </row>
    <row r="403" spans="1:20" ht="14.45" hidden="1" x14ac:dyDescent="0.35">
      <c r="A403" s="20">
        <v>8</v>
      </c>
      <c r="B403" s="10" t="s">
        <v>15</v>
      </c>
      <c r="C403" s="10" t="s">
        <v>236</v>
      </c>
      <c r="D403" t="s">
        <v>1046</v>
      </c>
      <c r="E403" s="10" t="s">
        <v>1039</v>
      </c>
      <c r="F403" s="10" t="s">
        <v>5</v>
      </c>
      <c r="G403" s="10" t="s">
        <v>155</v>
      </c>
      <c r="H403" s="10" t="s">
        <v>2</v>
      </c>
      <c r="I403" s="10">
        <v>13</v>
      </c>
      <c r="J403" s="10" t="s">
        <v>8</v>
      </c>
      <c r="K403" s="10"/>
      <c r="L403" s="10" t="s">
        <v>107</v>
      </c>
      <c r="M403" s="6">
        <v>77066</v>
      </c>
      <c r="N403" s="18" t="s">
        <v>84</v>
      </c>
      <c r="O403" s="18" t="s">
        <v>64</v>
      </c>
      <c r="P403" s="21" t="str">
        <f t="shared" si="6"/>
        <v>07_70&gt;</v>
      </c>
      <c r="Q403">
        <v>10</v>
      </c>
      <c r="R403" t="s">
        <v>819</v>
      </c>
      <c r="S403">
        <v>616528</v>
      </c>
      <c r="T403">
        <v>9896</v>
      </c>
    </row>
    <row r="404" spans="1:20" ht="14.45" hidden="1" x14ac:dyDescent="0.35">
      <c r="A404" s="20">
        <v>79</v>
      </c>
      <c r="B404" s="10" t="s">
        <v>15</v>
      </c>
      <c r="C404" s="10" t="s">
        <v>237</v>
      </c>
      <c r="D404" t="s">
        <v>1040</v>
      </c>
      <c r="E404" s="10" t="s">
        <v>1044</v>
      </c>
      <c r="F404" s="10" t="s">
        <v>5</v>
      </c>
      <c r="G404" s="10" t="s">
        <v>155</v>
      </c>
      <c r="H404" s="10" t="s">
        <v>2</v>
      </c>
      <c r="I404" s="10">
        <v>17</v>
      </c>
      <c r="J404" s="10" t="s">
        <v>8</v>
      </c>
      <c r="K404" s="10"/>
      <c r="L404" s="10" t="s">
        <v>107</v>
      </c>
      <c r="M404" s="6">
        <v>44393</v>
      </c>
      <c r="N404" s="18" t="s">
        <v>42</v>
      </c>
      <c r="O404" s="18" t="s">
        <v>62</v>
      </c>
      <c r="P404" s="21" t="str">
        <f t="shared" si="6"/>
        <v>04_40-50</v>
      </c>
      <c r="Q404">
        <v>10</v>
      </c>
      <c r="R404" t="s">
        <v>819</v>
      </c>
      <c r="S404">
        <v>3507047</v>
      </c>
      <c r="T404">
        <v>56293</v>
      </c>
    </row>
    <row r="405" spans="1:20" ht="14.45" hidden="1" x14ac:dyDescent="0.35">
      <c r="A405" s="20">
        <v>1092</v>
      </c>
      <c r="B405" s="10" t="s">
        <v>15</v>
      </c>
      <c r="C405" s="10" t="s">
        <v>274</v>
      </c>
      <c r="D405" s="10" t="s">
        <v>1038</v>
      </c>
      <c r="E405" s="10" t="s">
        <v>1044</v>
      </c>
      <c r="F405" s="10" t="s">
        <v>5</v>
      </c>
      <c r="G405" s="10" t="s">
        <v>155</v>
      </c>
      <c r="H405" s="10" t="s">
        <v>200</v>
      </c>
      <c r="I405" s="10">
        <v>15</v>
      </c>
      <c r="J405" s="10" t="s">
        <v>8</v>
      </c>
      <c r="K405" s="10"/>
      <c r="L405" s="10" t="s">
        <v>107</v>
      </c>
      <c r="M405" s="6">
        <v>38322</v>
      </c>
      <c r="N405" s="18" t="s">
        <v>41</v>
      </c>
      <c r="O405" s="18" t="s">
        <v>61</v>
      </c>
      <c r="P405" s="21" t="str">
        <f t="shared" si="6"/>
        <v>03_30-40</v>
      </c>
      <c r="Q405">
        <v>10</v>
      </c>
      <c r="R405" t="s">
        <v>819</v>
      </c>
      <c r="S405">
        <v>41847624</v>
      </c>
      <c r="T405">
        <v>671711</v>
      </c>
    </row>
    <row r="406" spans="1:20" ht="14.45" hidden="1" x14ac:dyDescent="0.35">
      <c r="A406" s="20">
        <v>1618</v>
      </c>
      <c r="B406" s="10" t="s">
        <v>15</v>
      </c>
      <c r="C406" s="10" t="s">
        <v>275</v>
      </c>
      <c r="D406" s="10" t="s">
        <v>1038</v>
      </c>
      <c r="E406" s="10" t="s">
        <v>1044</v>
      </c>
      <c r="F406" s="10" t="s">
        <v>5</v>
      </c>
      <c r="G406" s="10" t="s">
        <v>218</v>
      </c>
      <c r="H406" s="10" t="s">
        <v>200</v>
      </c>
      <c r="I406" s="10">
        <v>15</v>
      </c>
      <c r="J406" s="10" t="s">
        <v>8</v>
      </c>
      <c r="K406" s="10"/>
      <c r="L406" s="10" t="s">
        <v>107</v>
      </c>
      <c r="M406" s="6">
        <v>40931</v>
      </c>
      <c r="N406" s="18" t="s">
        <v>42</v>
      </c>
      <c r="O406" s="18" t="s">
        <v>62</v>
      </c>
      <c r="P406" s="21" t="str">
        <f t="shared" si="6"/>
        <v>04_40-50</v>
      </c>
      <c r="Q406">
        <v>10</v>
      </c>
      <c r="R406" t="s">
        <v>819</v>
      </c>
      <c r="S406">
        <v>66226358</v>
      </c>
      <c r="T406">
        <v>1063023</v>
      </c>
    </row>
    <row r="407" spans="1:20" ht="14.45" hidden="1" x14ac:dyDescent="0.35">
      <c r="A407" s="20">
        <v>40</v>
      </c>
      <c r="B407" s="10" t="s">
        <v>15</v>
      </c>
      <c r="C407" s="10" t="s">
        <v>325</v>
      </c>
      <c r="D407" s="10" t="s">
        <v>1038</v>
      </c>
      <c r="E407" s="10" t="s">
        <v>1044</v>
      </c>
      <c r="F407" s="10" t="s">
        <v>5</v>
      </c>
      <c r="G407" s="10" t="s">
        <v>218</v>
      </c>
      <c r="H407" s="10" t="s">
        <v>224</v>
      </c>
      <c r="I407" s="10">
        <v>17</v>
      </c>
      <c r="J407" s="10" t="s">
        <v>8</v>
      </c>
      <c r="K407" s="10"/>
      <c r="L407" s="10" t="s">
        <v>107</v>
      </c>
      <c r="M407" s="6">
        <v>42235</v>
      </c>
      <c r="N407" s="18" t="s">
        <v>42</v>
      </c>
      <c r="O407" s="18" t="s">
        <v>62</v>
      </c>
      <c r="P407" s="21" t="str">
        <f t="shared" si="6"/>
        <v>04_40-50</v>
      </c>
      <c r="Q407">
        <v>10</v>
      </c>
      <c r="R407" t="s">
        <v>819</v>
      </c>
      <c r="S407">
        <v>1689400</v>
      </c>
      <c r="T407">
        <v>27117</v>
      </c>
    </row>
    <row r="408" spans="1:20" ht="14.45" hidden="1" x14ac:dyDescent="0.35">
      <c r="A408" s="20">
        <v>737</v>
      </c>
      <c r="B408" s="10" t="s">
        <v>15</v>
      </c>
      <c r="C408" s="10" t="s">
        <v>326</v>
      </c>
      <c r="D408" t="s">
        <v>1046</v>
      </c>
      <c r="E408" s="10" t="s">
        <v>1044</v>
      </c>
      <c r="F408" s="10" t="s">
        <v>5</v>
      </c>
      <c r="G408" s="10" t="s">
        <v>218</v>
      </c>
      <c r="H408" s="10" t="s">
        <v>2</v>
      </c>
      <c r="I408" s="10">
        <v>14</v>
      </c>
      <c r="J408" s="10" t="s">
        <v>8</v>
      </c>
      <c r="K408" s="10"/>
      <c r="L408" s="10" t="s">
        <v>107</v>
      </c>
      <c r="M408" s="6">
        <v>38413</v>
      </c>
      <c r="N408" s="18" t="s">
        <v>41</v>
      </c>
      <c r="O408" s="18" t="s">
        <v>61</v>
      </c>
      <c r="P408" s="21" t="str">
        <f t="shared" si="6"/>
        <v>03_30-40</v>
      </c>
      <c r="Q408">
        <v>10</v>
      </c>
      <c r="R408" t="s">
        <v>819</v>
      </c>
      <c r="S408">
        <v>28310381</v>
      </c>
      <c r="T408">
        <v>454420</v>
      </c>
    </row>
    <row r="409" spans="1:20" ht="14.45" hidden="1" x14ac:dyDescent="0.35">
      <c r="A409" s="20">
        <v>1</v>
      </c>
      <c r="B409" s="10" t="s">
        <v>15</v>
      </c>
      <c r="C409" s="10" t="s">
        <v>342</v>
      </c>
      <c r="D409" s="10" t="s">
        <v>1038</v>
      </c>
      <c r="E409" s="10" t="s">
        <v>1039</v>
      </c>
      <c r="F409" s="10" t="s">
        <v>5</v>
      </c>
      <c r="G409" s="10" t="s">
        <v>323</v>
      </c>
      <c r="H409" s="10">
        <v>530</v>
      </c>
      <c r="I409" s="10">
        <v>15</v>
      </c>
      <c r="J409" s="10" t="s">
        <v>8</v>
      </c>
      <c r="K409" s="10"/>
      <c r="L409" s="10" t="s">
        <v>90</v>
      </c>
      <c r="M409" s="6">
        <v>17140</v>
      </c>
      <c r="N409" s="18" t="s">
        <v>37</v>
      </c>
      <c r="O409" s="18" t="s">
        <v>59</v>
      </c>
      <c r="P409" s="21" t="str">
        <f t="shared" si="6"/>
        <v>01_&lt;20</v>
      </c>
      <c r="Q409">
        <v>10</v>
      </c>
      <c r="R409" t="s">
        <v>819</v>
      </c>
      <c r="S409">
        <v>17140</v>
      </c>
      <c r="T409">
        <v>275</v>
      </c>
    </row>
    <row r="410" spans="1:20" ht="14.45" hidden="1" x14ac:dyDescent="0.35">
      <c r="A410" s="20">
        <v>2386</v>
      </c>
      <c r="B410" s="10" t="s">
        <v>15</v>
      </c>
      <c r="C410" s="10" t="s">
        <v>343</v>
      </c>
      <c r="D410" s="10" t="s">
        <v>1038</v>
      </c>
      <c r="E410" s="10" t="s">
        <v>1039</v>
      </c>
      <c r="F410" s="10" t="s">
        <v>5</v>
      </c>
      <c r="G410" s="10" t="s">
        <v>155</v>
      </c>
      <c r="H410" s="10" t="s">
        <v>344</v>
      </c>
      <c r="I410" s="10">
        <v>15</v>
      </c>
      <c r="J410" s="10" t="s">
        <v>8</v>
      </c>
      <c r="K410" s="10"/>
      <c r="L410" s="10" t="s">
        <v>107</v>
      </c>
      <c r="M410" s="6">
        <v>29802</v>
      </c>
      <c r="N410" s="18" t="s">
        <v>39</v>
      </c>
      <c r="O410" s="18" t="s">
        <v>60</v>
      </c>
      <c r="P410" s="21" t="str">
        <f t="shared" si="6"/>
        <v>02_20-30</v>
      </c>
      <c r="Q410">
        <v>10</v>
      </c>
      <c r="R410" t="s">
        <v>819</v>
      </c>
      <c r="S410">
        <v>71107572</v>
      </c>
      <c r="T410">
        <v>1141374</v>
      </c>
    </row>
    <row r="411" spans="1:20" ht="14.45" hidden="1" x14ac:dyDescent="0.35">
      <c r="A411" s="20">
        <v>4046</v>
      </c>
      <c r="B411" s="10" t="s">
        <v>15</v>
      </c>
      <c r="C411" s="10" t="s">
        <v>345</v>
      </c>
      <c r="D411" s="10" t="s">
        <v>1038</v>
      </c>
      <c r="E411" s="10" t="s">
        <v>1039</v>
      </c>
      <c r="F411" s="10" t="s">
        <v>5</v>
      </c>
      <c r="G411" s="10" t="s">
        <v>218</v>
      </c>
      <c r="H411" s="10" t="s">
        <v>224</v>
      </c>
      <c r="I411" s="10">
        <v>15</v>
      </c>
      <c r="J411" s="10" t="s">
        <v>11</v>
      </c>
      <c r="K411" s="10"/>
      <c r="L411" s="10" t="s">
        <v>107</v>
      </c>
      <c r="M411" s="6">
        <v>31270</v>
      </c>
      <c r="N411" s="18" t="s">
        <v>40</v>
      </c>
      <c r="O411" s="18" t="s">
        <v>61</v>
      </c>
      <c r="P411" s="21" t="str">
        <f t="shared" si="6"/>
        <v>03_30-40</v>
      </c>
      <c r="Q411">
        <v>10</v>
      </c>
      <c r="R411" t="s">
        <v>819</v>
      </c>
      <c r="S411">
        <v>126518420</v>
      </c>
      <c r="T411">
        <v>2030793</v>
      </c>
    </row>
    <row r="412" spans="1:20" ht="14.45" hidden="1" x14ac:dyDescent="0.35">
      <c r="A412" s="20">
        <v>60</v>
      </c>
      <c r="B412" s="10" t="s">
        <v>15</v>
      </c>
      <c r="C412" s="10" t="s">
        <v>347</v>
      </c>
      <c r="D412" s="10" t="s">
        <v>1038</v>
      </c>
      <c r="E412" s="10" t="s">
        <v>1039</v>
      </c>
      <c r="F412" s="10" t="s">
        <v>5</v>
      </c>
      <c r="G412" s="10" t="s">
        <v>218</v>
      </c>
      <c r="H412" s="10" t="s">
        <v>224</v>
      </c>
      <c r="I412" s="10">
        <v>17</v>
      </c>
      <c r="J412" s="10" t="s">
        <v>8</v>
      </c>
      <c r="K412" s="10"/>
      <c r="L412" s="10" t="s">
        <v>107</v>
      </c>
      <c r="M412" s="6">
        <v>47051</v>
      </c>
      <c r="N412" s="18" t="s">
        <v>43</v>
      </c>
      <c r="O412" s="18" t="s">
        <v>62</v>
      </c>
      <c r="P412" s="21" t="str">
        <f t="shared" si="6"/>
        <v>04_40-50</v>
      </c>
      <c r="Q412">
        <v>10</v>
      </c>
      <c r="R412" t="s">
        <v>819</v>
      </c>
      <c r="S412">
        <v>2823060</v>
      </c>
      <c r="T412">
        <v>45314</v>
      </c>
    </row>
    <row r="413" spans="1:20" ht="14.45" hidden="1" x14ac:dyDescent="0.35">
      <c r="A413" s="20">
        <v>869</v>
      </c>
      <c r="B413" s="10" t="s">
        <v>15</v>
      </c>
      <c r="C413" s="10" t="s">
        <v>350</v>
      </c>
      <c r="D413" s="10" t="s">
        <v>1038</v>
      </c>
      <c r="E413" s="10" t="s">
        <v>1039</v>
      </c>
      <c r="F413" s="10" t="s">
        <v>5</v>
      </c>
      <c r="G413" s="10" t="s">
        <v>218</v>
      </c>
      <c r="H413" s="10">
        <v>540</v>
      </c>
      <c r="I413" s="10">
        <v>15</v>
      </c>
      <c r="J413" s="10" t="s">
        <v>8</v>
      </c>
      <c r="K413" s="10"/>
      <c r="L413" s="10" t="s">
        <v>107</v>
      </c>
      <c r="M413" s="6">
        <v>42693</v>
      </c>
      <c r="N413" s="18" t="s">
        <v>42</v>
      </c>
      <c r="O413" s="18" t="s">
        <v>62</v>
      </c>
      <c r="P413" s="21" t="str">
        <f t="shared" si="6"/>
        <v>04_40-50</v>
      </c>
      <c r="Q413">
        <v>10</v>
      </c>
      <c r="R413" t="s">
        <v>819</v>
      </c>
      <c r="S413">
        <v>37100217</v>
      </c>
      <c r="T413">
        <v>595509</v>
      </c>
    </row>
    <row r="414" spans="1:20" ht="14.45" hidden="1" x14ac:dyDescent="0.35">
      <c r="A414" s="20">
        <v>80</v>
      </c>
      <c r="B414" s="10" t="s">
        <v>15</v>
      </c>
      <c r="C414" s="10" t="s">
        <v>341</v>
      </c>
      <c r="D414" t="s">
        <v>1046</v>
      </c>
      <c r="E414" s="10" t="s">
        <v>1039</v>
      </c>
      <c r="F414" s="10" t="s">
        <v>1</v>
      </c>
      <c r="G414" s="10" t="s">
        <v>152</v>
      </c>
      <c r="H414" s="10" t="s">
        <v>2</v>
      </c>
      <c r="I414" s="10">
        <v>14</v>
      </c>
      <c r="J414" s="10" t="s">
        <v>8</v>
      </c>
      <c r="K414" s="10"/>
      <c r="L414" s="10" t="s">
        <v>107</v>
      </c>
      <c r="M414" s="6">
        <v>18672</v>
      </c>
      <c r="N414" s="18" t="s">
        <v>37</v>
      </c>
      <c r="O414" s="18" t="s">
        <v>59</v>
      </c>
      <c r="P414" s="21" t="str">
        <f t="shared" si="6"/>
        <v>01_&lt;20</v>
      </c>
      <c r="Q414">
        <v>10</v>
      </c>
      <c r="R414" t="s">
        <v>819</v>
      </c>
      <c r="S414">
        <v>1493760</v>
      </c>
      <c r="T414">
        <v>23977</v>
      </c>
    </row>
    <row r="415" spans="1:20" ht="14.45" hidden="1" x14ac:dyDescent="0.35">
      <c r="A415" s="20">
        <v>243</v>
      </c>
      <c r="B415" s="10" t="s">
        <v>15</v>
      </c>
      <c r="C415" s="10" t="s">
        <v>346</v>
      </c>
      <c r="D415" s="10" t="s">
        <v>1038</v>
      </c>
      <c r="E415" s="10" t="s">
        <v>1039</v>
      </c>
      <c r="F415" s="10" t="s">
        <v>5</v>
      </c>
      <c r="G415" s="10" t="s">
        <v>155</v>
      </c>
      <c r="H415" s="10" t="s">
        <v>224</v>
      </c>
      <c r="I415" s="10">
        <v>15</v>
      </c>
      <c r="J415" s="10" t="s">
        <v>8</v>
      </c>
      <c r="K415" s="10"/>
      <c r="L415" s="10" t="s">
        <v>107</v>
      </c>
      <c r="M415" s="6">
        <v>47051</v>
      </c>
      <c r="N415" s="18" t="s">
        <v>43</v>
      </c>
      <c r="O415" s="18" t="s">
        <v>62</v>
      </c>
      <c r="P415" s="21" t="str">
        <f t="shared" si="6"/>
        <v>04_40-50</v>
      </c>
      <c r="Q415">
        <v>10</v>
      </c>
      <c r="R415" t="s">
        <v>819</v>
      </c>
      <c r="S415">
        <v>11433393</v>
      </c>
      <c r="T415">
        <v>183522</v>
      </c>
    </row>
    <row r="416" spans="1:20" ht="14.45" hidden="1" x14ac:dyDescent="0.35">
      <c r="A416" s="20">
        <v>5562</v>
      </c>
      <c r="B416" s="10" t="s">
        <v>15</v>
      </c>
      <c r="C416" s="10" t="s">
        <v>353</v>
      </c>
      <c r="D416" t="s">
        <v>1040</v>
      </c>
      <c r="E416" s="10" t="s">
        <v>1044</v>
      </c>
      <c r="F416" s="10" t="s">
        <v>5</v>
      </c>
      <c r="G416" s="10" t="s">
        <v>155</v>
      </c>
      <c r="H416" s="10" t="s">
        <v>2</v>
      </c>
      <c r="I416" s="10">
        <v>15</v>
      </c>
      <c r="J416" s="10" t="s">
        <v>8</v>
      </c>
      <c r="K416" s="10"/>
      <c r="L416" s="10" t="s">
        <v>107</v>
      </c>
      <c r="M416" s="6">
        <v>27220</v>
      </c>
      <c r="N416" s="18" t="s">
        <v>39</v>
      </c>
      <c r="O416" s="18" t="s">
        <v>60</v>
      </c>
      <c r="P416" s="21" t="str">
        <f t="shared" si="6"/>
        <v>02_20-30</v>
      </c>
      <c r="Q416">
        <v>10</v>
      </c>
      <c r="R416" t="s">
        <v>819</v>
      </c>
      <c r="S416">
        <v>151397640</v>
      </c>
      <c r="T416">
        <v>2430139</v>
      </c>
    </row>
    <row r="417" spans="1:20" ht="14.45" hidden="1" x14ac:dyDescent="0.35">
      <c r="A417" s="20">
        <v>2540</v>
      </c>
      <c r="B417" s="10" t="s">
        <v>15</v>
      </c>
      <c r="C417" s="10" t="s">
        <v>389</v>
      </c>
      <c r="D417" t="s">
        <v>1040</v>
      </c>
      <c r="E417" s="10" t="s">
        <v>1039</v>
      </c>
      <c r="F417" s="10" t="s">
        <v>1</v>
      </c>
      <c r="G417" s="10" t="s">
        <v>152</v>
      </c>
      <c r="H417" s="10" t="s">
        <v>2</v>
      </c>
      <c r="I417" s="10">
        <v>15</v>
      </c>
      <c r="J417" s="10" t="s">
        <v>11</v>
      </c>
      <c r="K417" s="10"/>
      <c r="L417" s="10" t="s">
        <v>107</v>
      </c>
      <c r="M417" s="6">
        <v>17100</v>
      </c>
      <c r="N417" s="18" t="s">
        <v>37</v>
      </c>
      <c r="O417" s="18" t="s">
        <v>59</v>
      </c>
      <c r="P417" s="21" t="str">
        <f t="shared" si="6"/>
        <v>01_&lt;20</v>
      </c>
      <c r="Q417">
        <v>10</v>
      </c>
      <c r="R417" t="s">
        <v>819</v>
      </c>
      <c r="S417">
        <v>43434000</v>
      </c>
      <c r="T417">
        <v>697175</v>
      </c>
    </row>
    <row r="418" spans="1:20" ht="14.45" hidden="1" x14ac:dyDescent="0.35">
      <c r="A418" s="20">
        <v>229</v>
      </c>
      <c r="B418" s="10" t="s">
        <v>15</v>
      </c>
      <c r="C418" s="10" t="s">
        <v>390</v>
      </c>
      <c r="D418" t="s">
        <v>1040</v>
      </c>
      <c r="E418" s="10" t="s">
        <v>1039</v>
      </c>
      <c r="F418" s="10" t="s">
        <v>1</v>
      </c>
      <c r="G418" s="10" t="s">
        <v>152</v>
      </c>
      <c r="H418" s="10" t="s">
        <v>2</v>
      </c>
      <c r="I418" s="10">
        <v>17</v>
      </c>
      <c r="J418" s="10" t="s">
        <v>6</v>
      </c>
      <c r="K418" s="10"/>
      <c r="L418" s="10" t="s">
        <v>107</v>
      </c>
      <c r="M418" s="6">
        <v>21236</v>
      </c>
      <c r="N418" s="18" t="s">
        <v>38</v>
      </c>
      <c r="O418" s="18" t="s">
        <v>60</v>
      </c>
      <c r="P418" s="21" t="str">
        <f t="shared" si="6"/>
        <v>02_20-30</v>
      </c>
      <c r="Q418">
        <v>10</v>
      </c>
      <c r="R418" t="s">
        <v>819</v>
      </c>
      <c r="S418">
        <v>4863044</v>
      </c>
      <c r="T418">
        <v>78058</v>
      </c>
    </row>
    <row r="419" spans="1:20" ht="14.45" hidden="1" x14ac:dyDescent="0.35">
      <c r="A419" s="20">
        <v>205</v>
      </c>
      <c r="B419" s="10" t="s">
        <v>15</v>
      </c>
      <c r="C419" s="10" t="s">
        <v>377</v>
      </c>
      <c r="D419" s="10" t="s">
        <v>1038</v>
      </c>
      <c r="E419" s="10" t="s">
        <v>1039</v>
      </c>
      <c r="F419" s="10" t="s">
        <v>5</v>
      </c>
      <c r="G419" s="10" t="s">
        <v>218</v>
      </c>
      <c r="H419" s="10" t="s">
        <v>230</v>
      </c>
      <c r="I419" s="10">
        <v>15</v>
      </c>
      <c r="J419" s="10" t="s">
        <v>77</v>
      </c>
      <c r="K419" s="10"/>
      <c r="L419" s="10" t="s">
        <v>107</v>
      </c>
      <c r="M419" s="6">
        <v>36096</v>
      </c>
      <c r="N419" s="18" t="s">
        <v>41</v>
      </c>
      <c r="O419" s="18" t="s">
        <v>61</v>
      </c>
      <c r="P419" s="21" t="str">
        <f t="shared" si="6"/>
        <v>03_30-40</v>
      </c>
      <c r="Q419">
        <v>10</v>
      </c>
      <c r="R419" t="s">
        <v>819</v>
      </c>
      <c r="S419">
        <v>7399680</v>
      </c>
      <c r="T419">
        <v>118775</v>
      </c>
    </row>
    <row r="420" spans="1:20" ht="14.45" hidden="1" x14ac:dyDescent="0.35">
      <c r="A420" s="20">
        <v>3439</v>
      </c>
      <c r="B420" s="10" t="s">
        <v>15</v>
      </c>
      <c r="C420" s="10" t="s">
        <v>388</v>
      </c>
      <c r="D420" t="s">
        <v>1040</v>
      </c>
      <c r="E420" s="10" t="s">
        <v>1039</v>
      </c>
      <c r="F420" s="10" t="s">
        <v>1</v>
      </c>
      <c r="G420" s="10" t="s">
        <v>249</v>
      </c>
      <c r="H420" s="10" t="s">
        <v>2</v>
      </c>
      <c r="I420" s="10">
        <v>15</v>
      </c>
      <c r="J420" s="10" t="s">
        <v>8</v>
      </c>
      <c r="K420" s="10"/>
      <c r="L420" s="10" t="s">
        <v>107</v>
      </c>
      <c r="M420" s="6">
        <v>29140</v>
      </c>
      <c r="N420" s="18" t="s">
        <v>39</v>
      </c>
      <c r="O420" s="18" t="s">
        <v>60</v>
      </c>
      <c r="P420" s="21" t="str">
        <f t="shared" si="6"/>
        <v>02_20-30</v>
      </c>
      <c r="Q420">
        <v>10</v>
      </c>
      <c r="R420" t="s">
        <v>819</v>
      </c>
      <c r="S420">
        <v>100212460</v>
      </c>
      <c r="T420">
        <v>1608547</v>
      </c>
    </row>
    <row r="421" spans="1:20" ht="14.45" hidden="1" x14ac:dyDescent="0.35">
      <c r="A421" s="20">
        <v>32</v>
      </c>
      <c r="B421" s="10" t="s">
        <v>15</v>
      </c>
      <c r="C421" s="10" t="s">
        <v>391</v>
      </c>
      <c r="D421" t="s">
        <v>1040</v>
      </c>
      <c r="E421" s="10" t="s">
        <v>1039</v>
      </c>
      <c r="F421" s="10" t="s">
        <v>1</v>
      </c>
      <c r="G421" s="10" t="s">
        <v>152</v>
      </c>
      <c r="H421" s="10" t="s">
        <v>2</v>
      </c>
      <c r="I421" s="10">
        <v>15</v>
      </c>
      <c r="J421" s="10" t="s">
        <v>8</v>
      </c>
      <c r="K421" s="10"/>
      <c r="L421" s="10" t="s">
        <v>107</v>
      </c>
      <c r="M421" s="6">
        <v>24589</v>
      </c>
      <c r="N421" s="18" t="s">
        <v>38</v>
      </c>
      <c r="O421" s="18" t="s">
        <v>60</v>
      </c>
      <c r="P421" s="21" t="str">
        <f t="shared" si="6"/>
        <v>02_20-30</v>
      </c>
      <c r="Q421">
        <v>10</v>
      </c>
      <c r="R421" t="s">
        <v>819</v>
      </c>
      <c r="S421">
        <v>786848</v>
      </c>
      <c r="T421">
        <v>12630</v>
      </c>
    </row>
    <row r="422" spans="1:20" ht="14.45" hidden="1" x14ac:dyDescent="0.35">
      <c r="A422" s="20">
        <v>14</v>
      </c>
      <c r="B422" s="10" t="s">
        <v>15</v>
      </c>
      <c r="C422" s="10" t="s">
        <v>179</v>
      </c>
      <c r="D422" s="10" t="s">
        <v>1038</v>
      </c>
      <c r="E422" s="10" t="s">
        <v>1044</v>
      </c>
      <c r="F422" s="10" t="s">
        <v>1</v>
      </c>
      <c r="G422" s="10" t="s">
        <v>152</v>
      </c>
      <c r="H422" s="10" t="s">
        <v>180</v>
      </c>
      <c r="I422" s="10">
        <v>15</v>
      </c>
      <c r="J422" s="10" t="s">
        <v>4</v>
      </c>
      <c r="K422" s="10"/>
      <c r="L422" s="10" t="s">
        <v>107</v>
      </c>
      <c r="M422" s="6">
        <v>25710</v>
      </c>
      <c r="N422" s="18" t="s">
        <v>39</v>
      </c>
      <c r="O422" s="18" t="s">
        <v>60</v>
      </c>
      <c r="P422" s="21" t="str">
        <f t="shared" si="6"/>
        <v>02_20-30</v>
      </c>
      <c r="Q422">
        <v>10</v>
      </c>
      <c r="R422" t="s">
        <v>819</v>
      </c>
      <c r="S422">
        <v>359940</v>
      </c>
      <c r="T422">
        <v>5778</v>
      </c>
    </row>
    <row r="423" spans="1:20" ht="14.45" hidden="1" x14ac:dyDescent="0.35">
      <c r="A423" s="20">
        <v>157</v>
      </c>
      <c r="B423" s="10" t="s">
        <v>15</v>
      </c>
      <c r="C423" s="10" t="s">
        <v>426</v>
      </c>
      <c r="D423" s="10" t="s">
        <v>1041</v>
      </c>
      <c r="E423" s="10" t="s">
        <v>1039</v>
      </c>
      <c r="F423" s="10" t="s">
        <v>5</v>
      </c>
      <c r="G423" s="10" t="s">
        <v>308</v>
      </c>
      <c r="H423" s="10" t="s">
        <v>166</v>
      </c>
      <c r="I423" s="10">
        <v>15</v>
      </c>
      <c r="J423" s="10" t="s">
        <v>8</v>
      </c>
      <c r="K423" s="10"/>
      <c r="L423" s="10" t="s">
        <v>107</v>
      </c>
      <c r="M423" s="6">
        <v>58810</v>
      </c>
      <c r="N423" s="18" t="s">
        <v>45</v>
      </c>
      <c r="O423" s="18" t="s">
        <v>63</v>
      </c>
      <c r="P423" s="21" t="str">
        <f t="shared" si="6"/>
        <v>05_50-60</v>
      </c>
      <c r="Q423">
        <v>10</v>
      </c>
      <c r="R423" t="s">
        <v>819</v>
      </c>
      <c r="S423">
        <v>9233170</v>
      </c>
      <c r="T423">
        <v>148205</v>
      </c>
    </row>
    <row r="424" spans="1:20" ht="14.45" hidden="1" x14ac:dyDescent="0.35">
      <c r="A424" s="20">
        <v>128</v>
      </c>
      <c r="B424" s="10" t="s">
        <v>15</v>
      </c>
      <c r="C424" s="10" t="s">
        <v>428</v>
      </c>
      <c r="D424" t="s">
        <v>1046</v>
      </c>
      <c r="E424" s="10" t="s">
        <v>1039</v>
      </c>
      <c r="F424" s="10" t="s">
        <v>1</v>
      </c>
      <c r="G424" s="10" t="s">
        <v>249</v>
      </c>
      <c r="H424" s="10" t="s">
        <v>2</v>
      </c>
      <c r="I424" s="10">
        <v>14</v>
      </c>
      <c r="J424" s="10" t="s">
        <v>8</v>
      </c>
      <c r="K424" s="10"/>
      <c r="L424" s="10" t="s">
        <v>107</v>
      </c>
      <c r="M424" s="6">
        <v>54953</v>
      </c>
      <c r="N424" s="18" t="s">
        <v>44</v>
      </c>
      <c r="O424" s="18" t="s">
        <v>63</v>
      </c>
      <c r="P424" s="21" t="str">
        <f t="shared" si="6"/>
        <v>05_50-60</v>
      </c>
      <c r="Q424">
        <v>10</v>
      </c>
      <c r="R424" t="s">
        <v>819</v>
      </c>
      <c r="S424">
        <v>7033984</v>
      </c>
      <c r="T424">
        <v>112905</v>
      </c>
    </row>
    <row r="425" spans="1:20" ht="14.45" hidden="1" x14ac:dyDescent="0.35">
      <c r="A425" s="20">
        <v>49</v>
      </c>
      <c r="B425" s="10" t="s">
        <v>15</v>
      </c>
      <c r="C425" s="10" t="s">
        <v>427</v>
      </c>
      <c r="D425" s="10" t="s">
        <v>1041</v>
      </c>
      <c r="E425" s="10" t="s">
        <v>1039</v>
      </c>
      <c r="F425" s="10" t="s">
        <v>5</v>
      </c>
      <c r="G425" s="10" t="s">
        <v>308</v>
      </c>
      <c r="H425" s="10" t="s">
        <v>166</v>
      </c>
      <c r="I425" s="10">
        <v>17</v>
      </c>
      <c r="J425" s="10" t="s">
        <v>8</v>
      </c>
      <c r="K425" s="10"/>
      <c r="L425" s="10" t="s">
        <v>107</v>
      </c>
      <c r="M425" s="6">
        <v>70862</v>
      </c>
      <c r="N425" s="18" t="s">
        <v>48</v>
      </c>
      <c r="O425" s="18" t="s">
        <v>64</v>
      </c>
      <c r="P425" s="21" t="str">
        <f t="shared" si="6"/>
        <v>07_70&gt;</v>
      </c>
      <c r="Q425">
        <v>10</v>
      </c>
      <c r="R425" t="s">
        <v>819</v>
      </c>
      <c r="S425">
        <v>3472238</v>
      </c>
      <c r="T425">
        <v>55734</v>
      </c>
    </row>
    <row r="426" spans="1:20" ht="14.45" hidden="1" x14ac:dyDescent="0.35">
      <c r="A426" s="20">
        <v>300</v>
      </c>
      <c r="B426" s="10" t="s">
        <v>15</v>
      </c>
      <c r="C426" s="10" t="s">
        <v>349</v>
      </c>
      <c r="D426" t="s">
        <v>1040</v>
      </c>
      <c r="E426" s="10" t="s">
        <v>1039</v>
      </c>
      <c r="F426" s="10" t="s">
        <v>1</v>
      </c>
      <c r="G426" s="10" t="s">
        <v>249</v>
      </c>
      <c r="H426" s="10" t="s">
        <v>2</v>
      </c>
      <c r="I426" s="10">
        <v>15</v>
      </c>
      <c r="J426" s="10" t="s">
        <v>8</v>
      </c>
      <c r="K426" s="10"/>
      <c r="L426" s="10" t="s">
        <v>107</v>
      </c>
      <c r="M426" s="6">
        <v>46275</v>
      </c>
      <c r="N426" s="18" t="s">
        <v>43</v>
      </c>
      <c r="O426" s="18" t="s">
        <v>62</v>
      </c>
      <c r="P426" s="21" t="str">
        <f t="shared" si="6"/>
        <v>04_40-50</v>
      </c>
      <c r="Q426">
        <v>10</v>
      </c>
      <c r="R426" t="s">
        <v>819</v>
      </c>
      <c r="S426">
        <v>13882500</v>
      </c>
      <c r="T426">
        <v>222833</v>
      </c>
    </row>
    <row r="427" spans="1:20" ht="14.45" hidden="1" x14ac:dyDescent="0.35">
      <c r="A427" s="20">
        <v>269</v>
      </c>
      <c r="B427" s="10" t="s">
        <v>15</v>
      </c>
      <c r="C427" s="10" t="s">
        <v>348</v>
      </c>
      <c r="D427" t="s">
        <v>1046</v>
      </c>
      <c r="E427" s="10" t="s">
        <v>1039</v>
      </c>
      <c r="F427" s="10" t="s">
        <v>5</v>
      </c>
      <c r="G427" s="10" t="s">
        <v>218</v>
      </c>
      <c r="H427" s="10" t="s">
        <v>2</v>
      </c>
      <c r="I427" s="10">
        <v>14</v>
      </c>
      <c r="J427" s="10" t="s">
        <v>8</v>
      </c>
      <c r="K427" s="10"/>
      <c r="L427" s="10" t="s">
        <v>107</v>
      </c>
      <c r="M427" s="6">
        <v>37596</v>
      </c>
      <c r="N427" s="18" t="s">
        <v>41</v>
      </c>
      <c r="O427" s="18" t="s">
        <v>61</v>
      </c>
      <c r="P427" s="21" t="str">
        <f t="shared" si="6"/>
        <v>03_30-40</v>
      </c>
      <c r="Q427">
        <v>10</v>
      </c>
      <c r="R427" t="s">
        <v>819</v>
      </c>
      <c r="S427">
        <v>10113324</v>
      </c>
      <c r="T427">
        <v>162333</v>
      </c>
    </row>
    <row r="428" spans="1:20" ht="14.45" hidden="1" x14ac:dyDescent="0.35">
      <c r="A428" s="20">
        <v>189</v>
      </c>
      <c r="B428" s="10" t="s">
        <v>15</v>
      </c>
      <c r="C428" s="10" t="s">
        <v>351</v>
      </c>
      <c r="D428" s="10" t="s">
        <v>1038</v>
      </c>
      <c r="E428" s="10" t="s">
        <v>1039</v>
      </c>
      <c r="F428" s="10" t="s">
        <v>5</v>
      </c>
      <c r="G428" s="10" t="s">
        <v>218</v>
      </c>
      <c r="H428" s="10" t="s">
        <v>230</v>
      </c>
      <c r="I428" s="10">
        <v>15</v>
      </c>
      <c r="J428" s="10" t="s">
        <v>8</v>
      </c>
      <c r="K428" s="10"/>
      <c r="L428" s="10" t="s">
        <v>107</v>
      </c>
      <c r="M428" s="6">
        <v>47924</v>
      </c>
      <c r="N428" s="18" t="s">
        <v>43</v>
      </c>
      <c r="O428" s="18" t="s">
        <v>62</v>
      </c>
      <c r="P428" s="21" t="str">
        <f t="shared" si="6"/>
        <v>04_40-50</v>
      </c>
      <c r="Q428">
        <v>10</v>
      </c>
      <c r="R428" t="s">
        <v>819</v>
      </c>
      <c r="S428">
        <v>9057636</v>
      </c>
      <c r="T428">
        <v>145387</v>
      </c>
    </row>
    <row r="429" spans="1:20" ht="14.45" hidden="1" x14ac:dyDescent="0.35">
      <c r="A429" s="20">
        <v>4</v>
      </c>
      <c r="B429" s="10" t="s">
        <v>15</v>
      </c>
      <c r="C429" s="10" t="s">
        <v>480</v>
      </c>
      <c r="D429" t="s">
        <v>1046</v>
      </c>
      <c r="E429" s="10" t="s">
        <v>1039</v>
      </c>
      <c r="F429" s="10" t="s">
        <v>1</v>
      </c>
      <c r="G429" s="10" t="s">
        <v>152</v>
      </c>
      <c r="H429" s="10" t="s">
        <v>2</v>
      </c>
      <c r="I429" s="10">
        <v>14</v>
      </c>
      <c r="J429" s="10" t="s">
        <v>8</v>
      </c>
      <c r="K429" s="10"/>
      <c r="L429" s="10" t="s">
        <v>107</v>
      </c>
      <c r="M429" s="6">
        <v>36367</v>
      </c>
      <c r="N429" s="18" t="s">
        <v>41</v>
      </c>
      <c r="O429" s="18" t="s">
        <v>61</v>
      </c>
      <c r="P429" s="21" t="str">
        <f t="shared" si="6"/>
        <v>03_30-40</v>
      </c>
      <c r="Q429">
        <v>10</v>
      </c>
      <c r="R429" t="s">
        <v>819</v>
      </c>
      <c r="S429">
        <v>145468</v>
      </c>
      <c r="T429">
        <v>2335</v>
      </c>
    </row>
    <row r="430" spans="1:20" ht="14.45" hidden="1" x14ac:dyDescent="0.35">
      <c r="A430" s="20">
        <v>122</v>
      </c>
      <c r="B430" s="10" t="s">
        <v>15</v>
      </c>
      <c r="C430" s="10" t="s">
        <v>508</v>
      </c>
      <c r="D430" t="s">
        <v>1046</v>
      </c>
      <c r="E430" s="10" t="s">
        <v>1039</v>
      </c>
      <c r="F430" s="10" t="s">
        <v>5</v>
      </c>
      <c r="G430" s="10" t="s">
        <v>496</v>
      </c>
      <c r="H430" s="10" t="s">
        <v>2</v>
      </c>
      <c r="I430" s="10">
        <v>13</v>
      </c>
      <c r="J430" s="10" t="s">
        <v>8</v>
      </c>
      <c r="K430" s="10"/>
      <c r="L430" s="10" t="s">
        <v>107</v>
      </c>
      <c r="M430" s="6">
        <v>58207</v>
      </c>
      <c r="N430" s="18" t="s">
        <v>45</v>
      </c>
      <c r="O430" s="18" t="s">
        <v>63</v>
      </c>
      <c r="P430" s="21" t="str">
        <f t="shared" si="6"/>
        <v>05_50-60</v>
      </c>
      <c r="Q430">
        <v>10</v>
      </c>
      <c r="R430" t="s">
        <v>819</v>
      </c>
      <c r="S430">
        <v>7101254</v>
      </c>
      <c r="T430">
        <v>113985</v>
      </c>
    </row>
    <row r="431" spans="1:20" ht="14.45" hidden="1" x14ac:dyDescent="0.35">
      <c r="A431" s="20">
        <v>36</v>
      </c>
      <c r="B431" s="10" t="s">
        <v>15</v>
      </c>
      <c r="C431" s="10" t="s">
        <v>509</v>
      </c>
      <c r="D431" t="s">
        <v>1046</v>
      </c>
      <c r="E431" s="10" t="s">
        <v>1044</v>
      </c>
      <c r="F431" s="10" t="s">
        <v>1</v>
      </c>
      <c r="G431" s="10" t="s">
        <v>249</v>
      </c>
      <c r="H431" s="10" t="s">
        <v>2</v>
      </c>
      <c r="I431" s="10">
        <v>14</v>
      </c>
      <c r="J431" s="10" t="s">
        <v>8</v>
      </c>
      <c r="K431" s="10"/>
      <c r="L431" s="10" t="s">
        <v>107</v>
      </c>
      <c r="M431" s="6">
        <v>42950</v>
      </c>
      <c r="N431" s="18" t="s">
        <v>42</v>
      </c>
      <c r="O431" s="18" t="s">
        <v>62</v>
      </c>
      <c r="P431" s="21" t="str">
        <f t="shared" si="6"/>
        <v>04_40-50</v>
      </c>
      <c r="Q431">
        <v>10</v>
      </c>
      <c r="R431" t="s">
        <v>819</v>
      </c>
      <c r="S431">
        <v>1546200</v>
      </c>
      <c r="T431">
        <v>24819</v>
      </c>
    </row>
    <row r="432" spans="1:20" ht="14.45" hidden="1" x14ac:dyDescent="0.35">
      <c r="A432" s="20">
        <v>8</v>
      </c>
      <c r="B432" s="10" t="s">
        <v>15</v>
      </c>
      <c r="C432" s="10" t="s">
        <v>313</v>
      </c>
      <c r="D432" t="s">
        <v>1046</v>
      </c>
      <c r="E432" s="10" t="s">
        <v>1039</v>
      </c>
      <c r="F432" s="10" t="s">
        <v>5</v>
      </c>
      <c r="G432" s="10" t="s">
        <v>218</v>
      </c>
      <c r="H432" s="10" t="s">
        <v>224</v>
      </c>
      <c r="I432" s="10">
        <v>14</v>
      </c>
      <c r="J432" s="10" t="s">
        <v>8</v>
      </c>
      <c r="K432" s="10"/>
      <c r="L432" s="10" t="s">
        <v>107</v>
      </c>
      <c r="M432" s="6">
        <v>66652</v>
      </c>
      <c r="N432" s="18" t="s">
        <v>47</v>
      </c>
      <c r="O432" s="18" t="s">
        <v>65</v>
      </c>
      <c r="P432" s="21" t="str">
        <f t="shared" si="6"/>
        <v>06_60-70</v>
      </c>
      <c r="Q432">
        <v>10</v>
      </c>
      <c r="R432" t="s">
        <v>819</v>
      </c>
      <c r="S432">
        <v>533216</v>
      </c>
      <c r="T432">
        <v>8559</v>
      </c>
    </row>
    <row r="433" spans="1:20" ht="14.45" hidden="1" x14ac:dyDescent="0.35">
      <c r="A433" s="20">
        <v>1071</v>
      </c>
      <c r="B433" s="10" t="s">
        <v>15</v>
      </c>
      <c r="C433" s="10" t="s">
        <v>631</v>
      </c>
      <c r="D433" t="s">
        <v>1040</v>
      </c>
      <c r="E433" s="10" t="s">
        <v>1044</v>
      </c>
      <c r="F433" s="10" t="s">
        <v>1</v>
      </c>
      <c r="G433" s="10" t="s">
        <v>152</v>
      </c>
      <c r="H433" s="10" t="s">
        <v>2</v>
      </c>
      <c r="I433" s="10">
        <v>15</v>
      </c>
      <c r="J433" s="10" t="s">
        <v>8</v>
      </c>
      <c r="K433" s="10"/>
      <c r="L433" s="10" t="s">
        <v>107</v>
      </c>
      <c r="M433" s="6">
        <v>16169</v>
      </c>
      <c r="N433" s="18" t="s">
        <v>37</v>
      </c>
      <c r="O433" s="18" t="s">
        <v>59</v>
      </c>
      <c r="P433" s="21" t="str">
        <f t="shared" si="6"/>
        <v>01_&lt;20</v>
      </c>
      <c r="Q433">
        <v>10</v>
      </c>
      <c r="R433" t="s">
        <v>819</v>
      </c>
      <c r="S433">
        <v>17316999</v>
      </c>
      <c r="T433">
        <v>277961</v>
      </c>
    </row>
    <row r="434" spans="1:20" ht="14.45" hidden="1" x14ac:dyDescent="0.35">
      <c r="A434" s="20">
        <v>12</v>
      </c>
      <c r="B434" s="10" t="s">
        <v>15</v>
      </c>
      <c r="C434" s="10" t="s">
        <v>300</v>
      </c>
      <c r="D434" t="s">
        <v>1046</v>
      </c>
      <c r="E434" s="10" t="s">
        <v>1039</v>
      </c>
      <c r="F434" s="10" t="s">
        <v>1</v>
      </c>
      <c r="G434" s="10" t="s">
        <v>249</v>
      </c>
      <c r="H434" s="10" t="s">
        <v>2</v>
      </c>
      <c r="I434" s="10">
        <v>13</v>
      </c>
      <c r="J434" s="10" t="s">
        <v>117</v>
      </c>
      <c r="K434" s="10"/>
      <c r="L434" s="10" t="s">
        <v>107</v>
      </c>
      <c r="M434" s="6">
        <v>51684</v>
      </c>
      <c r="N434" s="18" t="s">
        <v>44</v>
      </c>
      <c r="O434" s="18" t="s">
        <v>63</v>
      </c>
      <c r="P434" s="21" t="str">
        <f t="shared" si="6"/>
        <v>05_50-60</v>
      </c>
      <c r="Q434">
        <v>10</v>
      </c>
      <c r="R434" t="s">
        <v>819</v>
      </c>
      <c r="S434">
        <v>620208</v>
      </c>
      <c r="T434">
        <v>9955</v>
      </c>
    </row>
    <row r="435" spans="1:20" ht="14.45" hidden="1" x14ac:dyDescent="0.35">
      <c r="A435" s="20">
        <v>1498</v>
      </c>
      <c r="B435" s="10" t="s">
        <v>15</v>
      </c>
      <c r="C435" s="10" t="s">
        <v>660</v>
      </c>
      <c r="D435" s="10" t="s">
        <v>1041</v>
      </c>
      <c r="E435" s="10" t="s">
        <v>1039</v>
      </c>
      <c r="F435" s="10" t="s">
        <v>5</v>
      </c>
      <c r="G435" s="10" t="s">
        <v>308</v>
      </c>
      <c r="H435" s="10" t="s">
        <v>661</v>
      </c>
      <c r="I435" s="10">
        <v>15</v>
      </c>
      <c r="J435" s="10" t="s">
        <v>8</v>
      </c>
      <c r="K435" s="10"/>
      <c r="L435" s="10" t="s">
        <v>107</v>
      </c>
      <c r="M435" s="6">
        <v>72785</v>
      </c>
      <c r="N435" s="18" t="s">
        <v>48</v>
      </c>
      <c r="O435" s="18" t="s">
        <v>64</v>
      </c>
      <c r="P435" s="21" t="str">
        <f t="shared" si="6"/>
        <v>07_70&gt;</v>
      </c>
      <c r="Q435">
        <v>10</v>
      </c>
      <c r="R435" t="s">
        <v>819</v>
      </c>
      <c r="S435">
        <v>109031930</v>
      </c>
      <c r="T435">
        <v>1750111</v>
      </c>
    </row>
    <row r="436" spans="1:20" ht="14.45" hidden="1" x14ac:dyDescent="0.35">
      <c r="A436" s="20">
        <v>121</v>
      </c>
      <c r="B436" s="10" t="s">
        <v>15</v>
      </c>
      <c r="C436" s="10" t="s">
        <v>662</v>
      </c>
      <c r="D436" s="10" t="s">
        <v>1041</v>
      </c>
      <c r="E436" s="10" t="s">
        <v>1039</v>
      </c>
      <c r="F436" s="10" t="s">
        <v>5</v>
      </c>
      <c r="G436" s="10" t="s">
        <v>308</v>
      </c>
      <c r="H436" s="10" t="s">
        <v>661</v>
      </c>
      <c r="I436" s="10">
        <v>17</v>
      </c>
      <c r="J436" s="10" t="s">
        <v>8</v>
      </c>
      <c r="K436" s="10"/>
      <c r="L436" s="10" t="s">
        <v>107</v>
      </c>
      <c r="M436" s="6">
        <v>74785</v>
      </c>
      <c r="N436" s="18" t="s">
        <v>48</v>
      </c>
      <c r="O436" s="18" t="s">
        <v>64</v>
      </c>
      <c r="P436" s="21" t="str">
        <f t="shared" si="6"/>
        <v>07_70&gt;</v>
      </c>
      <c r="Q436">
        <v>10</v>
      </c>
      <c r="R436" t="s">
        <v>819</v>
      </c>
      <c r="S436">
        <v>9048985</v>
      </c>
      <c r="T436">
        <v>145249</v>
      </c>
    </row>
    <row r="437" spans="1:20" ht="14.45" hidden="1" x14ac:dyDescent="0.35">
      <c r="A437" s="20">
        <v>165</v>
      </c>
      <c r="B437" s="10" t="s">
        <v>15</v>
      </c>
      <c r="C437" s="10" t="s">
        <v>664</v>
      </c>
      <c r="D437" t="s">
        <v>1046</v>
      </c>
      <c r="E437" s="10" t="s">
        <v>1039</v>
      </c>
      <c r="F437" s="10" t="s">
        <v>1</v>
      </c>
      <c r="G437" s="10" t="s">
        <v>532</v>
      </c>
      <c r="H437" s="10" t="s">
        <v>2</v>
      </c>
      <c r="I437" s="10">
        <v>14</v>
      </c>
      <c r="J437" s="10" t="s">
        <v>8</v>
      </c>
      <c r="K437" s="10"/>
      <c r="L437" s="10" t="s">
        <v>107</v>
      </c>
      <c r="M437" s="6">
        <v>36600</v>
      </c>
      <c r="N437" s="18" t="s">
        <v>41</v>
      </c>
      <c r="O437" s="18" t="s">
        <v>61</v>
      </c>
      <c r="P437" s="21" t="str">
        <f t="shared" si="6"/>
        <v>03_30-40</v>
      </c>
      <c r="Q437">
        <v>10</v>
      </c>
      <c r="R437" t="s">
        <v>819</v>
      </c>
      <c r="S437">
        <v>6039000</v>
      </c>
      <c r="T437">
        <v>96934</v>
      </c>
    </row>
    <row r="438" spans="1:20" ht="14.45" hidden="1" x14ac:dyDescent="0.35">
      <c r="A438" s="20">
        <v>1134</v>
      </c>
      <c r="B438" s="10" t="s">
        <v>15</v>
      </c>
      <c r="C438" s="10" t="s">
        <v>663</v>
      </c>
      <c r="D438" t="s">
        <v>1040</v>
      </c>
      <c r="E438" s="10" t="s">
        <v>1039</v>
      </c>
      <c r="F438" s="10" t="s">
        <v>5</v>
      </c>
      <c r="G438" s="10" t="s">
        <v>496</v>
      </c>
      <c r="H438" s="10" t="s">
        <v>2</v>
      </c>
      <c r="I438" s="10">
        <v>15</v>
      </c>
      <c r="J438" s="10" t="s">
        <v>8</v>
      </c>
      <c r="K438" s="10"/>
      <c r="L438" s="10" t="s">
        <v>107</v>
      </c>
      <c r="M438" s="6">
        <v>35400</v>
      </c>
      <c r="N438" s="18" t="s">
        <v>41</v>
      </c>
      <c r="O438" s="18" t="s">
        <v>61</v>
      </c>
      <c r="P438" s="21" t="str">
        <f t="shared" si="6"/>
        <v>03_30-40</v>
      </c>
      <c r="Q438">
        <v>10</v>
      </c>
      <c r="R438" t="s">
        <v>819</v>
      </c>
      <c r="S438">
        <v>40143600</v>
      </c>
      <c r="T438">
        <v>644360</v>
      </c>
    </row>
    <row r="439" spans="1:20" ht="14.45" hidden="1" x14ac:dyDescent="0.35">
      <c r="A439" s="20">
        <v>8659</v>
      </c>
      <c r="B439" s="10" t="s">
        <v>15</v>
      </c>
      <c r="C439" s="10" t="s">
        <v>696</v>
      </c>
      <c r="D439" t="s">
        <v>1040</v>
      </c>
      <c r="E439" s="10" t="s">
        <v>1039</v>
      </c>
      <c r="F439" s="10" t="s">
        <v>5</v>
      </c>
      <c r="G439" s="10" t="s">
        <v>496</v>
      </c>
      <c r="H439" s="10" t="s">
        <v>2</v>
      </c>
      <c r="I439" s="10">
        <v>15</v>
      </c>
      <c r="J439" s="10" t="s">
        <v>4</v>
      </c>
      <c r="K439" s="10"/>
      <c r="L439" s="10" t="s">
        <v>107</v>
      </c>
      <c r="M439" s="6">
        <v>28140</v>
      </c>
      <c r="N439" s="18" t="s">
        <v>39</v>
      </c>
      <c r="O439" s="18" t="s">
        <v>60</v>
      </c>
      <c r="P439" s="21" t="str">
        <f t="shared" si="6"/>
        <v>02_20-30</v>
      </c>
      <c r="Q439">
        <v>10</v>
      </c>
      <c r="R439" t="s">
        <v>819</v>
      </c>
      <c r="S439">
        <v>243664260</v>
      </c>
      <c r="T439">
        <v>3911144</v>
      </c>
    </row>
    <row r="440" spans="1:20" ht="14.45" hidden="1" x14ac:dyDescent="0.35">
      <c r="A440" s="20">
        <v>2300</v>
      </c>
      <c r="B440" s="10" t="s">
        <v>15</v>
      </c>
      <c r="C440" s="10" t="s">
        <v>697</v>
      </c>
      <c r="D440" t="s">
        <v>1040</v>
      </c>
      <c r="E440" s="10" t="s">
        <v>1039</v>
      </c>
      <c r="F440" s="10" t="s">
        <v>1</v>
      </c>
      <c r="G440" s="10" t="s">
        <v>532</v>
      </c>
      <c r="H440" s="10" t="s">
        <v>2</v>
      </c>
      <c r="I440" s="10">
        <v>15</v>
      </c>
      <c r="J440" s="10" t="s">
        <v>8</v>
      </c>
      <c r="K440" s="10"/>
      <c r="L440" s="10" t="s">
        <v>107</v>
      </c>
      <c r="M440" s="6">
        <v>26140</v>
      </c>
      <c r="N440" s="18" t="s">
        <v>39</v>
      </c>
      <c r="O440" s="18" t="s">
        <v>60</v>
      </c>
      <c r="P440" s="21" t="str">
        <f t="shared" si="6"/>
        <v>02_20-30</v>
      </c>
      <c r="Q440">
        <v>10</v>
      </c>
      <c r="R440" t="s">
        <v>819</v>
      </c>
      <c r="S440">
        <v>60122000</v>
      </c>
      <c r="T440">
        <v>965040</v>
      </c>
    </row>
    <row r="441" spans="1:20" ht="14.45" hidden="1" x14ac:dyDescent="0.35">
      <c r="A441" s="20">
        <v>6180</v>
      </c>
      <c r="B441" s="10" t="s">
        <v>15</v>
      </c>
      <c r="C441" s="10" t="s">
        <v>698</v>
      </c>
      <c r="D441" t="s">
        <v>1040</v>
      </c>
      <c r="E441" s="10" t="s">
        <v>1039</v>
      </c>
      <c r="F441" s="10" t="s">
        <v>5</v>
      </c>
      <c r="G441" s="10" t="s">
        <v>496</v>
      </c>
      <c r="H441" s="10" t="s">
        <v>2</v>
      </c>
      <c r="I441" s="10">
        <v>15</v>
      </c>
      <c r="J441" s="10" t="s">
        <v>8</v>
      </c>
      <c r="K441" s="10"/>
      <c r="L441" s="10" t="s">
        <v>107</v>
      </c>
      <c r="M441" s="6">
        <v>22810</v>
      </c>
      <c r="N441" s="18" t="s">
        <v>38</v>
      </c>
      <c r="O441" s="18" t="s">
        <v>60</v>
      </c>
      <c r="P441" s="21" t="str">
        <f t="shared" si="6"/>
        <v>02_20-30</v>
      </c>
      <c r="Q441">
        <v>10</v>
      </c>
      <c r="R441" t="s">
        <v>819</v>
      </c>
      <c r="S441">
        <v>140965800</v>
      </c>
      <c r="T441">
        <v>2262693</v>
      </c>
    </row>
    <row r="442" spans="1:20" ht="14.45" hidden="1" x14ac:dyDescent="0.35">
      <c r="A442" s="20">
        <v>327</v>
      </c>
      <c r="B442" s="10" t="s">
        <v>15</v>
      </c>
      <c r="C442" s="10" t="s">
        <v>699</v>
      </c>
      <c r="D442" t="s">
        <v>1040</v>
      </c>
      <c r="E442" s="10" t="s">
        <v>1039</v>
      </c>
      <c r="F442" s="10" t="s">
        <v>5</v>
      </c>
      <c r="G442" s="10" t="s">
        <v>496</v>
      </c>
      <c r="H442" s="10" t="s">
        <v>2</v>
      </c>
      <c r="I442" s="10">
        <v>17</v>
      </c>
      <c r="J442" s="10" t="s">
        <v>8</v>
      </c>
      <c r="K442" s="10"/>
      <c r="L442" s="10" t="s">
        <v>107</v>
      </c>
      <c r="M442" s="6">
        <v>24400</v>
      </c>
      <c r="N442" s="18" t="s">
        <v>38</v>
      </c>
      <c r="O442" s="18" t="s">
        <v>60</v>
      </c>
      <c r="P442" s="21" t="str">
        <f t="shared" si="6"/>
        <v>02_20-30</v>
      </c>
      <c r="Q442">
        <v>10</v>
      </c>
      <c r="R442" t="s">
        <v>819</v>
      </c>
      <c r="S442">
        <v>7978800</v>
      </c>
      <c r="T442">
        <v>128071</v>
      </c>
    </row>
    <row r="443" spans="1:20" ht="14.45" hidden="1" x14ac:dyDescent="0.35">
      <c r="A443" s="20">
        <v>69</v>
      </c>
      <c r="B443" s="10" t="s">
        <v>15</v>
      </c>
      <c r="C443" s="10" t="s">
        <v>700</v>
      </c>
      <c r="D443" t="s">
        <v>1046</v>
      </c>
      <c r="E443" s="10" t="s">
        <v>1039</v>
      </c>
      <c r="F443" s="10" t="s">
        <v>5</v>
      </c>
      <c r="G443" s="10" t="s">
        <v>496</v>
      </c>
      <c r="H443" s="10" t="s">
        <v>2</v>
      </c>
      <c r="I443" s="10">
        <v>14</v>
      </c>
      <c r="J443" s="10" t="s">
        <v>8</v>
      </c>
      <c r="K443" s="10"/>
      <c r="L443" s="10" t="s">
        <v>107</v>
      </c>
      <c r="M443" s="6">
        <v>59354</v>
      </c>
      <c r="N443" s="18" t="s">
        <v>45</v>
      </c>
      <c r="O443" s="18" t="s">
        <v>63</v>
      </c>
      <c r="P443" s="21" t="str">
        <f t="shared" si="6"/>
        <v>05_50-60</v>
      </c>
      <c r="Q443">
        <v>10</v>
      </c>
      <c r="R443" t="s">
        <v>819</v>
      </c>
      <c r="S443">
        <v>4095426</v>
      </c>
      <c r="T443">
        <v>65737</v>
      </c>
    </row>
    <row r="444" spans="1:20" ht="14.45" hidden="1" x14ac:dyDescent="0.35">
      <c r="A444" s="20">
        <v>423</v>
      </c>
      <c r="B444" s="10" t="s">
        <v>15</v>
      </c>
      <c r="C444" s="10" t="s">
        <v>701</v>
      </c>
      <c r="D444" t="s">
        <v>1046</v>
      </c>
      <c r="E444" s="10" t="s">
        <v>1039</v>
      </c>
      <c r="F444" s="10" t="s">
        <v>5</v>
      </c>
      <c r="G444" s="10" t="s">
        <v>496</v>
      </c>
      <c r="H444" s="10" t="s">
        <v>2</v>
      </c>
      <c r="I444" s="10">
        <v>14</v>
      </c>
      <c r="J444" s="10" t="s">
        <v>8</v>
      </c>
      <c r="K444" s="10"/>
      <c r="L444" s="10" t="s">
        <v>107</v>
      </c>
      <c r="M444" s="6">
        <v>31990</v>
      </c>
      <c r="N444" s="18" t="s">
        <v>40</v>
      </c>
      <c r="O444" s="18" t="s">
        <v>61</v>
      </c>
      <c r="P444" s="21" t="str">
        <f t="shared" si="6"/>
        <v>03_30-40</v>
      </c>
      <c r="Q444">
        <v>10</v>
      </c>
      <c r="R444" t="s">
        <v>819</v>
      </c>
      <c r="S444">
        <v>13531770</v>
      </c>
      <c r="T444">
        <v>217203</v>
      </c>
    </row>
    <row r="445" spans="1:20" ht="14.45" hidden="1" x14ac:dyDescent="0.35">
      <c r="A445" s="20">
        <v>454</v>
      </c>
      <c r="B445" s="10" t="s">
        <v>15</v>
      </c>
      <c r="C445" s="10" t="s">
        <v>702</v>
      </c>
      <c r="D445" t="s">
        <v>1040</v>
      </c>
      <c r="E445" s="10" t="s">
        <v>1039</v>
      </c>
      <c r="F445" s="10" t="s">
        <v>1</v>
      </c>
      <c r="G445" s="10" t="s">
        <v>532</v>
      </c>
      <c r="H445" s="10" t="s">
        <v>2</v>
      </c>
      <c r="I445" s="10">
        <v>15</v>
      </c>
      <c r="J445" s="10" t="s">
        <v>8</v>
      </c>
      <c r="K445" s="10"/>
      <c r="L445" s="10" t="s">
        <v>107</v>
      </c>
      <c r="M445" s="6">
        <v>25900</v>
      </c>
      <c r="N445" s="18" t="s">
        <v>39</v>
      </c>
      <c r="O445" s="18" t="s">
        <v>60</v>
      </c>
      <c r="P445" s="21" t="str">
        <f t="shared" si="6"/>
        <v>02_20-30</v>
      </c>
      <c r="Q445">
        <v>10</v>
      </c>
      <c r="R445" t="s">
        <v>819</v>
      </c>
      <c r="S445">
        <v>11758600</v>
      </c>
      <c r="T445">
        <v>188742</v>
      </c>
    </row>
    <row r="446" spans="1:20" ht="14.45" hidden="1" x14ac:dyDescent="0.35">
      <c r="A446" s="20">
        <v>155</v>
      </c>
      <c r="B446" s="10" t="s">
        <v>15</v>
      </c>
      <c r="C446" s="10" t="s">
        <v>703</v>
      </c>
      <c r="D446" t="s">
        <v>1040</v>
      </c>
      <c r="E446" s="10" t="s">
        <v>1039</v>
      </c>
      <c r="F446" s="10" t="s">
        <v>5</v>
      </c>
      <c r="G446" s="10" t="s">
        <v>496</v>
      </c>
      <c r="H446" s="10" t="s">
        <v>2</v>
      </c>
      <c r="I446" s="10">
        <v>15</v>
      </c>
      <c r="J446" s="10" t="s">
        <v>8</v>
      </c>
      <c r="K446" s="10"/>
      <c r="L446" s="10" t="s">
        <v>107</v>
      </c>
      <c r="M446" s="6">
        <v>58000</v>
      </c>
      <c r="N446" s="18" t="s">
        <v>45</v>
      </c>
      <c r="O446" s="18" t="s">
        <v>63</v>
      </c>
      <c r="P446" s="21" t="str">
        <f t="shared" si="6"/>
        <v>05_50-60</v>
      </c>
      <c r="Q446">
        <v>10</v>
      </c>
      <c r="R446" t="s">
        <v>819</v>
      </c>
      <c r="S446">
        <v>8990000</v>
      </c>
      <c r="T446">
        <v>144302</v>
      </c>
    </row>
    <row r="447" spans="1:20" ht="14.45" hidden="1" x14ac:dyDescent="0.35">
      <c r="A447" s="20">
        <v>233</v>
      </c>
      <c r="B447" s="10" t="s">
        <v>15</v>
      </c>
      <c r="C447" s="10" t="s">
        <v>467</v>
      </c>
      <c r="D447" t="s">
        <v>1046</v>
      </c>
      <c r="E447" s="10" t="s">
        <v>1044</v>
      </c>
      <c r="F447" s="10" t="s">
        <v>5</v>
      </c>
      <c r="G447" s="10" t="s">
        <v>155</v>
      </c>
      <c r="H447" s="10" t="s">
        <v>2</v>
      </c>
      <c r="I447" s="10">
        <v>14</v>
      </c>
      <c r="J447" s="10" t="s">
        <v>4</v>
      </c>
      <c r="K447" s="10"/>
      <c r="L447" s="10" t="s">
        <v>107</v>
      </c>
      <c r="M447" s="6">
        <v>35830</v>
      </c>
      <c r="N447" s="18" t="s">
        <v>41</v>
      </c>
      <c r="O447" s="18" t="s">
        <v>61</v>
      </c>
      <c r="P447" s="21" t="str">
        <f t="shared" si="6"/>
        <v>03_30-40</v>
      </c>
      <c r="Q447">
        <v>10</v>
      </c>
      <c r="R447" t="s">
        <v>819</v>
      </c>
      <c r="S447">
        <v>8348390</v>
      </c>
      <c r="T447">
        <v>134003</v>
      </c>
    </row>
    <row r="448" spans="1:20" ht="14.45" hidden="1" x14ac:dyDescent="0.35">
      <c r="A448" s="20">
        <v>531</v>
      </c>
      <c r="B448" s="10" t="s">
        <v>15</v>
      </c>
      <c r="C448" s="10" t="s">
        <v>704</v>
      </c>
      <c r="D448" t="s">
        <v>1040</v>
      </c>
      <c r="E448" s="10" t="s">
        <v>1044</v>
      </c>
      <c r="F448" s="10" t="s">
        <v>5</v>
      </c>
      <c r="G448" s="10" t="s">
        <v>496</v>
      </c>
      <c r="H448" s="10" t="s">
        <v>2</v>
      </c>
      <c r="I448" s="10">
        <v>17</v>
      </c>
      <c r="J448" s="10" t="s">
        <v>8</v>
      </c>
      <c r="K448" s="10"/>
      <c r="L448" s="10" t="s">
        <v>107</v>
      </c>
      <c r="M448" s="6">
        <v>45600</v>
      </c>
      <c r="N448" s="18" t="s">
        <v>43</v>
      </c>
      <c r="O448" s="18" t="s">
        <v>62</v>
      </c>
      <c r="P448" s="21" t="str">
        <f t="shared" si="6"/>
        <v>04_40-50</v>
      </c>
      <c r="Q448">
        <v>10</v>
      </c>
      <c r="R448" t="s">
        <v>819</v>
      </c>
      <c r="S448">
        <v>24213600</v>
      </c>
      <c r="T448">
        <v>388661</v>
      </c>
    </row>
    <row r="449" spans="1:20" ht="14.45" hidden="1" x14ac:dyDescent="0.35">
      <c r="A449" s="20">
        <v>57</v>
      </c>
      <c r="B449" s="10" t="s">
        <v>15</v>
      </c>
      <c r="C449" s="10" t="s">
        <v>748</v>
      </c>
      <c r="D449" t="s">
        <v>1046</v>
      </c>
      <c r="E449" s="10" t="s">
        <v>1039</v>
      </c>
      <c r="F449" s="10" t="s">
        <v>5</v>
      </c>
      <c r="G449" s="10" t="s">
        <v>496</v>
      </c>
      <c r="H449" s="10" t="s">
        <v>2</v>
      </c>
      <c r="I449" s="10">
        <v>14</v>
      </c>
      <c r="J449" s="10" t="s">
        <v>8</v>
      </c>
      <c r="K449" s="10"/>
      <c r="L449" s="10" t="s">
        <v>107</v>
      </c>
      <c r="M449" s="6">
        <v>52000</v>
      </c>
      <c r="N449" s="18" t="s">
        <v>44</v>
      </c>
      <c r="O449" s="18" t="s">
        <v>63</v>
      </c>
      <c r="P449" s="21" t="str">
        <f t="shared" si="6"/>
        <v>05_50-60</v>
      </c>
      <c r="Q449">
        <v>10</v>
      </c>
      <c r="R449" t="s">
        <v>819</v>
      </c>
      <c r="S449">
        <v>2964000</v>
      </c>
      <c r="T449">
        <v>47576</v>
      </c>
    </row>
    <row r="450" spans="1:20" ht="14.45" hidden="1" x14ac:dyDescent="0.35">
      <c r="A450" s="20">
        <v>104</v>
      </c>
      <c r="B450" s="10" t="s">
        <v>15</v>
      </c>
      <c r="C450" s="10" t="s">
        <v>749</v>
      </c>
      <c r="D450" t="s">
        <v>1040</v>
      </c>
      <c r="E450" s="10" t="s">
        <v>1039</v>
      </c>
      <c r="F450" s="10" t="s">
        <v>1</v>
      </c>
      <c r="G450" s="10" t="s">
        <v>152</v>
      </c>
      <c r="H450" s="10" t="s">
        <v>2</v>
      </c>
      <c r="I450" s="10">
        <v>15</v>
      </c>
      <c r="J450" s="10" t="s">
        <v>8</v>
      </c>
      <c r="K450" s="10"/>
      <c r="L450" s="10" t="s">
        <v>107</v>
      </c>
      <c r="M450" s="6">
        <v>21990</v>
      </c>
      <c r="N450" s="18" t="s">
        <v>38</v>
      </c>
      <c r="O450" s="18" t="s">
        <v>60</v>
      </c>
      <c r="P450" s="21" t="str">
        <f t="shared" si="6"/>
        <v>02_20-30</v>
      </c>
      <c r="Q450">
        <v>10</v>
      </c>
      <c r="R450" t="s">
        <v>819</v>
      </c>
      <c r="S450">
        <v>2286960</v>
      </c>
      <c r="T450">
        <v>36709</v>
      </c>
    </row>
    <row r="451" spans="1:20" ht="14.45" hidden="1" x14ac:dyDescent="0.35">
      <c r="A451" s="20">
        <v>154</v>
      </c>
      <c r="B451" s="10" t="s">
        <v>15</v>
      </c>
      <c r="C451" s="10" t="s">
        <v>750</v>
      </c>
      <c r="D451" t="s">
        <v>1040</v>
      </c>
      <c r="E451" s="10" t="s">
        <v>1044</v>
      </c>
      <c r="F451" s="10" t="s">
        <v>1</v>
      </c>
      <c r="G451" s="10" t="s">
        <v>532</v>
      </c>
      <c r="H451" s="10" t="s">
        <v>2</v>
      </c>
      <c r="I451" s="10">
        <v>15</v>
      </c>
      <c r="J451" s="10" t="s">
        <v>8</v>
      </c>
      <c r="K451" s="10"/>
      <c r="L451" s="10" t="s">
        <v>107</v>
      </c>
      <c r="M451" s="6">
        <v>26010</v>
      </c>
      <c r="N451" s="18" t="s">
        <v>39</v>
      </c>
      <c r="O451" s="18" t="s">
        <v>60</v>
      </c>
      <c r="P451" s="21" t="str">
        <f t="shared" ref="P451:P514" si="7">IF(M451&lt;20000,"01_&lt;20",IF(M451&lt;70000,CONCATENATE(IF((ROUNDDOWN(M451/10000,0)+1)&lt;10,0,),ROUNDDOWN(M451/10000,0),"_",ROUNDDOWN(M451/10000,0)*10,"-",ROUNDUP((M451+1)/10000,0)*10),"07_70&gt;"))</f>
        <v>02_20-30</v>
      </c>
      <c r="Q451">
        <v>10</v>
      </c>
      <c r="R451" t="s">
        <v>819</v>
      </c>
      <c r="S451">
        <v>4005540</v>
      </c>
      <c r="T451">
        <v>64294</v>
      </c>
    </row>
    <row r="452" spans="1:20" ht="14.45" hidden="1" x14ac:dyDescent="0.35">
      <c r="A452" s="20">
        <v>530</v>
      </c>
      <c r="B452" s="10" t="s">
        <v>15</v>
      </c>
      <c r="C452" s="10" t="s">
        <v>751</v>
      </c>
      <c r="D452" t="s">
        <v>1046</v>
      </c>
      <c r="E452" s="10" t="s">
        <v>1039</v>
      </c>
      <c r="F452" s="10" t="s">
        <v>1</v>
      </c>
      <c r="G452" s="10" t="s">
        <v>532</v>
      </c>
      <c r="H452" s="10" t="s">
        <v>2</v>
      </c>
      <c r="I452" s="10">
        <v>14</v>
      </c>
      <c r="J452" s="10" t="s">
        <v>8</v>
      </c>
      <c r="K452" s="10"/>
      <c r="L452" s="10" t="s">
        <v>107</v>
      </c>
      <c r="M452" s="6">
        <v>28150</v>
      </c>
      <c r="N452" s="18" t="s">
        <v>39</v>
      </c>
      <c r="O452" s="18" t="s">
        <v>60</v>
      </c>
      <c r="P452" s="21" t="str">
        <f t="shared" si="7"/>
        <v>02_20-30</v>
      </c>
      <c r="Q452">
        <v>10</v>
      </c>
      <c r="R452" t="s">
        <v>819</v>
      </c>
      <c r="S452">
        <v>14919500</v>
      </c>
      <c r="T452">
        <v>239478</v>
      </c>
    </row>
    <row r="453" spans="1:20" ht="14.45" hidden="1" x14ac:dyDescent="0.35">
      <c r="A453" s="20">
        <v>103</v>
      </c>
      <c r="B453" s="10" t="s">
        <v>15</v>
      </c>
      <c r="C453" s="10" t="s">
        <v>813</v>
      </c>
      <c r="D453" t="s">
        <v>1040</v>
      </c>
      <c r="E453" s="10" t="s">
        <v>1039</v>
      </c>
      <c r="F453" s="10" t="s">
        <v>1</v>
      </c>
      <c r="G453" s="10" t="s">
        <v>532</v>
      </c>
      <c r="H453" s="10" t="s">
        <v>2</v>
      </c>
      <c r="I453" s="10">
        <v>17</v>
      </c>
      <c r="J453" s="10" t="s">
        <v>8</v>
      </c>
      <c r="K453" s="10"/>
      <c r="L453" s="10" t="s">
        <v>107</v>
      </c>
      <c r="M453" s="6">
        <v>35899</v>
      </c>
      <c r="N453" s="18" t="s">
        <v>41</v>
      </c>
      <c r="O453" s="18" t="s">
        <v>61</v>
      </c>
      <c r="P453" s="21" t="str">
        <f t="shared" si="7"/>
        <v>03_30-40</v>
      </c>
      <c r="Q453">
        <v>10</v>
      </c>
      <c r="R453" t="s">
        <v>819</v>
      </c>
      <c r="S453">
        <v>3697597</v>
      </c>
      <c r="T453">
        <v>59351</v>
      </c>
    </row>
    <row r="454" spans="1:20" ht="14.45" hidden="1" x14ac:dyDescent="0.35">
      <c r="A454" s="20">
        <v>15</v>
      </c>
      <c r="B454" s="10" t="s">
        <v>15</v>
      </c>
      <c r="C454" s="10" t="s">
        <v>265</v>
      </c>
      <c r="D454" t="s">
        <v>1047</v>
      </c>
      <c r="E454" s="10" t="s">
        <v>1044</v>
      </c>
      <c r="F454" s="10" t="s">
        <v>1</v>
      </c>
      <c r="G454" s="10" t="s">
        <v>140</v>
      </c>
      <c r="H454" s="10" t="s">
        <v>2</v>
      </c>
      <c r="I454" s="10">
        <v>12</v>
      </c>
      <c r="J454" s="10" t="s">
        <v>11</v>
      </c>
      <c r="K454" s="10"/>
      <c r="L454" s="10" t="s">
        <v>107</v>
      </c>
      <c r="M454" s="6">
        <v>52668</v>
      </c>
      <c r="N454" s="18" t="s">
        <v>44</v>
      </c>
      <c r="O454" s="18" t="s">
        <v>63</v>
      </c>
      <c r="P454" s="21" t="str">
        <f t="shared" si="7"/>
        <v>05_50-60</v>
      </c>
      <c r="Q454">
        <v>10</v>
      </c>
      <c r="R454" t="s">
        <v>819</v>
      </c>
      <c r="S454">
        <v>790020</v>
      </c>
      <c r="T454">
        <v>12681</v>
      </c>
    </row>
    <row r="455" spans="1:20" ht="14.45" hidden="1" x14ac:dyDescent="0.35">
      <c r="A455" s="20">
        <v>386</v>
      </c>
      <c r="B455" s="10" t="s">
        <v>15</v>
      </c>
      <c r="C455" s="10" t="s">
        <v>302</v>
      </c>
      <c r="D455" t="s">
        <v>1046</v>
      </c>
      <c r="E455" s="10" t="s">
        <v>1044</v>
      </c>
      <c r="F455" s="10" t="s">
        <v>5</v>
      </c>
      <c r="G455" s="10" t="s">
        <v>218</v>
      </c>
      <c r="H455" s="10" t="s">
        <v>2</v>
      </c>
      <c r="I455" s="10">
        <v>14</v>
      </c>
      <c r="J455" s="10" t="s">
        <v>8</v>
      </c>
      <c r="K455" s="10"/>
      <c r="L455" s="10" t="s">
        <v>107</v>
      </c>
      <c r="M455" s="6">
        <v>97420</v>
      </c>
      <c r="N455" s="18" t="s">
        <v>76</v>
      </c>
      <c r="O455" s="18" t="s">
        <v>66</v>
      </c>
      <c r="P455" s="21" t="str">
        <f t="shared" si="7"/>
        <v>07_70&gt;</v>
      </c>
      <c r="Q455">
        <v>10</v>
      </c>
      <c r="R455" t="s">
        <v>819</v>
      </c>
      <c r="S455">
        <v>37604120</v>
      </c>
      <c r="T455">
        <v>603597</v>
      </c>
    </row>
    <row r="456" spans="1:20" ht="14.45" hidden="1" x14ac:dyDescent="0.35">
      <c r="A456" s="20">
        <v>187</v>
      </c>
      <c r="B456" s="10" t="s">
        <v>15</v>
      </c>
      <c r="C456" s="10" t="s">
        <v>303</v>
      </c>
      <c r="D456" t="s">
        <v>1046</v>
      </c>
      <c r="E456" s="10" t="s">
        <v>1044</v>
      </c>
      <c r="F456" s="10" t="s">
        <v>5</v>
      </c>
      <c r="G456" s="10" t="s">
        <v>218</v>
      </c>
      <c r="H456" s="10" t="s">
        <v>2</v>
      </c>
      <c r="I456" s="10">
        <v>14</v>
      </c>
      <c r="J456" s="10" t="s">
        <v>103</v>
      </c>
      <c r="K456" s="10"/>
      <c r="L456" s="10" t="s">
        <v>107</v>
      </c>
      <c r="M456" s="6">
        <v>98304</v>
      </c>
      <c r="N456" s="18" t="s">
        <v>76</v>
      </c>
      <c r="O456" s="18" t="s">
        <v>66</v>
      </c>
      <c r="P456" s="21" t="str">
        <f t="shared" si="7"/>
        <v>07_70&gt;</v>
      </c>
      <c r="Q456">
        <v>10</v>
      </c>
      <c r="R456" t="s">
        <v>819</v>
      </c>
      <c r="S456">
        <v>18382848</v>
      </c>
      <c r="T456">
        <v>295070</v>
      </c>
    </row>
    <row r="457" spans="1:20" ht="14.45" hidden="1" x14ac:dyDescent="0.35">
      <c r="A457" s="20">
        <v>18</v>
      </c>
      <c r="B457" s="10" t="s">
        <v>15</v>
      </c>
      <c r="C457" s="10" t="s">
        <v>304</v>
      </c>
      <c r="D457" t="s">
        <v>1040</v>
      </c>
      <c r="E457" s="10" t="s">
        <v>1044</v>
      </c>
      <c r="F457" s="10" t="s">
        <v>5</v>
      </c>
      <c r="G457" s="10" t="s">
        <v>218</v>
      </c>
      <c r="H457" s="10" t="s">
        <v>2</v>
      </c>
      <c r="I457" s="10">
        <v>15</v>
      </c>
      <c r="J457" s="10" t="s">
        <v>117</v>
      </c>
      <c r="K457" s="10"/>
      <c r="L457" s="10" t="s">
        <v>107</v>
      </c>
      <c r="M457" s="6">
        <v>92596</v>
      </c>
      <c r="N457" s="18" t="s">
        <v>50</v>
      </c>
      <c r="O457" s="18" t="s">
        <v>66</v>
      </c>
      <c r="P457" s="21" t="str">
        <f t="shared" si="7"/>
        <v>07_70&gt;</v>
      </c>
      <c r="Q457">
        <v>10</v>
      </c>
      <c r="R457" t="s">
        <v>819</v>
      </c>
      <c r="S457">
        <v>1666728</v>
      </c>
      <c r="T457">
        <v>26753</v>
      </c>
    </row>
    <row r="458" spans="1:20" ht="14.45" hidden="1" x14ac:dyDescent="0.35">
      <c r="A458" s="20">
        <v>112</v>
      </c>
      <c r="B458" s="10" t="s">
        <v>15</v>
      </c>
      <c r="C458" s="10" t="s">
        <v>305</v>
      </c>
      <c r="D458" t="s">
        <v>1046</v>
      </c>
      <c r="E458" s="10" t="s">
        <v>1044</v>
      </c>
      <c r="F458" s="10" t="s">
        <v>5</v>
      </c>
      <c r="G458" s="10" t="s">
        <v>218</v>
      </c>
      <c r="H458" s="10" t="s">
        <v>2</v>
      </c>
      <c r="I458" s="10">
        <v>14</v>
      </c>
      <c r="J458" s="10" t="s">
        <v>103</v>
      </c>
      <c r="K458" s="10"/>
      <c r="L458" s="10" t="s">
        <v>107</v>
      </c>
      <c r="M458" s="6">
        <v>107343</v>
      </c>
      <c r="N458" s="18" t="s">
        <v>83</v>
      </c>
      <c r="O458" s="18" t="s">
        <v>70</v>
      </c>
      <c r="P458" s="21" t="str">
        <f t="shared" si="7"/>
        <v>07_70&gt;</v>
      </c>
      <c r="Q458">
        <v>10</v>
      </c>
      <c r="R458" t="s">
        <v>819</v>
      </c>
      <c r="S458">
        <v>12022416</v>
      </c>
      <c r="T458">
        <v>192976</v>
      </c>
    </row>
    <row r="459" spans="1:20" ht="14.45" hidden="1" x14ac:dyDescent="0.35">
      <c r="A459" s="20">
        <v>513</v>
      </c>
      <c r="B459" s="10" t="s">
        <v>15</v>
      </c>
      <c r="C459" s="10" t="s">
        <v>306</v>
      </c>
      <c r="D459" t="s">
        <v>1047</v>
      </c>
      <c r="E459" s="10" t="s">
        <v>1044</v>
      </c>
      <c r="F459" s="10" t="s">
        <v>5</v>
      </c>
      <c r="G459" s="10" t="s">
        <v>218</v>
      </c>
      <c r="H459" s="10">
        <v>0</v>
      </c>
      <c r="I459" s="10">
        <v>12</v>
      </c>
      <c r="J459" s="10" t="s">
        <v>8</v>
      </c>
      <c r="K459" s="10"/>
      <c r="L459" s="10" t="s">
        <v>107</v>
      </c>
      <c r="M459" s="6">
        <v>90820</v>
      </c>
      <c r="N459" s="18" t="s">
        <v>50</v>
      </c>
      <c r="O459" s="18" t="s">
        <v>66</v>
      </c>
      <c r="P459" s="21" t="str">
        <f t="shared" si="7"/>
        <v>07_70&gt;</v>
      </c>
      <c r="Q459">
        <v>10</v>
      </c>
      <c r="R459" t="s">
        <v>819</v>
      </c>
      <c r="S459">
        <v>46590660</v>
      </c>
      <c r="T459">
        <v>747844</v>
      </c>
    </row>
    <row r="460" spans="1:20" ht="14.45" hidden="1" x14ac:dyDescent="0.35">
      <c r="A460" s="20">
        <v>35</v>
      </c>
      <c r="B460" s="10" t="s">
        <v>15</v>
      </c>
      <c r="C460" s="10" t="s">
        <v>314</v>
      </c>
      <c r="D460" t="s">
        <v>1046</v>
      </c>
      <c r="E460" s="10" t="s">
        <v>1044</v>
      </c>
      <c r="F460" s="10" t="s">
        <v>5</v>
      </c>
      <c r="G460" s="10" t="s">
        <v>218</v>
      </c>
      <c r="H460" s="10">
        <v>0</v>
      </c>
      <c r="I460" s="10">
        <v>13</v>
      </c>
      <c r="J460" s="10" t="s">
        <v>8</v>
      </c>
      <c r="K460" s="10" t="s">
        <v>7</v>
      </c>
      <c r="L460" s="10" t="s">
        <v>107</v>
      </c>
      <c r="M460" s="6">
        <v>99477</v>
      </c>
      <c r="N460" s="18" t="s">
        <v>76</v>
      </c>
      <c r="O460" s="18" t="s">
        <v>66</v>
      </c>
      <c r="P460" s="21" t="str">
        <f t="shared" si="7"/>
        <v>07_70&gt;</v>
      </c>
      <c r="Q460">
        <v>10</v>
      </c>
      <c r="R460" t="s">
        <v>819</v>
      </c>
      <c r="S460">
        <v>3481695</v>
      </c>
      <c r="T460">
        <v>55886</v>
      </c>
    </row>
    <row r="461" spans="1:20" ht="14.45" hidden="1" x14ac:dyDescent="0.35">
      <c r="A461" s="20">
        <v>46</v>
      </c>
      <c r="B461" s="10" t="s">
        <v>15</v>
      </c>
      <c r="C461" s="10" t="s">
        <v>328</v>
      </c>
      <c r="D461" t="s">
        <v>1046</v>
      </c>
      <c r="E461" s="10" t="s">
        <v>1044</v>
      </c>
      <c r="F461" s="10" t="s">
        <v>5</v>
      </c>
      <c r="G461" s="10" t="s">
        <v>218</v>
      </c>
      <c r="H461" s="10" t="s">
        <v>2</v>
      </c>
      <c r="I461" s="10">
        <v>14</v>
      </c>
      <c r="J461" s="10" t="s">
        <v>329</v>
      </c>
      <c r="K461" s="10" t="s">
        <v>7</v>
      </c>
      <c r="L461" s="10" t="s">
        <v>107</v>
      </c>
      <c r="M461" s="6">
        <v>151324</v>
      </c>
      <c r="N461" s="18" t="s">
        <v>100</v>
      </c>
      <c r="O461" s="18" t="s">
        <v>69</v>
      </c>
      <c r="P461" s="21" t="str">
        <f t="shared" si="7"/>
        <v>07_70&gt;</v>
      </c>
      <c r="Q461">
        <v>10</v>
      </c>
      <c r="R461" t="s">
        <v>819</v>
      </c>
      <c r="S461">
        <v>6960904</v>
      </c>
      <c r="T461">
        <v>111732</v>
      </c>
    </row>
    <row r="462" spans="1:20" ht="14.45" hidden="1" x14ac:dyDescent="0.35">
      <c r="A462" s="20">
        <v>31</v>
      </c>
      <c r="B462" s="10" t="s">
        <v>15</v>
      </c>
      <c r="C462" s="10" t="s">
        <v>470</v>
      </c>
      <c r="D462" t="s">
        <v>1055</v>
      </c>
      <c r="E462" s="10" t="s">
        <v>1044</v>
      </c>
      <c r="F462" s="10" t="s">
        <v>5</v>
      </c>
      <c r="G462" s="10" t="s">
        <v>308</v>
      </c>
      <c r="H462" s="10" t="s">
        <v>471</v>
      </c>
      <c r="I462" s="10">
        <v>15</v>
      </c>
      <c r="J462" s="10" t="s">
        <v>117</v>
      </c>
      <c r="K462" s="10"/>
      <c r="L462" s="10" t="s">
        <v>107</v>
      </c>
      <c r="M462" s="6">
        <v>164808</v>
      </c>
      <c r="N462" s="18" t="s">
        <v>106</v>
      </c>
      <c r="O462" s="18" t="s">
        <v>73</v>
      </c>
      <c r="P462" s="21" t="str">
        <f t="shared" si="7"/>
        <v>07_70&gt;</v>
      </c>
      <c r="Q462">
        <v>10</v>
      </c>
      <c r="R462" t="s">
        <v>819</v>
      </c>
      <c r="S462">
        <v>5109048</v>
      </c>
      <c r="T462">
        <v>82007</v>
      </c>
    </row>
    <row r="463" spans="1:20" ht="14.45" hidden="1" x14ac:dyDescent="0.35">
      <c r="A463" s="20">
        <v>1</v>
      </c>
      <c r="B463" s="10" t="s">
        <v>15</v>
      </c>
      <c r="C463" s="10" t="s">
        <v>472</v>
      </c>
      <c r="D463" t="s">
        <v>1055</v>
      </c>
      <c r="E463" s="10" t="s">
        <v>1044</v>
      </c>
      <c r="F463" s="10" t="s">
        <v>5</v>
      </c>
      <c r="G463" s="10" t="s">
        <v>308</v>
      </c>
      <c r="H463" s="10" t="s">
        <v>473</v>
      </c>
      <c r="I463" s="10">
        <v>17</v>
      </c>
      <c r="J463" s="10" t="s">
        <v>136</v>
      </c>
      <c r="K463" s="10"/>
      <c r="L463" s="10" t="s">
        <v>107</v>
      </c>
      <c r="M463" s="6">
        <v>221778</v>
      </c>
      <c r="N463" s="18" t="s">
        <v>669</v>
      </c>
      <c r="O463" s="18" t="s">
        <v>670</v>
      </c>
      <c r="P463" s="21" t="str">
        <f t="shared" si="7"/>
        <v>07_70&gt;</v>
      </c>
      <c r="Q463">
        <v>10</v>
      </c>
      <c r="R463" t="s">
        <v>819</v>
      </c>
      <c r="S463">
        <v>221778</v>
      </c>
      <c r="T463">
        <v>3560</v>
      </c>
    </row>
    <row r="464" spans="1:20" ht="14.45" hidden="1" x14ac:dyDescent="0.35">
      <c r="A464" s="20">
        <v>6</v>
      </c>
      <c r="B464" s="10" t="s">
        <v>15</v>
      </c>
      <c r="C464" s="10" t="s">
        <v>469</v>
      </c>
      <c r="D464" t="s">
        <v>1055</v>
      </c>
      <c r="E464" s="10" t="s">
        <v>1044</v>
      </c>
      <c r="F464" s="10" t="s">
        <v>5</v>
      </c>
      <c r="G464" s="10" t="s">
        <v>308</v>
      </c>
      <c r="H464" s="10" t="s">
        <v>402</v>
      </c>
      <c r="I464" s="10">
        <v>15</v>
      </c>
      <c r="J464" s="10" t="s">
        <v>8</v>
      </c>
      <c r="K464" s="10"/>
      <c r="L464" s="10" t="s">
        <v>107</v>
      </c>
      <c r="M464" s="6">
        <v>187354</v>
      </c>
      <c r="N464" s="18" t="s">
        <v>248</v>
      </c>
      <c r="O464" s="18" t="s">
        <v>127</v>
      </c>
      <c r="P464" s="21" t="str">
        <f t="shared" si="7"/>
        <v>07_70&gt;</v>
      </c>
      <c r="Q464">
        <v>10</v>
      </c>
      <c r="R464" t="s">
        <v>819</v>
      </c>
      <c r="S464">
        <v>1124124</v>
      </c>
      <c r="T464">
        <v>18044</v>
      </c>
    </row>
    <row r="465" spans="1:20" ht="14.45" hidden="1" x14ac:dyDescent="0.35">
      <c r="A465" s="20">
        <v>18</v>
      </c>
      <c r="B465" s="10" t="s">
        <v>15</v>
      </c>
      <c r="C465" s="10" t="s">
        <v>354</v>
      </c>
      <c r="D465" t="s">
        <v>1046</v>
      </c>
      <c r="E465" s="10" t="s">
        <v>1044</v>
      </c>
      <c r="F465" s="10" t="s">
        <v>5</v>
      </c>
      <c r="G465" s="10" t="s">
        <v>218</v>
      </c>
      <c r="H465" s="10" t="s">
        <v>2</v>
      </c>
      <c r="I465" s="10">
        <v>14</v>
      </c>
      <c r="J465" s="10" t="s">
        <v>11</v>
      </c>
      <c r="K465" s="10"/>
      <c r="L465" s="10" t="s">
        <v>107</v>
      </c>
      <c r="M465" s="6">
        <v>79673</v>
      </c>
      <c r="N465" s="18" t="s">
        <v>84</v>
      </c>
      <c r="O465" s="18" t="s">
        <v>64</v>
      </c>
      <c r="P465" s="21" t="str">
        <f t="shared" si="7"/>
        <v>07_70&gt;</v>
      </c>
      <c r="Q465">
        <v>10</v>
      </c>
      <c r="R465" t="s">
        <v>819</v>
      </c>
      <c r="S465">
        <v>1434114</v>
      </c>
      <c r="T465">
        <v>23019</v>
      </c>
    </row>
    <row r="466" spans="1:20" ht="14.45" hidden="1" x14ac:dyDescent="0.35">
      <c r="A466" s="20">
        <v>18</v>
      </c>
      <c r="B466" s="10" t="s">
        <v>15</v>
      </c>
      <c r="C466" s="10" t="s">
        <v>327</v>
      </c>
      <c r="D466" t="s">
        <v>1040</v>
      </c>
      <c r="E466" s="10" t="s">
        <v>1044</v>
      </c>
      <c r="F466" s="10" t="s">
        <v>5</v>
      </c>
      <c r="G466" s="10" t="s">
        <v>218</v>
      </c>
      <c r="H466" s="10" t="s">
        <v>2</v>
      </c>
      <c r="I466" s="10">
        <v>15</v>
      </c>
      <c r="J466" s="10" t="s">
        <v>4</v>
      </c>
      <c r="K466" s="10"/>
      <c r="L466" s="10" t="s">
        <v>107</v>
      </c>
      <c r="M466" s="6">
        <v>76276</v>
      </c>
      <c r="N466" s="18" t="s">
        <v>84</v>
      </c>
      <c r="O466" s="18" t="s">
        <v>64</v>
      </c>
      <c r="P466" s="21" t="str">
        <f t="shared" si="7"/>
        <v>07_70&gt;</v>
      </c>
      <c r="Q466">
        <v>10</v>
      </c>
      <c r="R466" t="s">
        <v>819</v>
      </c>
      <c r="S466">
        <v>1372968</v>
      </c>
      <c r="T466">
        <v>22038</v>
      </c>
    </row>
    <row r="467" spans="1:20" ht="14.45" hidden="1" x14ac:dyDescent="0.35">
      <c r="A467" s="20">
        <v>638</v>
      </c>
      <c r="B467" s="10" t="s">
        <v>15</v>
      </c>
      <c r="C467" s="10" t="s">
        <v>571</v>
      </c>
      <c r="D467" t="s">
        <v>1046</v>
      </c>
      <c r="E467" s="10" t="s">
        <v>1044</v>
      </c>
      <c r="F467" s="10" t="s">
        <v>5</v>
      </c>
      <c r="G467" s="10" t="s">
        <v>496</v>
      </c>
      <c r="H467" s="10" t="s">
        <v>2</v>
      </c>
      <c r="I467" s="10">
        <v>13</v>
      </c>
      <c r="J467" s="10" t="s">
        <v>8</v>
      </c>
      <c r="K467" s="10"/>
      <c r="L467" s="10" t="s">
        <v>107</v>
      </c>
      <c r="M467" s="6">
        <v>61171</v>
      </c>
      <c r="N467" s="18" t="s">
        <v>46</v>
      </c>
      <c r="O467" s="18" t="s">
        <v>65</v>
      </c>
      <c r="P467" s="21" t="str">
        <f t="shared" si="7"/>
        <v>06_60-70</v>
      </c>
      <c r="Q467">
        <v>10</v>
      </c>
      <c r="R467" t="s">
        <v>819</v>
      </c>
      <c r="S467">
        <v>39027098</v>
      </c>
      <c r="T467">
        <v>626438</v>
      </c>
    </row>
    <row r="468" spans="1:20" ht="14.45" hidden="1" x14ac:dyDescent="0.35">
      <c r="A468" s="20">
        <v>32</v>
      </c>
      <c r="B468" s="10" t="s">
        <v>15</v>
      </c>
      <c r="C468" s="10" t="s">
        <v>572</v>
      </c>
      <c r="D468" t="s">
        <v>1046</v>
      </c>
      <c r="E468" s="10" t="s">
        <v>1044</v>
      </c>
      <c r="F468" s="10" t="s">
        <v>5</v>
      </c>
      <c r="G468" s="10" t="s">
        <v>496</v>
      </c>
      <c r="H468" s="10" t="s">
        <v>2</v>
      </c>
      <c r="I468" s="10">
        <v>13</v>
      </c>
      <c r="J468" s="10" t="s">
        <v>8</v>
      </c>
      <c r="K468" s="10" t="s">
        <v>7</v>
      </c>
      <c r="L468" s="10" t="s">
        <v>107</v>
      </c>
      <c r="M468" s="6">
        <v>71801</v>
      </c>
      <c r="N468" s="18" t="s">
        <v>48</v>
      </c>
      <c r="O468" s="18" t="s">
        <v>64</v>
      </c>
      <c r="P468" s="21" t="str">
        <f t="shared" si="7"/>
        <v>07_70&gt;</v>
      </c>
      <c r="Q468">
        <v>10</v>
      </c>
      <c r="R468" t="s">
        <v>819</v>
      </c>
      <c r="S468">
        <v>2297632</v>
      </c>
      <c r="T468">
        <v>36880</v>
      </c>
    </row>
    <row r="469" spans="1:20" ht="14.45" hidden="1" x14ac:dyDescent="0.35">
      <c r="A469" s="20">
        <v>1514</v>
      </c>
      <c r="B469" s="10" t="s">
        <v>15</v>
      </c>
      <c r="C469" s="10" t="s">
        <v>633</v>
      </c>
      <c r="D469" t="s">
        <v>1046</v>
      </c>
      <c r="E469" s="10" t="s">
        <v>1044</v>
      </c>
      <c r="F469" s="10" t="s">
        <v>5</v>
      </c>
      <c r="G469" s="10" t="s">
        <v>496</v>
      </c>
      <c r="H469" s="10" t="s">
        <v>2</v>
      </c>
      <c r="I469" s="10">
        <v>14</v>
      </c>
      <c r="J469" s="10" t="s">
        <v>103</v>
      </c>
      <c r="K469" s="10"/>
      <c r="L469" s="10" t="s">
        <v>107</v>
      </c>
      <c r="M469" s="6">
        <v>92910</v>
      </c>
      <c r="N469" s="18" t="s">
        <v>50</v>
      </c>
      <c r="O469" s="18" t="s">
        <v>66</v>
      </c>
      <c r="P469" s="21" t="str">
        <f t="shared" si="7"/>
        <v>07_70&gt;</v>
      </c>
      <c r="Q469">
        <v>10</v>
      </c>
      <c r="R469" t="s">
        <v>819</v>
      </c>
      <c r="S469">
        <v>140665740</v>
      </c>
      <c r="T469">
        <v>2257877</v>
      </c>
    </row>
    <row r="470" spans="1:20" ht="14.45" hidden="1" x14ac:dyDescent="0.35">
      <c r="A470" s="20">
        <v>193</v>
      </c>
      <c r="B470" s="10" t="s">
        <v>15</v>
      </c>
      <c r="C470" s="10" t="s">
        <v>635</v>
      </c>
      <c r="D470" s="10" t="s">
        <v>1038</v>
      </c>
      <c r="E470" s="10" t="s">
        <v>1044</v>
      </c>
      <c r="F470" s="10" t="s">
        <v>5</v>
      </c>
      <c r="G470" s="10" t="s">
        <v>496</v>
      </c>
      <c r="H470" s="10" t="s">
        <v>634</v>
      </c>
      <c r="I470" s="10">
        <v>15</v>
      </c>
      <c r="J470" s="10" t="s">
        <v>8</v>
      </c>
      <c r="K470" s="10"/>
      <c r="L470" s="10" t="s">
        <v>107</v>
      </c>
      <c r="M470" s="6">
        <v>101688</v>
      </c>
      <c r="N470" s="18" t="s">
        <v>80</v>
      </c>
      <c r="O470" s="18" t="s">
        <v>70</v>
      </c>
      <c r="P470" s="21" t="str">
        <f t="shared" si="7"/>
        <v>07_70&gt;</v>
      </c>
      <c r="Q470">
        <v>10</v>
      </c>
      <c r="R470" t="s">
        <v>819</v>
      </c>
      <c r="S470">
        <v>19625784</v>
      </c>
      <c r="T470">
        <v>315021</v>
      </c>
    </row>
    <row r="471" spans="1:20" ht="14.45" hidden="1" x14ac:dyDescent="0.35">
      <c r="A471" s="20">
        <v>79</v>
      </c>
      <c r="B471" s="10" t="s">
        <v>15</v>
      </c>
      <c r="C471" s="10" t="s">
        <v>636</v>
      </c>
      <c r="D471" t="s">
        <v>1046</v>
      </c>
      <c r="E471" s="10" t="s">
        <v>1044</v>
      </c>
      <c r="F471" s="10" t="s">
        <v>5</v>
      </c>
      <c r="G471" s="10" t="s">
        <v>496</v>
      </c>
      <c r="H471" s="10">
        <v>0</v>
      </c>
      <c r="I471" s="10">
        <v>13</v>
      </c>
      <c r="J471" s="10" t="s">
        <v>8</v>
      </c>
      <c r="K471" s="10"/>
      <c r="L471" s="10" t="s">
        <v>107</v>
      </c>
      <c r="M471" s="6">
        <v>92131</v>
      </c>
      <c r="N471" s="18" t="s">
        <v>50</v>
      </c>
      <c r="O471" s="18" t="s">
        <v>66</v>
      </c>
      <c r="P471" s="21" t="str">
        <f t="shared" si="7"/>
        <v>07_70&gt;</v>
      </c>
      <c r="Q471">
        <v>10</v>
      </c>
      <c r="R471" t="s">
        <v>819</v>
      </c>
      <c r="S471">
        <v>7278349</v>
      </c>
      <c r="T471">
        <v>116827</v>
      </c>
    </row>
    <row r="472" spans="1:20" ht="14.45" hidden="1" x14ac:dyDescent="0.35">
      <c r="A472" s="20">
        <v>487</v>
      </c>
      <c r="B472" s="10" t="s">
        <v>15</v>
      </c>
      <c r="C472" s="10" t="s">
        <v>705</v>
      </c>
      <c r="D472" t="s">
        <v>1046</v>
      </c>
      <c r="E472" s="10" t="s">
        <v>1044</v>
      </c>
      <c r="F472" s="10" t="s">
        <v>5</v>
      </c>
      <c r="G472" s="10" t="s">
        <v>496</v>
      </c>
      <c r="H472" s="10" t="s">
        <v>2</v>
      </c>
      <c r="I472" s="10">
        <v>14</v>
      </c>
      <c r="J472" s="10" t="s">
        <v>103</v>
      </c>
      <c r="K472" s="10"/>
      <c r="L472" s="10" t="s">
        <v>107</v>
      </c>
      <c r="M472" s="6">
        <v>110990</v>
      </c>
      <c r="N472" s="18" t="s">
        <v>71</v>
      </c>
      <c r="O472" s="18" t="s">
        <v>67</v>
      </c>
      <c r="P472" s="21" t="str">
        <f t="shared" si="7"/>
        <v>07_70&gt;</v>
      </c>
      <c r="Q472">
        <v>10</v>
      </c>
      <c r="R472" t="s">
        <v>819</v>
      </c>
      <c r="S472">
        <v>54052130</v>
      </c>
      <c r="T472">
        <v>867610</v>
      </c>
    </row>
    <row r="473" spans="1:20" ht="14.45" hidden="1" x14ac:dyDescent="0.35">
      <c r="A473" s="20">
        <v>176</v>
      </c>
      <c r="B473" s="10" t="s">
        <v>15</v>
      </c>
      <c r="C473" s="10" t="s">
        <v>752</v>
      </c>
      <c r="D473" t="s">
        <v>1046</v>
      </c>
      <c r="E473" s="10" t="s">
        <v>1044</v>
      </c>
      <c r="F473" s="10" t="s">
        <v>5</v>
      </c>
      <c r="G473" s="10" t="s">
        <v>496</v>
      </c>
      <c r="H473" s="10" t="s">
        <v>2</v>
      </c>
      <c r="I473" s="10">
        <v>14</v>
      </c>
      <c r="J473" s="10" t="s">
        <v>8</v>
      </c>
      <c r="K473" s="10"/>
      <c r="L473" s="10" t="s">
        <v>107</v>
      </c>
      <c r="M473" s="6">
        <v>95540</v>
      </c>
      <c r="N473" s="18" t="s">
        <v>76</v>
      </c>
      <c r="O473" s="18" t="s">
        <v>66</v>
      </c>
      <c r="P473" s="21" t="str">
        <f t="shared" si="7"/>
        <v>07_70&gt;</v>
      </c>
      <c r="Q473">
        <v>10</v>
      </c>
      <c r="R473" t="s">
        <v>819</v>
      </c>
      <c r="S473">
        <v>16815040</v>
      </c>
      <c r="T473">
        <v>269904</v>
      </c>
    </row>
    <row r="474" spans="1:20" ht="14.45" hidden="1" x14ac:dyDescent="0.35">
      <c r="A474" s="20">
        <v>42</v>
      </c>
      <c r="B474" s="10" t="s">
        <v>15</v>
      </c>
      <c r="C474" s="10" t="s">
        <v>753</v>
      </c>
      <c r="D474" t="s">
        <v>1046</v>
      </c>
      <c r="E474" s="10" t="s">
        <v>1044</v>
      </c>
      <c r="F474" s="10" t="s">
        <v>5</v>
      </c>
      <c r="G474" s="10" t="s">
        <v>496</v>
      </c>
      <c r="H474" s="10" t="s">
        <v>2</v>
      </c>
      <c r="I474" s="10">
        <v>14</v>
      </c>
      <c r="J474" s="10" t="s">
        <v>754</v>
      </c>
      <c r="K474" s="10" t="s">
        <v>7</v>
      </c>
      <c r="L474" s="10" t="s">
        <v>107</v>
      </c>
      <c r="M474" s="6">
        <v>139500</v>
      </c>
      <c r="N474" s="18" t="s">
        <v>88</v>
      </c>
      <c r="O474" s="18" t="s">
        <v>86</v>
      </c>
      <c r="P474" s="21" t="str">
        <f t="shared" si="7"/>
        <v>07_70&gt;</v>
      </c>
      <c r="Q474">
        <v>10</v>
      </c>
      <c r="R474" t="s">
        <v>819</v>
      </c>
      <c r="S474">
        <v>5859000</v>
      </c>
      <c r="T474">
        <v>94045</v>
      </c>
    </row>
    <row r="475" spans="1:20" ht="14.45" hidden="1" x14ac:dyDescent="0.35">
      <c r="A475" s="20">
        <v>24</v>
      </c>
      <c r="B475" s="10" t="s">
        <v>15</v>
      </c>
      <c r="C475" s="10" t="s">
        <v>755</v>
      </c>
      <c r="D475" t="s">
        <v>1046</v>
      </c>
      <c r="E475" s="10" t="s">
        <v>1044</v>
      </c>
      <c r="F475" s="10" t="s">
        <v>5</v>
      </c>
      <c r="G475" s="10" t="s">
        <v>496</v>
      </c>
      <c r="H475" s="10" t="s">
        <v>2</v>
      </c>
      <c r="I475" s="10">
        <v>13</v>
      </c>
      <c r="J475" s="10" t="s">
        <v>8</v>
      </c>
      <c r="K475" s="10" t="s">
        <v>7</v>
      </c>
      <c r="L475" s="10" t="s">
        <v>107</v>
      </c>
      <c r="M475" s="6">
        <v>102990</v>
      </c>
      <c r="N475" s="18" t="s">
        <v>80</v>
      </c>
      <c r="O475" s="18" t="s">
        <v>70</v>
      </c>
      <c r="P475" s="21" t="str">
        <f t="shared" si="7"/>
        <v>07_70&gt;</v>
      </c>
      <c r="Q475">
        <v>10</v>
      </c>
      <c r="R475" t="s">
        <v>819</v>
      </c>
      <c r="S475">
        <v>2471760</v>
      </c>
      <c r="T475">
        <v>39675</v>
      </c>
    </row>
    <row r="476" spans="1:20" ht="14.45" hidden="1" x14ac:dyDescent="0.35">
      <c r="A476" s="20">
        <v>4</v>
      </c>
      <c r="B476" s="10" t="s">
        <v>15</v>
      </c>
      <c r="C476" s="10" t="s">
        <v>548</v>
      </c>
      <c r="D476" t="s">
        <v>1047</v>
      </c>
      <c r="E476" s="10" t="s">
        <v>1044</v>
      </c>
      <c r="F476" s="10" t="s">
        <v>1</v>
      </c>
      <c r="G476" s="10" t="s">
        <v>249</v>
      </c>
      <c r="H476" s="10" t="s">
        <v>2</v>
      </c>
      <c r="I476" s="10">
        <v>12</v>
      </c>
      <c r="J476" s="10" t="s">
        <v>8</v>
      </c>
      <c r="K476" s="10"/>
      <c r="L476" s="10" t="s">
        <v>107</v>
      </c>
      <c r="M476" s="6">
        <v>58900</v>
      </c>
      <c r="N476" s="18" t="s">
        <v>45</v>
      </c>
      <c r="O476" s="18" t="s">
        <v>63</v>
      </c>
      <c r="P476" s="21" t="str">
        <f t="shared" si="7"/>
        <v>05_50-60</v>
      </c>
      <c r="Q476">
        <v>10</v>
      </c>
      <c r="R476" t="s">
        <v>819</v>
      </c>
      <c r="S476">
        <v>235600</v>
      </c>
      <c r="T476">
        <v>3782</v>
      </c>
    </row>
    <row r="477" spans="1:20" ht="14.45" hidden="1" x14ac:dyDescent="0.35">
      <c r="A477" s="20">
        <v>10</v>
      </c>
      <c r="B477" s="10" t="s">
        <v>15</v>
      </c>
      <c r="C477" s="10" t="s">
        <v>859</v>
      </c>
      <c r="D477" t="s">
        <v>1055</v>
      </c>
      <c r="E477" s="10" t="s">
        <v>1044</v>
      </c>
      <c r="F477" s="10" t="s">
        <v>5</v>
      </c>
      <c r="G477" s="10" t="s">
        <v>308</v>
      </c>
      <c r="H477" s="10" t="s">
        <v>860</v>
      </c>
      <c r="I477" s="10">
        <v>15</v>
      </c>
      <c r="J477" s="10" t="s">
        <v>8</v>
      </c>
      <c r="K477" s="10"/>
      <c r="L477" s="10" t="s">
        <v>107</v>
      </c>
      <c r="M477" s="6">
        <v>180000</v>
      </c>
      <c r="N477" s="18" t="s">
        <v>126</v>
      </c>
      <c r="O477" s="18" t="s">
        <v>127</v>
      </c>
      <c r="P477" s="21" t="str">
        <f t="shared" si="7"/>
        <v>07_70&gt;</v>
      </c>
      <c r="Q477">
        <v>10</v>
      </c>
      <c r="R477" t="s">
        <v>819</v>
      </c>
      <c r="S477">
        <v>1800000</v>
      </c>
      <c r="T477">
        <v>28892</v>
      </c>
    </row>
    <row r="478" spans="1:20" ht="14.45" hidden="1" x14ac:dyDescent="0.35">
      <c r="A478" s="20">
        <v>3</v>
      </c>
      <c r="B478" s="10" t="s">
        <v>15</v>
      </c>
      <c r="C478" s="10" t="s">
        <v>861</v>
      </c>
      <c r="D478" t="s">
        <v>1055</v>
      </c>
      <c r="E478" s="10" t="s">
        <v>1044</v>
      </c>
      <c r="F478" s="10" t="s">
        <v>5</v>
      </c>
      <c r="G478" s="10" t="s">
        <v>308</v>
      </c>
      <c r="H478" s="10" t="s">
        <v>860</v>
      </c>
      <c r="I478" s="10">
        <v>15</v>
      </c>
      <c r="J478" s="10" t="s">
        <v>8</v>
      </c>
      <c r="K478" s="10"/>
      <c r="L478" s="10" t="s">
        <v>107</v>
      </c>
      <c r="M478" s="6">
        <v>99559</v>
      </c>
      <c r="N478" s="18" t="s">
        <v>76</v>
      </c>
      <c r="O478" s="18" t="s">
        <v>66</v>
      </c>
      <c r="P478" s="21" t="str">
        <f t="shared" si="7"/>
        <v>07_70&gt;</v>
      </c>
      <c r="Q478">
        <v>10</v>
      </c>
      <c r="R478" t="s">
        <v>819</v>
      </c>
      <c r="S478">
        <v>298677</v>
      </c>
      <c r="T478">
        <v>4794</v>
      </c>
    </row>
    <row r="479" spans="1:20" ht="14.45" hidden="1" x14ac:dyDescent="0.35">
      <c r="A479" s="20">
        <v>8</v>
      </c>
      <c r="B479" s="10" t="s">
        <v>15</v>
      </c>
      <c r="C479" s="10" t="s">
        <v>862</v>
      </c>
      <c r="D479" t="s">
        <v>1055</v>
      </c>
      <c r="E479" s="10" t="s">
        <v>1044</v>
      </c>
      <c r="F479" s="10" t="s">
        <v>5</v>
      </c>
      <c r="G479" s="10" t="s">
        <v>308</v>
      </c>
      <c r="H479" s="10" t="s">
        <v>863</v>
      </c>
      <c r="I479" s="10">
        <v>17</v>
      </c>
      <c r="J479" s="10" t="s">
        <v>136</v>
      </c>
      <c r="K479" s="10"/>
      <c r="L479" s="10" t="s">
        <v>107</v>
      </c>
      <c r="M479" s="6">
        <v>135000</v>
      </c>
      <c r="N479" s="18" t="s">
        <v>88</v>
      </c>
      <c r="O479" s="18" t="s">
        <v>86</v>
      </c>
      <c r="P479" s="21" t="str">
        <f t="shared" si="7"/>
        <v>07_70&gt;</v>
      </c>
      <c r="Q479">
        <v>10</v>
      </c>
      <c r="R479" t="s">
        <v>819</v>
      </c>
      <c r="S479">
        <v>1080000</v>
      </c>
      <c r="T479">
        <v>17335</v>
      </c>
    </row>
    <row r="480" spans="1:20" ht="14.45" hidden="1" x14ac:dyDescent="0.35">
      <c r="A480" s="20">
        <v>22</v>
      </c>
      <c r="B480" s="10" t="s">
        <v>15</v>
      </c>
      <c r="C480" s="10" t="s">
        <v>864</v>
      </c>
      <c r="D480" s="10" t="s">
        <v>1041</v>
      </c>
      <c r="E480" s="10" t="s">
        <v>1044</v>
      </c>
      <c r="F480" s="10" t="s">
        <v>5</v>
      </c>
      <c r="G480" s="10" t="s">
        <v>308</v>
      </c>
      <c r="H480" s="10" t="s">
        <v>640</v>
      </c>
      <c r="I480" s="10">
        <v>15</v>
      </c>
      <c r="J480" s="10" t="s">
        <v>8</v>
      </c>
      <c r="K480" s="10"/>
      <c r="L480" s="10" t="s">
        <v>107</v>
      </c>
      <c r="M480" s="6">
        <v>164200</v>
      </c>
      <c r="N480" s="18" t="s">
        <v>106</v>
      </c>
      <c r="O480" s="18" t="s">
        <v>73</v>
      </c>
      <c r="P480" s="21" t="str">
        <f t="shared" si="7"/>
        <v>07_70&gt;</v>
      </c>
      <c r="Q480">
        <v>10</v>
      </c>
      <c r="R480" t="s">
        <v>819</v>
      </c>
      <c r="S480">
        <v>3612400</v>
      </c>
      <c r="T480">
        <v>57984</v>
      </c>
    </row>
    <row r="481" spans="1:20" ht="14.45" hidden="1" x14ac:dyDescent="0.35">
      <c r="A481" s="20">
        <v>14</v>
      </c>
      <c r="B481" s="10" t="s">
        <v>15</v>
      </c>
      <c r="C481" s="10" t="s">
        <v>865</v>
      </c>
      <c r="D481" t="s">
        <v>1055</v>
      </c>
      <c r="E481" s="10" t="s">
        <v>1044</v>
      </c>
      <c r="F481" s="10" t="s">
        <v>5</v>
      </c>
      <c r="G481" s="10" t="s">
        <v>496</v>
      </c>
      <c r="H481" s="10" t="s">
        <v>866</v>
      </c>
      <c r="I481" s="10">
        <v>15</v>
      </c>
      <c r="J481" s="10" t="s">
        <v>8</v>
      </c>
      <c r="K481" s="10"/>
      <c r="L481" s="10" t="s">
        <v>107</v>
      </c>
      <c r="M481" s="6">
        <v>180000</v>
      </c>
      <c r="N481" s="18" t="s">
        <v>126</v>
      </c>
      <c r="O481" s="18" t="s">
        <v>127</v>
      </c>
      <c r="P481" s="21" t="str">
        <f t="shared" si="7"/>
        <v>07_70&gt;</v>
      </c>
      <c r="Q481">
        <v>10</v>
      </c>
      <c r="R481" t="s">
        <v>819</v>
      </c>
      <c r="S481">
        <v>2520000</v>
      </c>
      <c r="T481">
        <v>40449</v>
      </c>
    </row>
    <row r="482" spans="1:20" ht="14.45" hidden="1" x14ac:dyDescent="0.35">
      <c r="A482" s="20">
        <v>22</v>
      </c>
      <c r="B482" s="10" t="s">
        <v>15</v>
      </c>
      <c r="C482" s="10" t="s">
        <v>183</v>
      </c>
      <c r="D482" t="s">
        <v>1055</v>
      </c>
      <c r="E482" s="10" t="s">
        <v>1044</v>
      </c>
      <c r="F482" s="10" t="s">
        <v>5</v>
      </c>
      <c r="G482" s="10" t="s">
        <v>155</v>
      </c>
      <c r="H482" s="10" t="s">
        <v>184</v>
      </c>
      <c r="I482" s="10">
        <v>15</v>
      </c>
      <c r="J482" s="10" t="s">
        <v>136</v>
      </c>
      <c r="K482" s="10"/>
      <c r="L482" s="10" t="s">
        <v>107</v>
      </c>
      <c r="M482" s="6">
        <v>169205</v>
      </c>
      <c r="N482" s="18" t="s">
        <v>72</v>
      </c>
      <c r="O482" s="18" t="s">
        <v>73</v>
      </c>
      <c r="P482" s="21" t="str">
        <f t="shared" si="7"/>
        <v>07_70&gt;</v>
      </c>
      <c r="Q482">
        <v>10</v>
      </c>
      <c r="R482" t="s">
        <v>819</v>
      </c>
      <c r="S482">
        <v>3722510</v>
      </c>
      <c r="T482">
        <v>59751</v>
      </c>
    </row>
    <row r="483" spans="1:20" ht="14.45" hidden="1" x14ac:dyDescent="0.35">
      <c r="A483" s="20">
        <v>8</v>
      </c>
      <c r="B483" s="10" t="s">
        <v>15</v>
      </c>
      <c r="C483" s="10" t="s">
        <v>867</v>
      </c>
      <c r="D483" t="s">
        <v>1055</v>
      </c>
      <c r="E483" s="10" t="s">
        <v>1044</v>
      </c>
      <c r="F483" s="10" t="s">
        <v>5</v>
      </c>
      <c r="G483" s="10" t="s">
        <v>496</v>
      </c>
      <c r="H483" s="10" t="s">
        <v>868</v>
      </c>
      <c r="I483" s="10">
        <v>15</v>
      </c>
      <c r="J483" s="10" t="s">
        <v>103</v>
      </c>
      <c r="K483" s="10"/>
      <c r="L483" s="10" t="s">
        <v>107</v>
      </c>
      <c r="M483" s="6">
        <v>120960</v>
      </c>
      <c r="N483" s="18" t="s">
        <v>95</v>
      </c>
      <c r="O483" s="18" t="s">
        <v>96</v>
      </c>
      <c r="P483" s="21" t="str">
        <f t="shared" si="7"/>
        <v>07_70&gt;</v>
      </c>
      <c r="Q483">
        <v>10</v>
      </c>
      <c r="R483" t="s">
        <v>819</v>
      </c>
      <c r="S483">
        <v>967680</v>
      </c>
      <c r="T483">
        <v>15533</v>
      </c>
    </row>
    <row r="484" spans="1:20" ht="14.45" hidden="1" x14ac:dyDescent="0.35">
      <c r="A484" s="20">
        <v>4</v>
      </c>
      <c r="B484" s="10" t="s">
        <v>15</v>
      </c>
      <c r="C484" s="10" t="s">
        <v>474</v>
      </c>
      <c r="D484" s="10" t="s">
        <v>1041</v>
      </c>
      <c r="E484" s="10" t="s">
        <v>1044</v>
      </c>
      <c r="F484" s="10" t="s">
        <v>5</v>
      </c>
      <c r="G484" s="10" t="s">
        <v>308</v>
      </c>
      <c r="H484" s="10" t="s">
        <v>418</v>
      </c>
      <c r="I484" s="10">
        <v>15</v>
      </c>
      <c r="J484" s="10" t="s">
        <v>8</v>
      </c>
      <c r="K484" s="10"/>
      <c r="L484" s="10" t="s">
        <v>107</v>
      </c>
      <c r="M484" s="6">
        <v>154174</v>
      </c>
      <c r="N484" s="18" t="s">
        <v>100</v>
      </c>
      <c r="O484" s="18" t="s">
        <v>69</v>
      </c>
      <c r="P484" s="21" t="str">
        <f t="shared" si="7"/>
        <v>07_70&gt;</v>
      </c>
      <c r="Q484">
        <v>10</v>
      </c>
      <c r="R484" t="s">
        <v>819</v>
      </c>
      <c r="S484">
        <v>616696</v>
      </c>
      <c r="T484">
        <v>9899</v>
      </c>
    </row>
    <row r="485" spans="1:20" ht="14.45" hidden="1" x14ac:dyDescent="0.35">
      <c r="A485" s="20">
        <v>592</v>
      </c>
      <c r="B485" s="10" t="s">
        <v>15</v>
      </c>
      <c r="C485" s="10" t="s">
        <v>549</v>
      </c>
      <c r="D485" t="s">
        <v>1046</v>
      </c>
      <c r="E485" s="10" t="s">
        <v>1044</v>
      </c>
      <c r="F485" s="10" t="s">
        <v>5</v>
      </c>
      <c r="G485" s="10" t="s">
        <v>496</v>
      </c>
      <c r="H485" s="10" t="s">
        <v>301</v>
      </c>
      <c r="I485" s="10">
        <v>14</v>
      </c>
      <c r="J485" s="10" t="s">
        <v>8</v>
      </c>
      <c r="K485" s="10"/>
      <c r="L485" s="10" t="s">
        <v>107</v>
      </c>
      <c r="M485" s="6">
        <v>65636</v>
      </c>
      <c r="N485" s="18" t="s">
        <v>47</v>
      </c>
      <c r="O485" s="18" t="s">
        <v>65</v>
      </c>
      <c r="P485" s="21" t="str">
        <f t="shared" si="7"/>
        <v>06_60-70</v>
      </c>
      <c r="Q485">
        <v>10</v>
      </c>
      <c r="R485" t="s">
        <v>819</v>
      </c>
      <c r="S485">
        <v>38856512</v>
      </c>
      <c r="T485">
        <v>623700</v>
      </c>
    </row>
    <row r="486" spans="1:20" ht="14.45" hidden="1" x14ac:dyDescent="0.35">
      <c r="A486" s="20">
        <v>770</v>
      </c>
      <c r="B486" s="10" t="s">
        <v>15</v>
      </c>
      <c r="C486" s="10" t="s">
        <v>550</v>
      </c>
      <c r="D486" s="10" t="s">
        <v>1038</v>
      </c>
      <c r="E486" s="10" t="s">
        <v>1044</v>
      </c>
      <c r="F486" s="10" t="s">
        <v>5</v>
      </c>
      <c r="G486" s="10" t="s">
        <v>496</v>
      </c>
      <c r="H486" s="10" t="s">
        <v>301</v>
      </c>
      <c r="I486" s="10">
        <v>15</v>
      </c>
      <c r="J486" s="10" t="s">
        <v>8</v>
      </c>
      <c r="K486" s="10"/>
      <c r="L486" s="10" t="s">
        <v>107</v>
      </c>
      <c r="M486" s="6">
        <v>67669</v>
      </c>
      <c r="N486" s="18" t="s">
        <v>47</v>
      </c>
      <c r="O486" s="18" t="s">
        <v>65</v>
      </c>
      <c r="P486" s="21" t="str">
        <f t="shared" si="7"/>
        <v>06_60-70</v>
      </c>
      <c r="Q486">
        <v>10</v>
      </c>
      <c r="R486" t="s">
        <v>819</v>
      </c>
      <c r="S486">
        <v>52105130</v>
      </c>
      <c r="T486">
        <v>836358</v>
      </c>
    </row>
    <row r="487" spans="1:20" ht="14.45" hidden="1" x14ac:dyDescent="0.35">
      <c r="A487" s="20">
        <v>335</v>
      </c>
      <c r="B487" s="10" t="s">
        <v>15</v>
      </c>
      <c r="C487" s="10" t="s">
        <v>379</v>
      </c>
      <c r="D487" t="s">
        <v>1046</v>
      </c>
      <c r="E487" s="10" t="s">
        <v>1039</v>
      </c>
      <c r="F487" s="10" t="s">
        <v>5</v>
      </c>
      <c r="G487" s="10" t="s">
        <v>218</v>
      </c>
      <c r="H487" s="10" t="s">
        <v>2</v>
      </c>
      <c r="I487" s="10">
        <v>14</v>
      </c>
      <c r="J487" s="10" t="s">
        <v>8</v>
      </c>
      <c r="K487" s="10" t="s">
        <v>7</v>
      </c>
      <c r="L487" s="10" t="s">
        <v>107</v>
      </c>
      <c r="M487" s="6">
        <v>48140</v>
      </c>
      <c r="N487" s="18" t="s">
        <v>43</v>
      </c>
      <c r="O487" s="18" t="s">
        <v>62</v>
      </c>
      <c r="P487" s="21" t="str">
        <f t="shared" si="7"/>
        <v>04_40-50</v>
      </c>
      <c r="Q487">
        <v>10</v>
      </c>
      <c r="R487" t="s">
        <v>819</v>
      </c>
      <c r="S487">
        <v>16126900</v>
      </c>
      <c r="T487">
        <v>258859</v>
      </c>
    </row>
    <row r="488" spans="1:20" ht="14.45" hidden="1" x14ac:dyDescent="0.35">
      <c r="A488" s="20">
        <v>32</v>
      </c>
      <c r="B488" s="10" t="s">
        <v>15</v>
      </c>
      <c r="C488" s="10" t="s">
        <v>457</v>
      </c>
      <c r="D488" t="s">
        <v>1046</v>
      </c>
      <c r="E488" s="10" t="s">
        <v>1039</v>
      </c>
      <c r="F488" s="10" t="s">
        <v>1</v>
      </c>
      <c r="G488" s="10" t="s">
        <v>249</v>
      </c>
      <c r="H488" s="10" t="s">
        <v>2</v>
      </c>
      <c r="I488" s="10">
        <v>14</v>
      </c>
      <c r="J488" s="10" t="s">
        <v>8</v>
      </c>
      <c r="K488" s="10" t="s">
        <v>7</v>
      </c>
      <c r="L488" s="10" t="s">
        <v>107</v>
      </c>
      <c r="M488" s="6">
        <v>55445</v>
      </c>
      <c r="N488" s="18" t="s">
        <v>45</v>
      </c>
      <c r="O488" s="18" t="s">
        <v>63</v>
      </c>
      <c r="P488" s="21" t="str">
        <f t="shared" si="7"/>
        <v>05_50-60</v>
      </c>
      <c r="Q488">
        <v>10</v>
      </c>
      <c r="R488" t="s">
        <v>819</v>
      </c>
      <c r="S488">
        <v>1774240</v>
      </c>
      <c r="T488">
        <v>28479</v>
      </c>
    </row>
    <row r="489" spans="1:20" ht="14.45" hidden="1" x14ac:dyDescent="0.35">
      <c r="A489" s="20">
        <v>17</v>
      </c>
      <c r="B489" s="10" t="s">
        <v>15</v>
      </c>
      <c r="C489" s="10" t="s">
        <v>475</v>
      </c>
      <c r="D489" t="s">
        <v>1046</v>
      </c>
      <c r="E489" s="10" t="s">
        <v>1039</v>
      </c>
      <c r="F489" s="10" t="s">
        <v>5</v>
      </c>
      <c r="G489" s="10" t="s">
        <v>218</v>
      </c>
      <c r="H489" s="10" t="s">
        <v>2</v>
      </c>
      <c r="I489" s="10">
        <v>14</v>
      </c>
      <c r="J489" s="10" t="s">
        <v>8</v>
      </c>
      <c r="K489" s="10" t="s">
        <v>7</v>
      </c>
      <c r="L489" s="10" t="s">
        <v>107</v>
      </c>
      <c r="M489" s="6">
        <v>115614</v>
      </c>
      <c r="N489" s="18" t="s">
        <v>97</v>
      </c>
      <c r="O489" s="18" t="s">
        <v>67</v>
      </c>
      <c r="P489" s="21" t="str">
        <f t="shared" si="7"/>
        <v>07_70&gt;</v>
      </c>
      <c r="Q489">
        <v>10</v>
      </c>
      <c r="R489" t="s">
        <v>819</v>
      </c>
      <c r="S489">
        <v>1965438</v>
      </c>
      <c r="T489">
        <v>31548</v>
      </c>
    </row>
    <row r="490" spans="1:20" ht="14.45" hidden="1" x14ac:dyDescent="0.35">
      <c r="A490" s="20">
        <v>72</v>
      </c>
      <c r="B490" s="10" t="s">
        <v>15</v>
      </c>
      <c r="C490" s="10" t="s">
        <v>476</v>
      </c>
      <c r="D490" t="s">
        <v>1046</v>
      </c>
      <c r="E490" s="10" t="s">
        <v>1039</v>
      </c>
      <c r="F490" s="10" t="s">
        <v>5</v>
      </c>
      <c r="G490" s="10" t="s">
        <v>496</v>
      </c>
      <c r="H490" s="10" t="s">
        <v>2</v>
      </c>
      <c r="I490" s="10">
        <v>13</v>
      </c>
      <c r="J490" s="10" t="s">
        <v>8</v>
      </c>
      <c r="K490" s="10" t="s">
        <v>7</v>
      </c>
      <c r="L490" s="10" t="s">
        <v>107</v>
      </c>
      <c r="M490" s="6">
        <v>71916</v>
      </c>
      <c r="N490" s="18" t="s">
        <v>48</v>
      </c>
      <c r="O490" s="18" t="s">
        <v>64</v>
      </c>
      <c r="P490" s="21" t="str">
        <f t="shared" si="7"/>
        <v>07_70&gt;</v>
      </c>
      <c r="Q490">
        <v>10</v>
      </c>
      <c r="R490" t="s">
        <v>819</v>
      </c>
      <c r="S490">
        <v>5177952</v>
      </c>
      <c r="T490">
        <v>83113</v>
      </c>
    </row>
    <row r="491" spans="1:20" ht="14.45" hidden="1" x14ac:dyDescent="0.35">
      <c r="A491" s="20">
        <v>194</v>
      </c>
      <c r="B491" s="10" t="s">
        <v>15</v>
      </c>
      <c r="C491" s="10" t="s">
        <v>522</v>
      </c>
      <c r="D491" t="s">
        <v>1040</v>
      </c>
      <c r="E491" s="10" t="s">
        <v>1039</v>
      </c>
      <c r="F491" s="10" t="s">
        <v>5</v>
      </c>
      <c r="G491" s="10" t="s">
        <v>496</v>
      </c>
      <c r="H491" s="10" t="s">
        <v>2</v>
      </c>
      <c r="I491" s="10">
        <v>15</v>
      </c>
      <c r="J491" s="10" t="s">
        <v>8</v>
      </c>
      <c r="K491" s="10" t="s">
        <v>7</v>
      </c>
      <c r="L491" s="10" t="s">
        <v>107</v>
      </c>
      <c r="M491" s="6">
        <v>75991</v>
      </c>
      <c r="N491" s="18" t="s">
        <v>84</v>
      </c>
      <c r="O491" s="18" t="s">
        <v>64</v>
      </c>
      <c r="P491" s="21" t="str">
        <f t="shared" si="7"/>
        <v>07_70&gt;</v>
      </c>
      <c r="Q491">
        <v>10</v>
      </c>
      <c r="R491" t="s">
        <v>819</v>
      </c>
      <c r="S491">
        <v>14742254</v>
      </c>
      <c r="T491">
        <v>236633</v>
      </c>
    </row>
    <row r="492" spans="1:20" ht="14.45" hidden="1" x14ac:dyDescent="0.35">
      <c r="A492" s="20">
        <v>12</v>
      </c>
      <c r="B492" s="10" t="s">
        <v>15</v>
      </c>
      <c r="C492" s="10" t="s">
        <v>521</v>
      </c>
      <c r="D492" t="s">
        <v>1046</v>
      </c>
      <c r="E492" s="10" t="s">
        <v>1039</v>
      </c>
      <c r="F492" s="10" t="s">
        <v>5</v>
      </c>
      <c r="G492" s="10" t="s">
        <v>496</v>
      </c>
      <c r="H492" s="10" t="s">
        <v>2</v>
      </c>
      <c r="I492" s="10">
        <v>13</v>
      </c>
      <c r="J492" s="10" t="s">
        <v>8</v>
      </c>
      <c r="K492" s="10" t="s">
        <v>7</v>
      </c>
      <c r="L492" s="10" t="s">
        <v>107</v>
      </c>
      <c r="M492" s="6">
        <v>73101</v>
      </c>
      <c r="N492" s="18" t="s">
        <v>48</v>
      </c>
      <c r="O492" s="18" t="s">
        <v>64</v>
      </c>
      <c r="P492" s="21" t="str">
        <f t="shared" si="7"/>
        <v>07_70&gt;</v>
      </c>
      <c r="Q492">
        <v>10</v>
      </c>
      <c r="R492" t="s">
        <v>819</v>
      </c>
      <c r="S492">
        <v>877212</v>
      </c>
      <c r="T492">
        <v>14080</v>
      </c>
    </row>
    <row r="493" spans="1:20" ht="14.45" hidden="1" x14ac:dyDescent="0.35">
      <c r="A493" s="20">
        <v>4</v>
      </c>
      <c r="B493" s="10" t="s">
        <v>15</v>
      </c>
      <c r="C493" s="10" t="s">
        <v>138</v>
      </c>
      <c r="D493" t="s">
        <v>1047</v>
      </c>
      <c r="E493" s="10" t="s">
        <v>1039</v>
      </c>
      <c r="F493" s="10" t="s">
        <v>5</v>
      </c>
      <c r="G493" s="10" t="s">
        <v>112</v>
      </c>
      <c r="H493" s="10" t="s">
        <v>2</v>
      </c>
      <c r="I493" s="10">
        <v>12</v>
      </c>
      <c r="J493" s="10" t="s">
        <v>93</v>
      </c>
      <c r="K493" s="10" t="s">
        <v>7</v>
      </c>
      <c r="L493" s="10" t="s">
        <v>91</v>
      </c>
      <c r="M493" s="6">
        <v>128438</v>
      </c>
      <c r="N493" s="18" t="s">
        <v>98</v>
      </c>
      <c r="O493" s="18" t="s">
        <v>96</v>
      </c>
      <c r="P493" s="21" t="str">
        <f t="shared" si="7"/>
        <v>07_70&gt;</v>
      </c>
      <c r="Q493">
        <v>10</v>
      </c>
      <c r="R493" t="s">
        <v>819</v>
      </c>
      <c r="S493">
        <v>513752</v>
      </c>
      <c r="T493">
        <v>8246</v>
      </c>
    </row>
    <row r="494" spans="1:20" ht="14.45" hidden="1" x14ac:dyDescent="0.35">
      <c r="A494" s="20">
        <v>7</v>
      </c>
      <c r="B494" s="10" t="s">
        <v>15</v>
      </c>
      <c r="C494" s="10" t="s">
        <v>706</v>
      </c>
      <c r="D494" t="s">
        <v>1046</v>
      </c>
      <c r="E494" s="10" t="s">
        <v>1039</v>
      </c>
      <c r="F494" s="10" t="s">
        <v>5</v>
      </c>
      <c r="G494" s="10" t="s">
        <v>496</v>
      </c>
      <c r="H494" s="10" t="s">
        <v>2</v>
      </c>
      <c r="I494" s="10">
        <v>14</v>
      </c>
      <c r="J494" s="10" t="s">
        <v>8</v>
      </c>
      <c r="K494" s="10" t="s">
        <v>7</v>
      </c>
      <c r="L494" s="10" t="s">
        <v>107</v>
      </c>
      <c r="M494" s="6">
        <v>118000</v>
      </c>
      <c r="N494" s="18" t="s">
        <v>97</v>
      </c>
      <c r="O494" s="18" t="s">
        <v>67</v>
      </c>
      <c r="P494" s="21" t="str">
        <f t="shared" si="7"/>
        <v>07_70&gt;</v>
      </c>
      <c r="Q494">
        <v>10</v>
      </c>
      <c r="R494" t="s">
        <v>819</v>
      </c>
      <c r="S494">
        <v>826000</v>
      </c>
      <c r="T494">
        <v>13258</v>
      </c>
    </row>
    <row r="495" spans="1:20" ht="14.45" hidden="1" x14ac:dyDescent="0.35">
      <c r="A495" s="20">
        <v>79</v>
      </c>
      <c r="B495" s="10" t="s">
        <v>15</v>
      </c>
      <c r="C495" s="10" t="s">
        <v>378</v>
      </c>
      <c r="D495" s="10" t="s">
        <v>1041</v>
      </c>
      <c r="E495" s="10" t="s">
        <v>1039</v>
      </c>
      <c r="F495" s="10" t="s">
        <v>5</v>
      </c>
      <c r="G495" s="10" t="s">
        <v>308</v>
      </c>
      <c r="H495" s="10" t="s">
        <v>367</v>
      </c>
      <c r="I495" s="10">
        <v>15</v>
      </c>
      <c r="J495" s="10" t="s">
        <v>8</v>
      </c>
      <c r="K495" s="10"/>
      <c r="L495" s="10" t="s">
        <v>107</v>
      </c>
      <c r="M495" s="6">
        <v>78337</v>
      </c>
      <c r="N495" s="18" t="s">
        <v>84</v>
      </c>
      <c r="O495" s="18" t="s">
        <v>64</v>
      </c>
      <c r="P495" s="21" t="str">
        <f t="shared" si="7"/>
        <v>07_70&gt;</v>
      </c>
      <c r="Q495">
        <v>10</v>
      </c>
      <c r="R495" t="s">
        <v>819</v>
      </c>
      <c r="S495">
        <v>6188623</v>
      </c>
      <c r="T495">
        <v>99336</v>
      </c>
    </row>
    <row r="496" spans="1:20" ht="14.45" hidden="1" x14ac:dyDescent="0.35">
      <c r="A496" s="20">
        <v>4</v>
      </c>
      <c r="B496" s="10" t="s">
        <v>15</v>
      </c>
      <c r="C496" s="10" t="s">
        <v>468</v>
      </c>
      <c r="D496" s="10" t="s">
        <v>1041</v>
      </c>
      <c r="E496" s="10" t="s">
        <v>1039</v>
      </c>
      <c r="F496" s="10" t="s">
        <v>5</v>
      </c>
      <c r="G496" s="10" t="s">
        <v>308</v>
      </c>
      <c r="H496" s="10" t="s">
        <v>418</v>
      </c>
      <c r="I496" s="10">
        <v>17</v>
      </c>
      <c r="J496" s="10" t="s">
        <v>8</v>
      </c>
      <c r="K496" s="10"/>
      <c r="L496" s="10" t="s">
        <v>107</v>
      </c>
      <c r="M496" s="6">
        <v>101150</v>
      </c>
      <c r="N496" s="18" t="s">
        <v>80</v>
      </c>
      <c r="O496" s="18" t="s">
        <v>70</v>
      </c>
      <c r="P496" s="21" t="str">
        <f t="shared" si="7"/>
        <v>07_70&gt;</v>
      </c>
      <c r="Q496">
        <v>10</v>
      </c>
      <c r="R496" t="s">
        <v>819</v>
      </c>
      <c r="S496">
        <v>404600</v>
      </c>
      <c r="T496">
        <v>6494</v>
      </c>
    </row>
    <row r="497" spans="1:20" ht="14.45" hidden="1" x14ac:dyDescent="0.35">
      <c r="A497" s="20">
        <v>325</v>
      </c>
      <c r="B497" s="10" t="s">
        <v>15</v>
      </c>
      <c r="C497" s="10" t="s">
        <v>756</v>
      </c>
      <c r="D497" s="10" t="s">
        <v>1041</v>
      </c>
      <c r="E497" s="10" t="s">
        <v>1039</v>
      </c>
      <c r="F497" s="10" t="s">
        <v>5</v>
      </c>
      <c r="G497" s="10" t="s">
        <v>308</v>
      </c>
      <c r="H497" s="10" t="s">
        <v>757</v>
      </c>
      <c r="I497" s="10">
        <v>15</v>
      </c>
      <c r="J497" s="10" t="s">
        <v>8</v>
      </c>
      <c r="K497" s="10"/>
      <c r="L497" s="10" t="s">
        <v>107</v>
      </c>
      <c r="M497" s="6">
        <v>86340</v>
      </c>
      <c r="N497" s="18" t="s">
        <v>49</v>
      </c>
      <c r="O497" s="18" t="s">
        <v>68</v>
      </c>
      <c r="P497" s="21" t="str">
        <f t="shared" si="7"/>
        <v>07_70&gt;</v>
      </c>
      <c r="Q497">
        <v>10</v>
      </c>
      <c r="R497" t="s">
        <v>819</v>
      </c>
      <c r="S497">
        <v>28060500</v>
      </c>
      <c r="T497">
        <v>450409</v>
      </c>
    </row>
    <row r="498" spans="1:20" ht="14.45" hidden="1" x14ac:dyDescent="0.35">
      <c r="A498" s="20">
        <v>26</v>
      </c>
      <c r="B498" s="10" t="s">
        <v>15</v>
      </c>
      <c r="C498" s="10" t="s">
        <v>758</v>
      </c>
      <c r="D498" s="10" t="s">
        <v>1041</v>
      </c>
      <c r="E498" s="10" t="s">
        <v>1039</v>
      </c>
      <c r="F498" s="10" t="s">
        <v>5</v>
      </c>
      <c r="G498" s="10" t="s">
        <v>308</v>
      </c>
      <c r="H498" s="10" t="s">
        <v>759</v>
      </c>
      <c r="I498">
        <v>17</v>
      </c>
      <c r="J498" s="10">
        <v>0</v>
      </c>
      <c r="K498" s="10"/>
      <c r="L498" s="10" t="s">
        <v>107</v>
      </c>
      <c r="M498" s="6">
        <v>82300</v>
      </c>
      <c r="N498" s="18" t="s">
        <v>52</v>
      </c>
      <c r="O498" s="18" t="s">
        <v>68</v>
      </c>
      <c r="P498" s="21" t="str">
        <f t="shared" si="7"/>
        <v>07_70&gt;</v>
      </c>
      <c r="Q498">
        <v>10</v>
      </c>
      <c r="R498" t="s">
        <v>819</v>
      </c>
      <c r="S498">
        <v>2139800</v>
      </c>
      <c r="T498">
        <v>34347</v>
      </c>
    </row>
    <row r="499" spans="1:20" ht="14.45" hidden="1" x14ac:dyDescent="0.35">
      <c r="A499" s="20">
        <v>6</v>
      </c>
      <c r="B499" s="10" t="s">
        <v>15</v>
      </c>
      <c r="C499" s="10" t="s">
        <v>573</v>
      </c>
      <c r="D499" s="10" t="s">
        <v>1041</v>
      </c>
      <c r="E499" s="10" t="s">
        <v>1039</v>
      </c>
      <c r="F499" s="10" t="s">
        <v>5</v>
      </c>
      <c r="G499" s="10" t="s">
        <v>308</v>
      </c>
      <c r="H499" s="10" t="s">
        <v>574</v>
      </c>
      <c r="I499" s="10">
        <v>15</v>
      </c>
      <c r="J499" s="10" t="s">
        <v>8</v>
      </c>
      <c r="K499" s="10"/>
      <c r="L499" s="10" t="s">
        <v>107</v>
      </c>
      <c r="M499" s="6">
        <v>140562</v>
      </c>
      <c r="N499" s="18" t="s">
        <v>87</v>
      </c>
      <c r="O499" s="18" t="s">
        <v>79</v>
      </c>
      <c r="P499" s="21" t="str">
        <f t="shared" si="7"/>
        <v>07_70&gt;</v>
      </c>
      <c r="Q499">
        <v>10</v>
      </c>
      <c r="R499" t="s">
        <v>819</v>
      </c>
      <c r="S499">
        <v>843372</v>
      </c>
      <c r="T499">
        <v>13537</v>
      </c>
    </row>
    <row r="500" spans="1:20" ht="14.45" hidden="1" x14ac:dyDescent="0.35">
      <c r="A500" s="20">
        <v>3</v>
      </c>
      <c r="B500" s="10" t="s">
        <v>15</v>
      </c>
      <c r="C500" s="10" t="s">
        <v>665</v>
      </c>
      <c r="D500" s="10" t="s">
        <v>1041</v>
      </c>
      <c r="E500" s="10" t="s">
        <v>1039</v>
      </c>
      <c r="F500" s="10" t="s">
        <v>5</v>
      </c>
      <c r="G500" s="10" t="s">
        <v>308</v>
      </c>
      <c r="H500" s="10" t="s">
        <v>574</v>
      </c>
      <c r="I500" s="10">
        <v>17</v>
      </c>
      <c r="J500" s="10" t="s">
        <v>8</v>
      </c>
      <c r="K500" s="10"/>
      <c r="L500" s="10" t="s">
        <v>107</v>
      </c>
      <c r="M500" s="6">
        <v>212565</v>
      </c>
      <c r="N500" s="18" t="s">
        <v>666</v>
      </c>
      <c r="O500" s="18" t="s">
        <v>667</v>
      </c>
      <c r="P500" s="21" t="str">
        <f t="shared" si="7"/>
        <v>07_70&gt;</v>
      </c>
      <c r="Q500">
        <v>10</v>
      </c>
      <c r="R500" t="s">
        <v>819</v>
      </c>
      <c r="S500">
        <v>637695</v>
      </c>
      <c r="T500">
        <v>10236</v>
      </c>
    </row>
    <row r="501" spans="1:20" ht="14.45" hidden="1" x14ac:dyDescent="0.35">
      <c r="A501" s="20">
        <v>691</v>
      </c>
      <c r="B501" s="10" t="s">
        <v>15</v>
      </c>
      <c r="C501" s="10" t="s">
        <v>707</v>
      </c>
      <c r="D501" t="s">
        <v>1046</v>
      </c>
      <c r="E501" s="10" t="s">
        <v>1044</v>
      </c>
      <c r="F501" s="10" t="s">
        <v>5</v>
      </c>
      <c r="G501" s="10" t="s">
        <v>496</v>
      </c>
      <c r="H501" s="10" t="s">
        <v>2</v>
      </c>
      <c r="I501" s="10">
        <v>13</v>
      </c>
      <c r="J501" s="10" t="s">
        <v>4</v>
      </c>
      <c r="K501" s="10"/>
      <c r="L501" s="10" t="s">
        <v>107</v>
      </c>
      <c r="M501" s="6">
        <v>61000</v>
      </c>
      <c r="N501" s="18" t="s">
        <v>46</v>
      </c>
      <c r="O501" s="18" t="s">
        <v>65</v>
      </c>
      <c r="P501" s="21" t="str">
        <f t="shared" si="7"/>
        <v>06_60-70</v>
      </c>
      <c r="Q501">
        <v>10</v>
      </c>
      <c r="R501" t="s">
        <v>819</v>
      </c>
      <c r="S501">
        <v>42151000</v>
      </c>
      <c r="T501">
        <v>676581</v>
      </c>
    </row>
    <row r="502" spans="1:20" ht="14.45" hidden="1" x14ac:dyDescent="0.35">
      <c r="A502" s="20">
        <v>583</v>
      </c>
      <c r="B502" s="10" t="s">
        <v>15</v>
      </c>
      <c r="C502" s="10" t="s">
        <v>760</v>
      </c>
      <c r="D502" t="s">
        <v>1047</v>
      </c>
      <c r="E502" s="10" t="s">
        <v>1039</v>
      </c>
      <c r="F502" s="10" t="s">
        <v>5</v>
      </c>
      <c r="G502" s="10" t="s">
        <v>161</v>
      </c>
      <c r="H502" s="10" t="s">
        <v>2</v>
      </c>
      <c r="I502" s="10">
        <v>11</v>
      </c>
      <c r="J502" s="10" t="s">
        <v>4</v>
      </c>
      <c r="K502" s="10" t="s">
        <v>7</v>
      </c>
      <c r="L502" s="10" t="s">
        <v>90</v>
      </c>
      <c r="M502" s="6">
        <v>25000</v>
      </c>
      <c r="N502" s="18" t="s">
        <v>39</v>
      </c>
      <c r="O502" s="18" t="s">
        <v>60</v>
      </c>
      <c r="P502" s="21" t="str">
        <f t="shared" si="7"/>
        <v>02_20-30</v>
      </c>
      <c r="Q502">
        <v>10</v>
      </c>
      <c r="R502" t="s">
        <v>819</v>
      </c>
      <c r="S502">
        <v>14575000</v>
      </c>
      <c r="T502">
        <v>233949</v>
      </c>
    </row>
    <row r="503" spans="1:20" ht="14.45" hidden="1" x14ac:dyDescent="0.35">
      <c r="A503" s="20">
        <v>7</v>
      </c>
      <c r="B503" s="10" t="s">
        <v>16</v>
      </c>
      <c r="C503" s="10" t="s">
        <v>315</v>
      </c>
      <c r="D503" s="10" t="s">
        <v>1041</v>
      </c>
      <c r="E503" s="10" t="s">
        <v>1039</v>
      </c>
      <c r="F503" s="10" t="s">
        <v>5</v>
      </c>
      <c r="G503" s="10" t="s">
        <v>308</v>
      </c>
      <c r="H503" s="10" t="s">
        <v>156</v>
      </c>
      <c r="I503" s="10">
        <v>15</v>
      </c>
      <c r="J503" s="10" t="s">
        <v>117</v>
      </c>
      <c r="K503" s="10"/>
      <c r="L503" s="10" t="s">
        <v>107</v>
      </c>
      <c r="M503" s="6">
        <v>142284</v>
      </c>
      <c r="N503" s="18" t="s">
        <v>87</v>
      </c>
      <c r="O503" s="18" t="s">
        <v>79</v>
      </c>
      <c r="P503" s="21" t="str">
        <f t="shared" si="7"/>
        <v>07_70&gt;</v>
      </c>
      <c r="Q503">
        <v>10</v>
      </c>
      <c r="R503" t="s">
        <v>819</v>
      </c>
      <c r="S503">
        <v>995988</v>
      </c>
      <c r="T503">
        <v>15987</v>
      </c>
    </row>
    <row r="504" spans="1:20" ht="14.45" hidden="1" x14ac:dyDescent="0.35">
      <c r="A504" s="20">
        <v>64</v>
      </c>
      <c r="B504" s="10" t="s">
        <v>16</v>
      </c>
      <c r="C504" s="10" t="s">
        <v>317</v>
      </c>
      <c r="D504" s="10" t="s">
        <v>1041</v>
      </c>
      <c r="E504" s="10" t="s">
        <v>1039</v>
      </c>
      <c r="F504" s="10" t="s">
        <v>5</v>
      </c>
      <c r="G504" s="10" t="s">
        <v>308</v>
      </c>
      <c r="H504" s="10" t="s">
        <v>156</v>
      </c>
      <c r="I504" s="10">
        <v>15</v>
      </c>
      <c r="J504" s="10" t="s">
        <v>8</v>
      </c>
      <c r="K504" s="10"/>
      <c r="L504" s="10" t="s">
        <v>107</v>
      </c>
      <c r="M504" s="6">
        <v>131419</v>
      </c>
      <c r="N504" s="18" t="s">
        <v>85</v>
      </c>
      <c r="O504" s="18" t="s">
        <v>86</v>
      </c>
      <c r="P504" s="21" t="str">
        <f t="shared" si="7"/>
        <v>07_70&gt;</v>
      </c>
      <c r="Q504">
        <v>10</v>
      </c>
      <c r="R504" t="s">
        <v>819</v>
      </c>
      <c r="S504">
        <v>8410816</v>
      </c>
      <c r="T504">
        <v>135005</v>
      </c>
    </row>
    <row r="505" spans="1:20" ht="14.45" hidden="1" x14ac:dyDescent="0.35">
      <c r="A505" s="20">
        <v>17</v>
      </c>
      <c r="B505" s="10" t="s">
        <v>16</v>
      </c>
      <c r="C505" s="10" t="s">
        <v>318</v>
      </c>
      <c r="D505" s="10" t="s">
        <v>1041</v>
      </c>
      <c r="E505" s="10" t="s">
        <v>1039</v>
      </c>
      <c r="F505" s="10" t="s">
        <v>5</v>
      </c>
      <c r="G505" s="10" t="s">
        <v>308</v>
      </c>
      <c r="H505" s="10" t="s">
        <v>150</v>
      </c>
      <c r="I505" s="10">
        <v>17</v>
      </c>
      <c r="J505" s="10" t="s">
        <v>117</v>
      </c>
      <c r="K505" s="10"/>
      <c r="L505" s="10" t="s">
        <v>107</v>
      </c>
      <c r="M505" s="6">
        <v>279895</v>
      </c>
      <c r="N505" s="18" t="s">
        <v>176</v>
      </c>
      <c r="O505" s="18" t="s">
        <v>177</v>
      </c>
      <c r="P505" s="21" t="str">
        <f t="shared" si="7"/>
        <v>07_70&gt;</v>
      </c>
      <c r="Q505">
        <v>10</v>
      </c>
      <c r="R505" t="s">
        <v>819</v>
      </c>
      <c r="S505">
        <v>4758215</v>
      </c>
      <c r="T505">
        <v>76376</v>
      </c>
    </row>
    <row r="506" spans="1:20" ht="14.45" hidden="1" x14ac:dyDescent="0.35">
      <c r="A506" s="20">
        <v>3</v>
      </c>
      <c r="B506" s="10" t="s">
        <v>16</v>
      </c>
      <c r="C506" s="10" t="s">
        <v>330</v>
      </c>
      <c r="D506" s="10" t="s">
        <v>1041</v>
      </c>
      <c r="E506" s="10" t="s">
        <v>1039</v>
      </c>
      <c r="F506" s="10" t="s">
        <v>5</v>
      </c>
      <c r="G506" s="10" t="s">
        <v>308</v>
      </c>
      <c r="H506" s="10" t="s">
        <v>157</v>
      </c>
      <c r="I506" s="10">
        <v>15</v>
      </c>
      <c r="J506" s="10" t="s">
        <v>117</v>
      </c>
      <c r="K506" s="10"/>
      <c r="L506" s="10" t="s">
        <v>107</v>
      </c>
      <c r="M506" s="6">
        <v>151370</v>
      </c>
      <c r="N506" s="18" t="s">
        <v>100</v>
      </c>
      <c r="O506" s="18" t="s">
        <v>69</v>
      </c>
      <c r="P506" s="21" t="str">
        <f t="shared" si="7"/>
        <v>07_70&gt;</v>
      </c>
      <c r="Q506">
        <v>10</v>
      </c>
      <c r="R506" t="s">
        <v>819</v>
      </c>
      <c r="S506">
        <v>454110</v>
      </c>
      <c r="T506">
        <v>7289</v>
      </c>
    </row>
    <row r="507" spans="1:20" ht="14.45" hidden="1" x14ac:dyDescent="0.35">
      <c r="A507" s="20">
        <v>668</v>
      </c>
      <c r="B507" s="10" t="s">
        <v>16</v>
      </c>
      <c r="C507" s="10" t="s">
        <v>381</v>
      </c>
      <c r="D507" s="10" t="s">
        <v>1041</v>
      </c>
      <c r="E507" s="10" t="s">
        <v>1039</v>
      </c>
      <c r="F507" s="10" t="s">
        <v>5</v>
      </c>
      <c r="G507" s="10" t="s">
        <v>308</v>
      </c>
      <c r="H507" s="10" t="s">
        <v>367</v>
      </c>
      <c r="I507" s="10">
        <v>15</v>
      </c>
      <c r="J507" s="10" t="s">
        <v>8</v>
      </c>
      <c r="K507" s="10"/>
      <c r="L507" s="10" t="s">
        <v>107</v>
      </c>
      <c r="M507" s="6">
        <v>68838</v>
      </c>
      <c r="N507" s="18" t="s">
        <v>47</v>
      </c>
      <c r="O507" s="18" t="s">
        <v>65</v>
      </c>
      <c r="P507" s="21" t="str">
        <f t="shared" si="7"/>
        <v>06_60-70</v>
      </c>
      <c r="Q507">
        <v>10</v>
      </c>
      <c r="R507" t="s">
        <v>819</v>
      </c>
      <c r="S507">
        <v>45983784</v>
      </c>
      <c r="T507">
        <v>738102</v>
      </c>
    </row>
    <row r="508" spans="1:20" ht="14.45" hidden="1" x14ac:dyDescent="0.35">
      <c r="A508" s="20">
        <v>660</v>
      </c>
      <c r="B508" s="10" t="s">
        <v>16</v>
      </c>
      <c r="C508" s="10" t="s">
        <v>384</v>
      </c>
      <c r="D508" s="10" t="s">
        <v>1041</v>
      </c>
      <c r="E508" s="10" t="s">
        <v>1039</v>
      </c>
      <c r="F508" s="10" t="s">
        <v>5</v>
      </c>
      <c r="G508" s="10" t="s">
        <v>308</v>
      </c>
      <c r="H508" s="10" t="s">
        <v>367</v>
      </c>
      <c r="I508" s="10">
        <v>15</v>
      </c>
      <c r="J508" s="10" t="s">
        <v>8</v>
      </c>
      <c r="K508" s="10"/>
      <c r="L508" s="10" t="s">
        <v>107</v>
      </c>
      <c r="M508" s="6">
        <v>63488</v>
      </c>
      <c r="N508" s="18" t="s">
        <v>46</v>
      </c>
      <c r="O508" s="18" t="s">
        <v>65</v>
      </c>
      <c r="P508" s="21" t="str">
        <f t="shared" si="7"/>
        <v>06_60-70</v>
      </c>
      <c r="Q508">
        <v>10</v>
      </c>
      <c r="R508" t="s">
        <v>819</v>
      </c>
      <c r="S508">
        <v>41902080</v>
      </c>
      <c r="T508">
        <v>672586</v>
      </c>
    </row>
    <row r="509" spans="1:20" ht="14.45" hidden="1" x14ac:dyDescent="0.35">
      <c r="A509" s="20">
        <v>214</v>
      </c>
      <c r="B509" s="10" t="s">
        <v>16</v>
      </c>
      <c r="C509" s="10" t="s">
        <v>385</v>
      </c>
      <c r="D509" s="10" t="s">
        <v>1041</v>
      </c>
      <c r="E509" s="10" t="s">
        <v>1039</v>
      </c>
      <c r="F509" s="10" t="s">
        <v>5</v>
      </c>
      <c r="G509" s="10" t="s">
        <v>308</v>
      </c>
      <c r="H509" s="10" t="s">
        <v>367</v>
      </c>
      <c r="I509" s="10">
        <v>17</v>
      </c>
      <c r="J509" s="10" t="s">
        <v>8</v>
      </c>
      <c r="K509" s="10"/>
      <c r="L509" s="10" t="s">
        <v>107</v>
      </c>
      <c r="M509" s="6">
        <v>70278</v>
      </c>
      <c r="N509" s="18" t="s">
        <v>48</v>
      </c>
      <c r="O509" s="18" t="s">
        <v>64</v>
      </c>
      <c r="P509" s="21" t="str">
        <f t="shared" si="7"/>
        <v>07_70&gt;</v>
      </c>
      <c r="Q509">
        <v>10</v>
      </c>
      <c r="R509" t="s">
        <v>819</v>
      </c>
      <c r="S509">
        <v>15039492</v>
      </c>
      <c r="T509">
        <v>241404</v>
      </c>
    </row>
    <row r="510" spans="1:20" ht="14.45" hidden="1" x14ac:dyDescent="0.35">
      <c r="A510" s="20">
        <v>2</v>
      </c>
      <c r="B510" s="10" t="s">
        <v>16</v>
      </c>
      <c r="C510" s="10" t="s">
        <v>386</v>
      </c>
      <c r="D510" s="10" t="s">
        <v>1041</v>
      </c>
      <c r="E510" s="10" t="s">
        <v>1039</v>
      </c>
      <c r="F510" s="10" t="s">
        <v>5</v>
      </c>
      <c r="G510" s="10" t="s">
        <v>308</v>
      </c>
      <c r="H510" s="10" t="s">
        <v>148</v>
      </c>
      <c r="I510" s="10">
        <v>15</v>
      </c>
      <c r="J510" s="10" t="s">
        <v>8</v>
      </c>
      <c r="K510" s="10"/>
      <c r="L510" s="10" t="s">
        <v>107</v>
      </c>
      <c r="M510" s="6">
        <v>93033</v>
      </c>
      <c r="N510" s="18" t="s">
        <v>50</v>
      </c>
      <c r="O510" s="18" t="s">
        <v>66</v>
      </c>
      <c r="P510" s="21" t="str">
        <f t="shared" si="7"/>
        <v>07_70&gt;</v>
      </c>
      <c r="Q510">
        <v>10</v>
      </c>
      <c r="R510" t="s">
        <v>819</v>
      </c>
      <c r="S510">
        <v>186066</v>
      </c>
      <c r="T510">
        <v>2987</v>
      </c>
    </row>
    <row r="511" spans="1:20" ht="14.45" hidden="1" x14ac:dyDescent="0.35">
      <c r="A511" s="20">
        <v>44</v>
      </c>
      <c r="B511" s="10" t="s">
        <v>16</v>
      </c>
      <c r="C511" s="10" t="s">
        <v>477</v>
      </c>
      <c r="D511" s="10" t="s">
        <v>1041</v>
      </c>
      <c r="E511" s="10" t="s">
        <v>1039</v>
      </c>
      <c r="F511" s="10" t="s">
        <v>5</v>
      </c>
      <c r="G511" s="10" t="s">
        <v>308</v>
      </c>
      <c r="H511" s="10" t="s">
        <v>418</v>
      </c>
      <c r="I511" s="10">
        <v>15</v>
      </c>
      <c r="J511" s="10" t="s">
        <v>8</v>
      </c>
      <c r="K511" s="10"/>
      <c r="L511" s="10" t="s">
        <v>107</v>
      </c>
      <c r="M511" s="6">
        <v>133220</v>
      </c>
      <c r="N511" s="18" t="s">
        <v>85</v>
      </c>
      <c r="O511" s="18" t="s">
        <v>86</v>
      </c>
      <c r="P511" s="21" t="str">
        <f t="shared" si="7"/>
        <v>07_70&gt;</v>
      </c>
      <c r="Q511">
        <v>10</v>
      </c>
      <c r="R511" t="s">
        <v>819</v>
      </c>
      <c r="S511">
        <v>5861680</v>
      </c>
      <c r="T511">
        <v>94088</v>
      </c>
    </row>
    <row r="512" spans="1:20" ht="14.45" hidden="1" x14ac:dyDescent="0.35">
      <c r="A512" s="20">
        <v>30</v>
      </c>
      <c r="B512" s="10" t="s">
        <v>16</v>
      </c>
      <c r="C512" s="10" t="s">
        <v>492</v>
      </c>
      <c r="D512" s="10" t="s">
        <v>1041</v>
      </c>
      <c r="E512" s="10" t="s">
        <v>1039</v>
      </c>
      <c r="F512" s="10" t="s">
        <v>5</v>
      </c>
      <c r="G512" s="10" t="s">
        <v>308</v>
      </c>
      <c r="H512" s="10" t="s">
        <v>149</v>
      </c>
      <c r="I512" s="10">
        <v>17</v>
      </c>
      <c r="J512" s="10" t="s">
        <v>8</v>
      </c>
      <c r="K512" s="10"/>
      <c r="L512" s="10" t="s">
        <v>107</v>
      </c>
      <c r="M512" s="6">
        <v>182243</v>
      </c>
      <c r="N512" s="18" t="s">
        <v>126</v>
      </c>
      <c r="O512" s="18" t="s">
        <v>127</v>
      </c>
      <c r="P512" s="21" t="str">
        <f t="shared" si="7"/>
        <v>07_70&gt;</v>
      </c>
      <c r="Q512">
        <v>10</v>
      </c>
      <c r="R512" t="s">
        <v>819</v>
      </c>
      <c r="S512">
        <v>5467290</v>
      </c>
      <c r="T512">
        <v>87757</v>
      </c>
    </row>
    <row r="513" spans="1:20" ht="14.45" hidden="1" x14ac:dyDescent="0.35">
      <c r="A513" s="20">
        <v>40</v>
      </c>
      <c r="B513" s="10" t="s">
        <v>16</v>
      </c>
      <c r="C513" s="10" t="s">
        <v>575</v>
      </c>
      <c r="D513" s="10" t="s">
        <v>1041</v>
      </c>
      <c r="E513" s="10" t="s">
        <v>1039</v>
      </c>
      <c r="F513" s="10" t="s">
        <v>5</v>
      </c>
      <c r="G513" s="10" t="s">
        <v>308</v>
      </c>
      <c r="H513" s="10" t="s">
        <v>166</v>
      </c>
      <c r="I513" s="10">
        <v>17</v>
      </c>
      <c r="J513" s="10" t="s">
        <v>8</v>
      </c>
      <c r="K513" s="10"/>
      <c r="L513" s="10" t="s">
        <v>107</v>
      </c>
      <c r="M513" s="6">
        <v>67735</v>
      </c>
      <c r="N513" s="18" t="s">
        <v>47</v>
      </c>
      <c r="O513" s="18" t="s">
        <v>65</v>
      </c>
      <c r="P513" s="21" t="str">
        <f t="shared" si="7"/>
        <v>06_60-70</v>
      </c>
      <c r="Q513">
        <v>10</v>
      </c>
      <c r="R513" t="s">
        <v>819</v>
      </c>
      <c r="S513">
        <v>2709400</v>
      </c>
      <c r="T513">
        <v>43490</v>
      </c>
    </row>
    <row r="514" spans="1:20" ht="14.45" hidden="1" x14ac:dyDescent="0.35">
      <c r="A514" s="20">
        <v>82</v>
      </c>
      <c r="B514" s="10" t="s">
        <v>16</v>
      </c>
      <c r="C514" s="10" t="s">
        <v>576</v>
      </c>
      <c r="D514" s="10" t="s">
        <v>1041</v>
      </c>
      <c r="E514" s="10" t="s">
        <v>1039</v>
      </c>
      <c r="F514" s="10" t="s">
        <v>5</v>
      </c>
      <c r="G514" s="10" t="s">
        <v>308</v>
      </c>
      <c r="H514" s="10" t="s">
        <v>557</v>
      </c>
      <c r="I514" s="10">
        <v>17</v>
      </c>
      <c r="J514" s="10" t="s">
        <v>8</v>
      </c>
      <c r="K514" s="10"/>
      <c r="L514" s="10" t="s">
        <v>107</v>
      </c>
      <c r="M514" s="6">
        <v>167390</v>
      </c>
      <c r="N514" s="18" t="s">
        <v>72</v>
      </c>
      <c r="O514" s="18" t="s">
        <v>73</v>
      </c>
      <c r="P514" s="21" t="str">
        <f t="shared" si="7"/>
        <v>07_70&gt;</v>
      </c>
      <c r="Q514">
        <v>10</v>
      </c>
      <c r="R514" t="s">
        <v>819</v>
      </c>
      <c r="S514">
        <v>13725980</v>
      </c>
      <c r="T514">
        <v>220321</v>
      </c>
    </row>
    <row r="515" spans="1:20" ht="14.45" hidden="1" x14ac:dyDescent="0.35">
      <c r="A515" s="20">
        <v>104</v>
      </c>
      <c r="B515" s="10" t="s">
        <v>16</v>
      </c>
      <c r="C515" s="10" t="s">
        <v>577</v>
      </c>
      <c r="D515" s="10" t="s">
        <v>1041</v>
      </c>
      <c r="E515" s="10" t="s">
        <v>1039</v>
      </c>
      <c r="F515" s="10" t="s">
        <v>5</v>
      </c>
      <c r="G515" s="10" t="s">
        <v>496</v>
      </c>
      <c r="H515" s="10" t="s">
        <v>166</v>
      </c>
      <c r="I515" s="10">
        <v>15</v>
      </c>
      <c r="J515" s="10" t="s">
        <v>8</v>
      </c>
      <c r="K515" s="10"/>
      <c r="L515" s="10" t="s">
        <v>107</v>
      </c>
      <c r="M515" s="6">
        <v>143070</v>
      </c>
      <c r="N515" s="18" t="s">
        <v>87</v>
      </c>
      <c r="O515" s="18" t="s">
        <v>79</v>
      </c>
      <c r="P515" s="21" t="str">
        <f t="shared" ref="P515:P578" si="8">IF(M515&lt;20000,"01_&lt;20",IF(M515&lt;70000,CONCATENATE(IF((ROUNDDOWN(M515/10000,0)+1)&lt;10,0,),ROUNDDOWN(M515/10000,0),"_",ROUNDDOWN(M515/10000,0)*10,"-",ROUNDUP((M515+1)/10000,0)*10),"07_70&gt;"))</f>
        <v>07_70&gt;</v>
      </c>
      <c r="Q515">
        <v>10</v>
      </c>
      <c r="R515" t="s">
        <v>819</v>
      </c>
      <c r="S515">
        <v>14879280</v>
      </c>
      <c r="T515">
        <v>238833</v>
      </c>
    </row>
    <row r="516" spans="1:20" ht="14.45" hidden="1" x14ac:dyDescent="0.35">
      <c r="A516" s="20">
        <v>47</v>
      </c>
      <c r="B516" s="10" t="s">
        <v>16</v>
      </c>
      <c r="C516" s="10" t="s">
        <v>672</v>
      </c>
      <c r="D516" s="10" t="s">
        <v>1041</v>
      </c>
      <c r="E516" s="10" t="s">
        <v>1039</v>
      </c>
      <c r="F516" s="10" t="s">
        <v>5</v>
      </c>
      <c r="G516" s="10" t="s">
        <v>308</v>
      </c>
      <c r="H516" s="10" t="s">
        <v>673</v>
      </c>
      <c r="I516" s="10">
        <v>17</v>
      </c>
      <c r="J516" s="10" t="s">
        <v>8</v>
      </c>
      <c r="K516" s="10"/>
      <c r="L516" s="10" t="s">
        <v>107</v>
      </c>
      <c r="M516" s="6">
        <v>179000</v>
      </c>
      <c r="N516" s="18" t="s">
        <v>197</v>
      </c>
      <c r="O516" s="18" t="s">
        <v>104</v>
      </c>
      <c r="P516" s="21" t="str">
        <f t="shared" si="8"/>
        <v>07_70&gt;</v>
      </c>
      <c r="Q516">
        <v>10</v>
      </c>
      <c r="R516" t="s">
        <v>819</v>
      </c>
      <c r="S516">
        <v>8413000</v>
      </c>
      <c r="T516">
        <v>135040</v>
      </c>
    </row>
    <row r="517" spans="1:20" ht="14.45" hidden="1" x14ac:dyDescent="0.35">
      <c r="A517" s="20">
        <v>10</v>
      </c>
      <c r="B517" s="10" t="s">
        <v>16</v>
      </c>
      <c r="C517" s="10" t="s">
        <v>761</v>
      </c>
      <c r="D517" s="10" t="s">
        <v>1041</v>
      </c>
      <c r="E517" s="10" t="s">
        <v>1039</v>
      </c>
      <c r="F517" s="10" t="s">
        <v>5</v>
      </c>
      <c r="G517" s="10" t="s">
        <v>308</v>
      </c>
      <c r="H517" s="10" t="s">
        <v>574</v>
      </c>
      <c r="I517" s="10">
        <v>15</v>
      </c>
      <c r="J517" s="10" t="s">
        <v>8</v>
      </c>
      <c r="K517" s="10"/>
      <c r="L517" s="10" t="s">
        <v>107</v>
      </c>
      <c r="M517" s="6">
        <v>176130</v>
      </c>
      <c r="N517" s="18" t="s">
        <v>197</v>
      </c>
      <c r="O517" s="18" t="s">
        <v>104</v>
      </c>
      <c r="P517" s="21" t="str">
        <f t="shared" si="8"/>
        <v>07_70&gt;</v>
      </c>
      <c r="Q517">
        <v>10</v>
      </c>
      <c r="R517" t="s">
        <v>819</v>
      </c>
      <c r="S517">
        <v>1761300</v>
      </c>
      <c r="T517">
        <v>28271</v>
      </c>
    </row>
    <row r="518" spans="1:20" ht="14.45" hidden="1" x14ac:dyDescent="0.35">
      <c r="A518" s="20">
        <v>111</v>
      </c>
      <c r="B518" s="10" t="s">
        <v>16</v>
      </c>
      <c r="C518" s="10" t="s">
        <v>762</v>
      </c>
      <c r="D518" s="10" t="s">
        <v>1041</v>
      </c>
      <c r="E518" s="10" t="s">
        <v>1039</v>
      </c>
      <c r="F518" s="10" t="s">
        <v>5</v>
      </c>
      <c r="G518" s="10" t="s">
        <v>308</v>
      </c>
      <c r="H518" s="10" t="s">
        <v>757</v>
      </c>
      <c r="I518" s="10">
        <v>17</v>
      </c>
      <c r="J518" s="10" t="s">
        <v>8</v>
      </c>
      <c r="K518" s="10"/>
      <c r="L518" s="10" t="s">
        <v>107</v>
      </c>
      <c r="M518" s="6">
        <v>103200</v>
      </c>
      <c r="N518" s="18" t="s">
        <v>80</v>
      </c>
      <c r="O518" s="18" t="s">
        <v>70</v>
      </c>
      <c r="P518" s="21" t="str">
        <f t="shared" si="8"/>
        <v>07_70&gt;</v>
      </c>
      <c r="Q518">
        <v>10</v>
      </c>
      <c r="R518" t="s">
        <v>819</v>
      </c>
      <c r="S518">
        <v>11455200</v>
      </c>
      <c r="T518">
        <v>183872</v>
      </c>
    </row>
    <row r="519" spans="1:20" ht="14.45" hidden="1" x14ac:dyDescent="0.35">
      <c r="A519" s="20">
        <v>157</v>
      </c>
      <c r="B519" s="10" t="s">
        <v>16</v>
      </c>
      <c r="C519" s="10" t="s">
        <v>764</v>
      </c>
      <c r="D519" t="s">
        <v>1046</v>
      </c>
      <c r="E519" s="10" t="s">
        <v>1039</v>
      </c>
      <c r="F519" s="10" t="s">
        <v>5</v>
      </c>
      <c r="G519" s="10" t="s">
        <v>496</v>
      </c>
      <c r="H519" s="10" t="s">
        <v>634</v>
      </c>
      <c r="I519" s="10">
        <v>14</v>
      </c>
      <c r="J519" s="10" t="s">
        <v>8</v>
      </c>
      <c r="K519" s="10"/>
      <c r="L519" s="10" t="s">
        <v>107</v>
      </c>
      <c r="M519" s="6">
        <v>67990</v>
      </c>
      <c r="N519" s="18" t="s">
        <v>47</v>
      </c>
      <c r="O519" s="18" t="s">
        <v>65</v>
      </c>
      <c r="P519" s="21" t="str">
        <f t="shared" si="8"/>
        <v>06_60-70</v>
      </c>
      <c r="Q519">
        <v>10</v>
      </c>
      <c r="R519" t="s">
        <v>819</v>
      </c>
      <c r="S519">
        <v>10674430</v>
      </c>
      <c r="T519">
        <v>171339</v>
      </c>
    </row>
    <row r="520" spans="1:20" ht="14.45" hidden="1" x14ac:dyDescent="0.35">
      <c r="A520" s="20">
        <v>246</v>
      </c>
      <c r="B520" s="10" t="s">
        <v>16</v>
      </c>
      <c r="C520" s="10" t="s">
        <v>815</v>
      </c>
      <c r="D520" s="10" t="s">
        <v>1041</v>
      </c>
      <c r="E520" s="10" t="s">
        <v>1039</v>
      </c>
      <c r="F520" s="10" t="s">
        <v>5</v>
      </c>
      <c r="G520" s="10" t="s">
        <v>308</v>
      </c>
      <c r="H520" s="10" t="s">
        <v>759</v>
      </c>
      <c r="I520" s="10">
        <v>17</v>
      </c>
      <c r="J520" s="10" t="s">
        <v>8</v>
      </c>
      <c r="K520" s="10"/>
      <c r="L520" s="10" t="s">
        <v>107</v>
      </c>
      <c r="M520" s="6">
        <v>96170</v>
      </c>
      <c r="N520" s="18" t="s">
        <v>76</v>
      </c>
      <c r="O520" s="18" t="s">
        <v>66</v>
      </c>
      <c r="P520" s="21" t="str">
        <f t="shared" si="8"/>
        <v>07_70&gt;</v>
      </c>
      <c r="Q520">
        <v>10</v>
      </c>
      <c r="R520" t="s">
        <v>819</v>
      </c>
      <c r="S520">
        <v>23657820</v>
      </c>
      <c r="T520">
        <v>379740</v>
      </c>
    </row>
    <row r="521" spans="1:20" ht="14.45" hidden="1" x14ac:dyDescent="0.35">
      <c r="A521" s="20">
        <v>2</v>
      </c>
      <c r="B521" s="10" t="s">
        <v>16</v>
      </c>
      <c r="C521" s="10" t="s">
        <v>816</v>
      </c>
      <c r="D521" s="10" t="s">
        <v>1041</v>
      </c>
      <c r="E521" s="10" t="s">
        <v>1039</v>
      </c>
      <c r="F521" s="10" t="s">
        <v>5</v>
      </c>
      <c r="G521" s="10" t="s">
        <v>308</v>
      </c>
      <c r="H521" s="10" t="s">
        <v>757</v>
      </c>
      <c r="I521" s="10">
        <v>15</v>
      </c>
      <c r="J521" s="10" t="s">
        <v>8</v>
      </c>
      <c r="K521" s="10"/>
      <c r="L521" s="10" t="s">
        <v>107</v>
      </c>
      <c r="M521" s="6">
        <v>129810</v>
      </c>
      <c r="N521" s="18" t="s">
        <v>98</v>
      </c>
      <c r="O521" s="18" t="s">
        <v>96</v>
      </c>
      <c r="P521" s="21" t="str">
        <f t="shared" si="8"/>
        <v>07_70&gt;</v>
      </c>
      <c r="Q521">
        <v>10</v>
      </c>
      <c r="R521" t="s">
        <v>819</v>
      </c>
      <c r="S521">
        <v>259620</v>
      </c>
      <c r="T521">
        <v>4167</v>
      </c>
    </row>
    <row r="522" spans="1:20" ht="14.45" hidden="1" x14ac:dyDescent="0.35">
      <c r="A522" s="20">
        <v>8</v>
      </c>
      <c r="B522" s="10" t="s">
        <v>16</v>
      </c>
      <c r="C522" s="10" t="s">
        <v>817</v>
      </c>
      <c r="D522" s="10" t="s">
        <v>1041</v>
      </c>
      <c r="E522" s="10" t="s">
        <v>1039</v>
      </c>
      <c r="F522" s="10" t="s">
        <v>5</v>
      </c>
      <c r="G522" s="10" t="s">
        <v>308</v>
      </c>
      <c r="H522" s="10" t="s">
        <v>597</v>
      </c>
      <c r="I522" s="10">
        <v>17</v>
      </c>
      <c r="J522" s="10" t="s">
        <v>117</v>
      </c>
      <c r="K522" s="10"/>
      <c r="L522" s="10" t="s">
        <v>107</v>
      </c>
      <c r="M522" s="6">
        <v>293720</v>
      </c>
      <c r="N522" s="18" t="s">
        <v>429</v>
      </c>
      <c r="O522" s="18" t="s">
        <v>278</v>
      </c>
      <c r="P522" s="21" t="str">
        <f t="shared" si="8"/>
        <v>07_70&gt;</v>
      </c>
      <c r="Q522">
        <v>10</v>
      </c>
      <c r="R522" t="s">
        <v>819</v>
      </c>
      <c r="S522">
        <v>2349760</v>
      </c>
      <c r="T522">
        <v>37717</v>
      </c>
    </row>
    <row r="523" spans="1:20" ht="14.45" hidden="1" x14ac:dyDescent="0.35">
      <c r="A523" s="20">
        <v>604</v>
      </c>
      <c r="B523" s="10" t="s">
        <v>16</v>
      </c>
      <c r="C523" s="10" t="s">
        <v>869</v>
      </c>
      <c r="D523" s="10" t="s">
        <v>1041</v>
      </c>
      <c r="E523" s="10" t="s">
        <v>1039</v>
      </c>
      <c r="F523" s="10" t="s">
        <v>5</v>
      </c>
      <c r="G523" s="10" t="s">
        <v>308</v>
      </c>
      <c r="H523" s="10" t="s">
        <v>870</v>
      </c>
      <c r="I523" s="10">
        <v>15</v>
      </c>
      <c r="J523" s="10" t="s">
        <v>8</v>
      </c>
      <c r="K523" s="10"/>
      <c r="L523" s="10" t="s">
        <v>107</v>
      </c>
      <c r="M523" s="6">
        <v>290270</v>
      </c>
      <c r="N523" s="18" t="s">
        <v>429</v>
      </c>
      <c r="O523" s="18" t="s">
        <v>278</v>
      </c>
      <c r="P523" s="21" t="str">
        <f t="shared" si="8"/>
        <v>07_70&gt;</v>
      </c>
      <c r="Q523">
        <v>10</v>
      </c>
      <c r="R523" t="s">
        <v>819</v>
      </c>
      <c r="S523">
        <v>175323080</v>
      </c>
      <c r="T523">
        <v>2814175</v>
      </c>
    </row>
    <row r="524" spans="1:20" ht="14.45" hidden="1" x14ac:dyDescent="0.35">
      <c r="A524" s="20">
        <v>2</v>
      </c>
      <c r="B524" s="10" t="s">
        <v>16</v>
      </c>
      <c r="C524" s="10" t="s">
        <v>387</v>
      </c>
      <c r="D524" s="10" t="s">
        <v>1041</v>
      </c>
      <c r="E524" s="10" t="s">
        <v>1039</v>
      </c>
      <c r="F524" s="10" t="s">
        <v>5</v>
      </c>
      <c r="G524" s="10" t="s">
        <v>308</v>
      </c>
      <c r="H524" s="10" t="s">
        <v>148</v>
      </c>
      <c r="I524" s="10">
        <v>17</v>
      </c>
      <c r="J524" s="10" t="s">
        <v>8</v>
      </c>
      <c r="K524" s="10"/>
      <c r="L524" s="10" t="s">
        <v>107</v>
      </c>
      <c r="M524" s="6">
        <v>101108</v>
      </c>
      <c r="N524" s="18" t="s">
        <v>80</v>
      </c>
      <c r="O524" s="18" t="s">
        <v>70</v>
      </c>
      <c r="P524" s="21" t="str">
        <f t="shared" si="8"/>
        <v>07_70&gt;</v>
      </c>
      <c r="Q524">
        <v>10</v>
      </c>
      <c r="R524" t="s">
        <v>819</v>
      </c>
      <c r="S524">
        <v>202216</v>
      </c>
      <c r="T524">
        <v>3246</v>
      </c>
    </row>
    <row r="525" spans="1:20" ht="14.45" hidden="1" x14ac:dyDescent="0.35">
      <c r="A525" s="20">
        <v>2</v>
      </c>
      <c r="B525" s="10" t="s">
        <v>16</v>
      </c>
      <c r="C525" s="10" t="s">
        <v>765</v>
      </c>
      <c r="D525" s="10" t="s">
        <v>1055</v>
      </c>
      <c r="E525" s="10" t="s">
        <v>1044</v>
      </c>
      <c r="F525" s="10" t="s">
        <v>5</v>
      </c>
      <c r="G525" s="10" t="s">
        <v>308</v>
      </c>
      <c r="H525" s="10" t="s">
        <v>766</v>
      </c>
      <c r="I525" s="10">
        <v>15</v>
      </c>
      <c r="J525" s="10" t="s">
        <v>8</v>
      </c>
      <c r="K525" s="10"/>
      <c r="L525" s="10" t="s">
        <v>107</v>
      </c>
      <c r="M525" s="6">
        <v>127990</v>
      </c>
      <c r="N525" s="18" t="s">
        <v>98</v>
      </c>
      <c r="O525" s="18" t="s">
        <v>96</v>
      </c>
      <c r="P525" s="21" t="str">
        <f t="shared" si="8"/>
        <v>07_70&gt;</v>
      </c>
      <c r="Q525">
        <v>10</v>
      </c>
      <c r="R525" t="s">
        <v>819</v>
      </c>
      <c r="S525">
        <v>255980</v>
      </c>
      <c r="T525">
        <v>4109</v>
      </c>
    </row>
    <row r="526" spans="1:20" ht="14.45" hidden="1" x14ac:dyDescent="0.35">
      <c r="A526" s="20">
        <v>2</v>
      </c>
      <c r="B526" s="10" t="s">
        <v>16</v>
      </c>
      <c r="C526" s="10" t="s">
        <v>871</v>
      </c>
      <c r="D526" s="10" t="s">
        <v>1055</v>
      </c>
      <c r="E526" s="10" t="s">
        <v>1044</v>
      </c>
      <c r="F526" s="10" t="s">
        <v>5</v>
      </c>
      <c r="G526" s="10" t="s">
        <v>308</v>
      </c>
      <c r="H526" s="10" t="s">
        <v>872</v>
      </c>
      <c r="I526" s="10">
        <v>15</v>
      </c>
      <c r="J526" s="10" t="s">
        <v>873</v>
      </c>
      <c r="K526" s="10"/>
      <c r="L526" s="10" t="s">
        <v>107</v>
      </c>
      <c r="M526" s="6">
        <v>86350</v>
      </c>
      <c r="N526" s="18" t="s">
        <v>49</v>
      </c>
      <c r="O526" s="18" t="s">
        <v>68</v>
      </c>
      <c r="P526" s="21" t="str">
        <f t="shared" si="8"/>
        <v>07_70&gt;</v>
      </c>
      <c r="Q526">
        <v>10</v>
      </c>
      <c r="R526" t="s">
        <v>819</v>
      </c>
      <c r="S526">
        <v>172700</v>
      </c>
      <c r="T526">
        <v>2772</v>
      </c>
    </row>
    <row r="527" spans="1:20" ht="14.45" hidden="1" x14ac:dyDescent="0.35">
      <c r="A527" s="20">
        <v>2</v>
      </c>
      <c r="B527" s="10" t="s">
        <v>16</v>
      </c>
      <c r="C527" s="10" t="s">
        <v>708</v>
      </c>
      <c r="D527" s="10" t="s">
        <v>1055</v>
      </c>
      <c r="E527" s="10" t="s">
        <v>1044</v>
      </c>
      <c r="F527" s="10" t="s">
        <v>5</v>
      </c>
      <c r="G527" s="10" t="s">
        <v>308</v>
      </c>
      <c r="H527" s="10" t="s">
        <v>709</v>
      </c>
      <c r="I527" s="10">
        <v>17</v>
      </c>
      <c r="J527" s="10" t="s">
        <v>8</v>
      </c>
      <c r="K527" s="10"/>
      <c r="L527" s="10" t="s">
        <v>107</v>
      </c>
      <c r="M527" s="6">
        <v>276356</v>
      </c>
      <c r="N527" s="18" t="s">
        <v>176</v>
      </c>
      <c r="O527" s="18" t="s">
        <v>177</v>
      </c>
      <c r="P527" s="21" t="str">
        <f t="shared" si="8"/>
        <v>07_70&gt;</v>
      </c>
      <c r="Q527">
        <v>10</v>
      </c>
      <c r="R527" t="s">
        <v>819</v>
      </c>
      <c r="S527">
        <v>552712</v>
      </c>
      <c r="T527">
        <v>8872</v>
      </c>
    </row>
    <row r="528" spans="1:20" ht="14.45" hidden="1" x14ac:dyDescent="0.35">
      <c r="A528" s="20">
        <v>2</v>
      </c>
      <c r="B528" s="10" t="s">
        <v>16</v>
      </c>
      <c r="C528" s="10" t="s">
        <v>458</v>
      </c>
      <c r="D528" s="10" t="s">
        <v>1055</v>
      </c>
      <c r="E528" s="10" t="s">
        <v>1039</v>
      </c>
      <c r="F528" s="10" t="s">
        <v>5</v>
      </c>
      <c r="G528" s="10" t="s">
        <v>308</v>
      </c>
      <c r="H528" s="10" t="s">
        <v>459</v>
      </c>
      <c r="I528" s="10">
        <v>17</v>
      </c>
      <c r="J528" s="10" t="s">
        <v>8</v>
      </c>
      <c r="K528" s="10"/>
      <c r="L528" s="10" t="s">
        <v>107</v>
      </c>
      <c r="M528" s="6">
        <v>202077</v>
      </c>
      <c r="N528" s="18" t="s">
        <v>122</v>
      </c>
      <c r="O528" s="18" t="s">
        <v>99</v>
      </c>
      <c r="P528" s="21" t="str">
        <f t="shared" si="8"/>
        <v>07_70&gt;</v>
      </c>
      <c r="Q528">
        <v>10</v>
      </c>
      <c r="R528" t="s">
        <v>819</v>
      </c>
      <c r="S528">
        <v>404154</v>
      </c>
      <c r="T528">
        <v>6487</v>
      </c>
    </row>
    <row r="529" spans="1:20" ht="14.45" hidden="1" x14ac:dyDescent="0.35">
      <c r="A529" s="20">
        <v>44</v>
      </c>
      <c r="B529" s="10" t="s">
        <v>16</v>
      </c>
      <c r="C529" s="10" t="s">
        <v>874</v>
      </c>
      <c r="D529" t="s">
        <v>1046</v>
      </c>
      <c r="E529" s="10" t="s">
        <v>1039</v>
      </c>
      <c r="F529" s="10" t="s">
        <v>5</v>
      </c>
      <c r="G529" s="10" t="s">
        <v>818</v>
      </c>
      <c r="H529" s="10" t="s">
        <v>2</v>
      </c>
      <c r="I529" s="10">
        <v>14</v>
      </c>
      <c r="J529" s="10" t="s">
        <v>8</v>
      </c>
      <c r="K529" s="10"/>
      <c r="L529" s="10" t="s">
        <v>107</v>
      </c>
      <c r="M529" s="6">
        <v>59339</v>
      </c>
      <c r="N529" s="18" t="s">
        <v>45</v>
      </c>
      <c r="O529" s="18" t="s">
        <v>63</v>
      </c>
      <c r="P529" s="21" t="str">
        <f t="shared" si="8"/>
        <v>05_50-60</v>
      </c>
      <c r="Q529">
        <v>10</v>
      </c>
      <c r="R529" t="s">
        <v>819</v>
      </c>
      <c r="S529">
        <v>2610916</v>
      </c>
      <c r="T529">
        <v>41909</v>
      </c>
    </row>
    <row r="530" spans="1:20" ht="14.45" hidden="1" x14ac:dyDescent="0.35">
      <c r="A530" s="20">
        <v>56</v>
      </c>
      <c r="B530" s="10" t="s">
        <v>16</v>
      </c>
      <c r="C530" s="10" t="s">
        <v>875</v>
      </c>
      <c r="D530" s="10" t="s">
        <v>1041</v>
      </c>
      <c r="E530" s="10" t="s">
        <v>1039</v>
      </c>
      <c r="F530" s="10" t="s">
        <v>5</v>
      </c>
      <c r="G530" s="10" t="s">
        <v>818</v>
      </c>
      <c r="H530" s="10" t="s">
        <v>640</v>
      </c>
      <c r="I530" s="10">
        <v>15</v>
      </c>
      <c r="J530" s="10" t="s">
        <v>8</v>
      </c>
      <c r="K530" s="10"/>
      <c r="L530" s="10" t="s">
        <v>107</v>
      </c>
      <c r="M530" s="6">
        <v>123510</v>
      </c>
      <c r="N530" s="18" t="s">
        <v>95</v>
      </c>
      <c r="O530" s="18" t="s">
        <v>96</v>
      </c>
      <c r="P530" s="21" t="str">
        <f t="shared" si="8"/>
        <v>07_70&gt;</v>
      </c>
      <c r="Q530">
        <v>10</v>
      </c>
      <c r="R530" t="s">
        <v>819</v>
      </c>
      <c r="S530">
        <v>6916560</v>
      </c>
      <c r="T530">
        <v>111020</v>
      </c>
    </row>
    <row r="531" spans="1:20" ht="14.45" hidden="1" x14ac:dyDescent="0.35">
      <c r="A531" s="20">
        <v>85</v>
      </c>
      <c r="B531" s="10" t="s">
        <v>144</v>
      </c>
      <c r="C531" s="10" t="s">
        <v>297</v>
      </c>
      <c r="D531" t="s">
        <v>1046</v>
      </c>
      <c r="E531" s="10" t="s">
        <v>1039</v>
      </c>
      <c r="F531" s="10" t="s">
        <v>5</v>
      </c>
      <c r="G531" s="10" t="s">
        <v>161</v>
      </c>
      <c r="H531" s="10" t="s">
        <v>2</v>
      </c>
      <c r="I531" s="10">
        <v>14</v>
      </c>
      <c r="J531" s="10" t="s">
        <v>8</v>
      </c>
      <c r="K531" s="10"/>
      <c r="L531" s="10" t="s">
        <v>90</v>
      </c>
      <c r="M531" s="6">
        <v>14034</v>
      </c>
      <c r="N531" s="18" t="s">
        <v>36</v>
      </c>
      <c r="O531" s="18" t="s">
        <v>59</v>
      </c>
      <c r="P531" s="21" t="str">
        <f t="shared" si="8"/>
        <v>01_&lt;20</v>
      </c>
      <c r="Q531">
        <v>10</v>
      </c>
      <c r="R531" t="s">
        <v>819</v>
      </c>
      <c r="S531">
        <v>1192890</v>
      </c>
      <c r="T531">
        <v>19148</v>
      </c>
    </row>
    <row r="532" spans="1:20" ht="14.45" hidden="1" x14ac:dyDescent="0.35">
      <c r="A532" s="20">
        <v>141</v>
      </c>
      <c r="B532" s="10" t="s">
        <v>144</v>
      </c>
      <c r="C532" s="10" t="s">
        <v>520</v>
      </c>
      <c r="D532" t="s">
        <v>1047</v>
      </c>
      <c r="E532" s="10" t="s">
        <v>1039</v>
      </c>
      <c r="F532" s="10" t="s">
        <v>5</v>
      </c>
      <c r="G532" s="10" t="s">
        <v>161</v>
      </c>
      <c r="H532" s="10" t="s">
        <v>2</v>
      </c>
      <c r="I532" s="10">
        <v>12</v>
      </c>
      <c r="J532" s="10" t="s">
        <v>8</v>
      </c>
      <c r="K532" s="10"/>
      <c r="L532" s="10" t="s">
        <v>90</v>
      </c>
      <c r="M532" s="6">
        <v>12994</v>
      </c>
      <c r="N532" s="18" t="s">
        <v>36</v>
      </c>
      <c r="O532" s="18" t="s">
        <v>59</v>
      </c>
      <c r="P532" s="21" t="str">
        <f t="shared" si="8"/>
        <v>01_&lt;20</v>
      </c>
      <c r="Q532">
        <v>10</v>
      </c>
      <c r="R532" t="s">
        <v>819</v>
      </c>
      <c r="S532">
        <v>1832154</v>
      </c>
      <c r="T532">
        <v>29409</v>
      </c>
    </row>
    <row r="533" spans="1:20" ht="14.45" hidden="1" x14ac:dyDescent="0.35">
      <c r="A533" s="20">
        <v>449</v>
      </c>
      <c r="B533" s="10" t="s">
        <v>144</v>
      </c>
      <c r="C533" s="10" t="s">
        <v>547</v>
      </c>
      <c r="D533" t="s">
        <v>1046</v>
      </c>
      <c r="E533" s="10" t="s">
        <v>1039</v>
      </c>
      <c r="F533" s="10" t="s">
        <v>5</v>
      </c>
      <c r="G533" s="10" t="s">
        <v>161</v>
      </c>
      <c r="H533" s="10" t="s">
        <v>2</v>
      </c>
      <c r="I533" s="10">
        <v>14</v>
      </c>
      <c r="J533" s="10" t="s">
        <v>8</v>
      </c>
      <c r="K533" s="10"/>
      <c r="L533" s="10" t="s">
        <v>90</v>
      </c>
      <c r="M533" s="6">
        <v>14777</v>
      </c>
      <c r="N533" s="18" t="s">
        <v>36</v>
      </c>
      <c r="O533" s="18" t="s">
        <v>59</v>
      </c>
      <c r="P533" s="21" t="str">
        <f t="shared" si="8"/>
        <v>01_&lt;20</v>
      </c>
      <c r="Q533">
        <v>10</v>
      </c>
      <c r="R533" t="s">
        <v>819</v>
      </c>
      <c r="S533">
        <v>6634873</v>
      </c>
      <c r="T533">
        <v>106499</v>
      </c>
    </row>
    <row r="534" spans="1:20" ht="14.45" hidden="1" x14ac:dyDescent="0.35">
      <c r="A534" s="20">
        <v>200</v>
      </c>
      <c r="B534" s="10" t="s">
        <v>144</v>
      </c>
      <c r="C534" s="10" t="s">
        <v>578</v>
      </c>
      <c r="D534" t="s">
        <v>1047</v>
      </c>
      <c r="E534" s="10" t="s">
        <v>1039</v>
      </c>
      <c r="F534" s="10" t="s">
        <v>5</v>
      </c>
      <c r="G534" s="10" t="s">
        <v>141</v>
      </c>
      <c r="H534" s="10" t="s">
        <v>2</v>
      </c>
      <c r="I534" s="10">
        <v>10</v>
      </c>
      <c r="J534" s="10" t="s">
        <v>145</v>
      </c>
      <c r="K534" s="10"/>
      <c r="L534" s="10" t="s">
        <v>91</v>
      </c>
      <c r="M534" s="6">
        <v>9590</v>
      </c>
      <c r="N534" s="18" t="s">
        <v>146</v>
      </c>
      <c r="O534" s="18" t="s">
        <v>147</v>
      </c>
      <c r="P534" s="21" t="str">
        <f t="shared" si="8"/>
        <v>01_&lt;20</v>
      </c>
      <c r="Q534">
        <v>10</v>
      </c>
      <c r="R534" t="s">
        <v>819</v>
      </c>
      <c r="S534">
        <v>1918000</v>
      </c>
      <c r="T534">
        <v>30787</v>
      </c>
    </row>
    <row r="535" spans="1:20" ht="14.45" hidden="1" x14ac:dyDescent="0.35">
      <c r="A535" s="20">
        <v>10</v>
      </c>
      <c r="B535" s="10" t="s">
        <v>144</v>
      </c>
      <c r="C535" s="10" t="s">
        <v>491</v>
      </c>
      <c r="D535" t="s">
        <v>1046</v>
      </c>
      <c r="E535" s="10" t="s">
        <v>1039</v>
      </c>
      <c r="F535" s="10" t="s">
        <v>5</v>
      </c>
      <c r="G535" s="10" t="s">
        <v>161</v>
      </c>
      <c r="H535" s="10" t="s">
        <v>2</v>
      </c>
      <c r="I535" s="10">
        <v>13</v>
      </c>
      <c r="J535" s="10" t="s">
        <v>8</v>
      </c>
      <c r="K535" s="10"/>
      <c r="L535" s="10" t="s">
        <v>90</v>
      </c>
      <c r="M535" s="6">
        <v>15500</v>
      </c>
      <c r="N535" s="18" t="s">
        <v>37</v>
      </c>
      <c r="O535" s="18" t="s">
        <v>59</v>
      </c>
      <c r="P535" s="21" t="str">
        <f t="shared" si="8"/>
        <v>01_&lt;20</v>
      </c>
      <c r="Q535">
        <v>10</v>
      </c>
      <c r="R535" t="s">
        <v>819</v>
      </c>
      <c r="S535">
        <v>155000</v>
      </c>
      <c r="T535">
        <v>2488</v>
      </c>
    </row>
    <row r="536" spans="1:20" ht="14.45" hidden="1" x14ac:dyDescent="0.35">
      <c r="A536" s="20">
        <v>335</v>
      </c>
      <c r="B536" s="10" t="s">
        <v>144</v>
      </c>
      <c r="C536" s="10" t="s">
        <v>710</v>
      </c>
      <c r="D536" t="s">
        <v>1046</v>
      </c>
      <c r="E536" s="10" t="s">
        <v>1039</v>
      </c>
      <c r="F536" s="10" t="s">
        <v>5</v>
      </c>
      <c r="G536" s="10" t="s">
        <v>161</v>
      </c>
      <c r="H536" s="10" t="s">
        <v>2</v>
      </c>
      <c r="I536" s="10">
        <v>14</v>
      </c>
      <c r="J536" s="10" t="s">
        <v>8</v>
      </c>
      <c r="K536" s="10"/>
      <c r="L536" s="10" t="s">
        <v>90</v>
      </c>
      <c r="M536" s="6">
        <v>14500</v>
      </c>
      <c r="N536" s="18" t="s">
        <v>36</v>
      </c>
      <c r="O536" s="18" t="s">
        <v>59</v>
      </c>
      <c r="P536" s="21" t="str">
        <f t="shared" si="8"/>
        <v>01_&lt;20</v>
      </c>
      <c r="Q536">
        <v>10</v>
      </c>
      <c r="R536" t="s">
        <v>819</v>
      </c>
      <c r="S536">
        <v>4857500</v>
      </c>
      <c r="T536">
        <v>77970</v>
      </c>
    </row>
    <row r="537" spans="1:20" ht="14.45" hidden="1" x14ac:dyDescent="0.35">
      <c r="A537" s="20">
        <v>760</v>
      </c>
      <c r="B537" s="10" t="s">
        <v>151</v>
      </c>
      <c r="C537" s="10" t="s">
        <v>876</v>
      </c>
      <c r="D537" t="s">
        <v>1046</v>
      </c>
      <c r="E537" s="10" t="s">
        <v>1039</v>
      </c>
      <c r="F537" s="10" t="s">
        <v>5</v>
      </c>
      <c r="G537" s="10" t="s">
        <v>141</v>
      </c>
      <c r="H537" s="10" t="s">
        <v>2</v>
      </c>
      <c r="I537" s="10">
        <v>14</v>
      </c>
      <c r="J537" s="10" t="s">
        <v>4</v>
      </c>
      <c r="K537" s="10"/>
      <c r="L537" s="10" t="s">
        <v>91</v>
      </c>
      <c r="M537" s="6">
        <v>13940</v>
      </c>
      <c r="N537" s="18" t="s">
        <v>36</v>
      </c>
      <c r="O537" s="18" t="s">
        <v>59</v>
      </c>
      <c r="P537" s="21" t="str">
        <f t="shared" si="8"/>
        <v>01_&lt;20</v>
      </c>
      <c r="Q537">
        <v>10</v>
      </c>
      <c r="R537" t="s">
        <v>819</v>
      </c>
      <c r="S537">
        <v>10594400</v>
      </c>
      <c r="T537">
        <v>170055</v>
      </c>
    </row>
    <row r="538" spans="1:20" ht="14.45" hidden="1" x14ac:dyDescent="0.35">
      <c r="A538">
        <v>70</v>
      </c>
      <c r="B538" t="s">
        <v>29</v>
      </c>
      <c r="C538" t="s">
        <v>29</v>
      </c>
      <c r="D538" t="s">
        <v>1040</v>
      </c>
      <c r="E538" s="10" t="s">
        <v>1039</v>
      </c>
      <c r="F538" t="s">
        <v>1</v>
      </c>
      <c r="G538" t="s">
        <v>152</v>
      </c>
      <c r="H538" t="s">
        <v>2</v>
      </c>
      <c r="I538">
        <v>15</v>
      </c>
      <c r="J538" t="s">
        <v>3</v>
      </c>
      <c r="L538" s="10" t="s">
        <v>107</v>
      </c>
      <c r="M538" s="6">
        <v>19114</v>
      </c>
      <c r="N538" t="s">
        <v>38</v>
      </c>
      <c r="O538" t="s">
        <v>60</v>
      </c>
      <c r="P538" s="21" t="str">
        <f t="shared" si="8"/>
        <v>01_&lt;20</v>
      </c>
      <c r="Q538">
        <v>10</v>
      </c>
      <c r="R538" t="s">
        <v>819</v>
      </c>
      <c r="S538">
        <v>1337980</v>
      </c>
      <c r="T538">
        <v>21476</v>
      </c>
    </row>
    <row r="539" spans="1:20" ht="14.45" hidden="1" x14ac:dyDescent="0.35">
      <c r="A539">
        <v>35</v>
      </c>
      <c r="B539" t="s">
        <v>29</v>
      </c>
      <c r="C539" t="s">
        <v>29</v>
      </c>
      <c r="D539" t="s">
        <v>1047</v>
      </c>
      <c r="E539" s="10" t="s">
        <v>1039</v>
      </c>
      <c r="F539" t="s">
        <v>5</v>
      </c>
      <c r="G539" t="s">
        <v>141</v>
      </c>
      <c r="H539" t="s">
        <v>3</v>
      </c>
      <c r="I539">
        <v>11</v>
      </c>
      <c r="J539" t="s">
        <v>3</v>
      </c>
      <c r="K539" t="s">
        <v>7</v>
      </c>
      <c r="L539" t="s">
        <v>91</v>
      </c>
      <c r="M539" s="6">
        <v>21126</v>
      </c>
      <c r="N539" t="s">
        <v>38</v>
      </c>
      <c r="O539" t="s">
        <v>60</v>
      </c>
      <c r="P539" s="21" t="str">
        <f t="shared" si="8"/>
        <v>02_20-30</v>
      </c>
      <c r="Q539">
        <v>10</v>
      </c>
      <c r="R539" t="s">
        <v>819</v>
      </c>
      <c r="S539">
        <v>739410</v>
      </c>
      <c r="T539">
        <v>11869</v>
      </c>
    </row>
    <row r="540" spans="1:20" ht="14.45" hidden="1" x14ac:dyDescent="0.35">
      <c r="A540">
        <v>10</v>
      </c>
      <c r="B540" t="s">
        <v>29</v>
      </c>
      <c r="C540" t="s">
        <v>29</v>
      </c>
      <c r="D540" t="s">
        <v>1047</v>
      </c>
      <c r="E540" s="10" t="s">
        <v>1039</v>
      </c>
      <c r="F540" t="s">
        <v>5</v>
      </c>
      <c r="G540" t="s">
        <v>124</v>
      </c>
      <c r="H540" t="s">
        <v>3</v>
      </c>
      <c r="I540">
        <v>10</v>
      </c>
      <c r="J540" t="s">
        <v>3</v>
      </c>
      <c r="L540" t="s">
        <v>91</v>
      </c>
      <c r="M540" s="6">
        <v>8648</v>
      </c>
      <c r="N540" t="s">
        <v>146</v>
      </c>
      <c r="O540" t="s">
        <v>147</v>
      </c>
      <c r="P540" s="21" t="str">
        <f t="shared" si="8"/>
        <v>01_&lt;20</v>
      </c>
      <c r="Q540">
        <v>10</v>
      </c>
      <c r="R540" t="s">
        <v>819</v>
      </c>
      <c r="S540">
        <v>86480</v>
      </c>
      <c r="T540">
        <v>1388</v>
      </c>
    </row>
    <row r="541" spans="1:20" ht="14.45" hidden="1" x14ac:dyDescent="0.35">
      <c r="A541">
        <v>10</v>
      </c>
      <c r="B541" t="s">
        <v>29</v>
      </c>
      <c r="C541" t="s">
        <v>29</v>
      </c>
      <c r="D541" t="s">
        <v>1047</v>
      </c>
      <c r="E541" s="10" t="s">
        <v>1039</v>
      </c>
      <c r="F541" t="s">
        <v>5</v>
      </c>
      <c r="G541" t="s">
        <v>124</v>
      </c>
      <c r="H541" t="s">
        <v>3</v>
      </c>
      <c r="I541">
        <v>11</v>
      </c>
      <c r="J541" t="s">
        <v>3</v>
      </c>
      <c r="L541" t="s">
        <v>91</v>
      </c>
      <c r="M541" s="6">
        <v>11280</v>
      </c>
      <c r="N541" t="s">
        <v>36</v>
      </c>
      <c r="O541" t="s">
        <v>59</v>
      </c>
      <c r="P541" s="21" t="str">
        <f t="shared" si="8"/>
        <v>01_&lt;20</v>
      </c>
      <c r="Q541">
        <v>10</v>
      </c>
      <c r="R541" t="s">
        <v>819</v>
      </c>
      <c r="S541">
        <v>112800</v>
      </c>
      <c r="T541">
        <v>1811</v>
      </c>
    </row>
    <row r="542" spans="1:20" ht="14.45" hidden="1" x14ac:dyDescent="0.35">
      <c r="A542">
        <v>10</v>
      </c>
      <c r="B542" t="s">
        <v>29</v>
      </c>
      <c r="C542" t="s">
        <v>29</v>
      </c>
      <c r="D542" t="s">
        <v>1046</v>
      </c>
      <c r="E542" s="10" t="s">
        <v>1039</v>
      </c>
      <c r="F542" t="s">
        <v>5</v>
      </c>
      <c r="G542" t="s">
        <v>124</v>
      </c>
      <c r="H542" t="s">
        <v>3</v>
      </c>
      <c r="I542">
        <v>14</v>
      </c>
      <c r="J542" t="s">
        <v>3</v>
      </c>
      <c r="L542" t="s">
        <v>91</v>
      </c>
      <c r="M542" s="6">
        <v>12220</v>
      </c>
      <c r="N542" t="s">
        <v>36</v>
      </c>
      <c r="O542" t="s">
        <v>59</v>
      </c>
      <c r="P542" s="21" t="str">
        <f t="shared" si="8"/>
        <v>01_&lt;20</v>
      </c>
      <c r="Q542">
        <v>10</v>
      </c>
      <c r="R542" t="s">
        <v>819</v>
      </c>
      <c r="S542">
        <v>122200</v>
      </c>
      <c r="T542">
        <v>1961</v>
      </c>
    </row>
    <row r="543" spans="1:20" ht="14.45" hidden="1" x14ac:dyDescent="0.35">
      <c r="A543">
        <v>50</v>
      </c>
      <c r="B543" t="s">
        <v>29</v>
      </c>
      <c r="C543" t="s">
        <v>29</v>
      </c>
      <c r="D543" t="s">
        <v>1046</v>
      </c>
      <c r="E543" s="10" t="s">
        <v>1039</v>
      </c>
      <c r="F543" t="s">
        <v>5</v>
      </c>
      <c r="G543" t="s">
        <v>141</v>
      </c>
      <c r="H543" t="s">
        <v>3</v>
      </c>
      <c r="I543">
        <v>14</v>
      </c>
      <c r="J543" t="s">
        <v>3</v>
      </c>
      <c r="L543" t="s">
        <v>91</v>
      </c>
      <c r="M543" s="6">
        <v>10340</v>
      </c>
      <c r="N543" t="s">
        <v>36</v>
      </c>
      <c r="O543" t="s">
        <v>59</v>
      </c>
      <c r="P543" s="21" t="str">
        <f t="shared" si="8"/>
        <v>01_&lt;20</v>
      </c>
      <c r="Q543">
        <v>10</v>
      </c>
      <c r="R543" t="s">
        <v>819</v>
      </c>
      <c r="S543">
        <v>517000</v>
      </c>
      <c r="T543">
        <v>8299</v>
      </c>
    </row>
    <row r="544" spans="1:20" ht="14.45" hidden="1" x14ac:dyDescent="0.35">
      <c r="A544">
        <v>10</v>
      </c>
      <c r="B544" t="s">
        <v>29</v>
      </c>
      <c r="C544" t="s">
        <v>29</v>
      </c>
      <c r="D544" t="s">
        <v>1047</v>
      </c>
      <c r="E544" s="10" t="s">
        <v>1039</v>
      </c>
      <c r="F544" t="s">
        <v>5</v>
      </c>
      <c r="G544" t="s">
        <v>162</v>
      </c>
      <c r="I544">
        <v>12</v>
      </c>
      <c r="L544" t="s">
        <v>91</v>
      </c>
      <c r="M544" s="6">
        <v>42300</v>
      </c>
      <c r="N544" t="s">
        <v>43</v>
      </c>
      <c r="O544" t="s">
        <v>62</v>
      </c>
      <c r="P544" s="21" t="str">
        <f t="shared" si="8"/>
        <v>04_40-50</v>
      </c>
      <c r="Q544">
        <v>10</v>
      </c>
      <c r="R544" t="s">
        <v>819</v>
      </c>
      <c r="S544">
        <v>423000</v>
      </c>
      <c r="T544">
        <v>6790</v>
      </c>
    </row>
    <row r="545" spans="1:20" ht="14.45" hidden="1" x14ac:dyDescent="0.35">
      <c r="A545">
        <v>5</v>
      </c>
      <c r="B545" t="s">
        <v>29</v>
      </c>
      <c r="C545" t="s">
        <v>29</v>
      </c>
      <c r="D545" t="s">
        <v>1041</v>
      </c>
      <c r="E545" s="10" t="s">
        <v>1039</v>
      </c>
      <c r="F545" t="s">
        <v>5</v>
      </c>
      <c r="G545" t="s">
        <v>114</v>
      </c>
      <c r="H545" t="s">
        <v>3</v>
      </c>
      <c r="I545">
        <v>15</v>
      </c>
      <c r="J545" t="s">
        <v>3</v>
      </c>
      <c r="L545" t="s">
        <v>107</v>
      </c>
      <c r="M545" s="6">
        <v>35210</v>
      </c>
      <c r="N545" t="s">
        <v>41</v>
      </c>
      <c r="O545" t="s">
        <v>61</v>
      </c>
      <c r="P545" s="21" t="str">
        <f t="shared" si="8"/>
        <v>03_30-40</v>
      </c>
      <c r="Q545">
        <v>10</v>
      </c>
      <c r="R545" t="s">
        <v>819</v>
      </c>
      <c r="S545">
        <v>176050</v>
      </c>
      <c r="T545">
        <v>2826</v>
      </c>
    </row>
    <row r="546" spans="1:20" ht="14.45" hidden="1" x14ac:dyDescent="0.35">
      <c r="A546">
        <v>10</v>
      </c>
      <c r="B546" t="s">
        <v>29</v>
      </c>
      <c r="C546" t="s">
        <v>29</v>
      </c>
      <c r="D546" t="s">
        <v>1041</v>
      </c>
      <c r="E546" s="10" t="s">
        <v>1039</v>
      </c>
      <c r="F546" t="s">
        <v>5</v>
      </c>
      <c r="G546" t="s">
        <v>114</v>
      </c>
      <c r="H546" t="s">
        <v>3</v>
      </c>
      <c r="I546">
        <v>15</v>
      </c>
      <c r="J546" t="s">
        <v>3</v>
      </c>
      <c r="L546" t="s">
        <v>107</v>
      </c>
      <c r="M546" s="6">
        <v>28167</v>
      </c>
      <c r="N546" t="s">
        <v>39</v>
      </c>
      <c r="O546" t="s">
        <v>60</v>
      </c>
      <c r="P546" s="21" t="str">
        <f t="shared" si="8"/>
        <v>02_20-30</v>
      </c>
      <c r="Q546">
        <v>10</v>
      </c>
      <c r="R546" t="s">
        <v>819</v>
      </c>
      <c r="S546">
        <v>281670</v>
      </c>
      <c r="T546">
        <v>4521</v>
      </c>
    </row>
    <row r="547" spans="1:20" ht="14.45" hidden="1" x14ac:dyDescent="0.35">
      <c r="A547">
        <v>20</v>
      </c>
      <c r="B547" t="s">
        <v>29</v>
      </c>
      <c r="C547" t="s">
        <v>29</v>
      </c>
      <c r="D547" t="s">
        <v>1041</v>
      </c>
      <c r="E547" s="10" t="s">
        <v>1039</v>
      </c>
      <c r="F547" t="s">
        <v>5</v>
      </c>
      <c r="G547" t="s">
        <v>155</v>
      </c>
      <c r="H547" t="s">
        <v>3</v>
      </c>
      <c r="I547">
        <v>15</v>
      </c>
      <c r="J547" t="s">
        <v>3</v>
      </c>
      <c r="L547" t="s">
        <v>107</v>
      </c>
      <c r="M547" s="6">
        <v>29174</v>
      </c>
      <c r="N547" t="s">
        <v>40</v>
      </c>
      <c r="O547" t="s">
        <v>61</v>
      </c>
      <c r="P547" s="21" t="str">
        <f t="shared" si="8"/>
        <v>02_20-30</v>
      </c>
      <c r="Q547">
        <v>10</v>
      </c>
      <c r="R547" t="s">
        <v>819</v>
      </c>
      <c r="S547">
        <v>583480</v>
      </c>
      <c r="T547">
        <v>9366</v>
      </c>
    </row>
    <row r="548" spans="1:20" ht="14.45" hidden="1" x14ac:dyDescent="0.35">
      <c r="A548">
        <v>70</v>
      </c>
      <c r="B548" t="s">
        <v>29</v>
      </c>
      <c r="C548" t="s">
        <v>29</v>
      </c>
      <c r="D548" t="s">
        <v>1041</v>
      </c>
      <c r="E548" s="10" t="s">
        <v>1039</v>
      </c>
      <c r="F548" t="s">
        <v>5</v>
      </c>
      <c r="G548" t="s">
        <v>218</v>
      </c>
      <c r="H548" t="s">
        <v>3</v>
      </c>
      <c r="I548">
        <v>15</v>
      </c>
      <c r="J548" t="s">
        <v>3</v>
      </c>
      <c r="L548" t="s">
        <v>107</v>
      </c>
      <c r="M548" s="6">
        <v>32934</v>
      </c>
      <c r="N548" t="s">
        <v>41</v>
      </c>
      <c r="O548" t="s">
        <v>61</v>
      </c>
      <c r="P548" s="21" t="str">
        <f t="shared" si="8"/>
        <v>03_30-40</v>
      </c>
      <c r="Q548">
        <v>10</v>
      </c>
      <c r="R548" t="s">
        <v>819</v>
      </c>
      <c r="S548">
        <v>2305380</v>
      </c>
      <c r="T548">
        <v>37004</v>
      </c>
    </row>
    <row r="549" spans="1:20" s="10" customFormat="1" ht="14.45" hidden="1" x14ac:dyDescent="0.35">
      <c r="A549" s="10">
        <v>180</v>
      </c>
      <c r="B549" s="10" t="s">
        <v>29</v>
      </c>
      <c r="C549" s="10" t="s">
        <v>29</v>
      </c>
      <c r="D549" t="s">
        <v>1041</v>
      </c>
      <c r="E549" s="10" t="s">
        <v>1039</v>
      </c>
      <c r="F549" s="10" t="s">
        <v>5</v>
      </c>
      <c r="G549" s="10" t="s">
        <v>496</v>
      </c>
      <c r="H549" s="10" t="s">
        <v>3</v>
      </c>
      <c r="I549" s="10">
        <v>15</v>
      </c>
      <c r="J549" s="10" t="s">
        <v>3</v>
      </c>
      <c r="L549" s="10" t="s">
        <v>107</v>
      </c>
      <c r="M549" s="15">
        <v>35000</v>
      </c>
      <c r="N549" s="10" t="s">
        <v>41</v>
      </c>
      <c r="O549" s="10" t="s">
        <v>61</v>
      </c>
      <c r="P549" s="21" t="str">
        <f t="shared" si="8"/>
        <v>03_30-40</v>
      </c>
      <c r="Q549" s="10">
        <v>10</v>
      </c>
      <c r="R549" s="10" t="s">
        <v>819</v>
      </c>
      <c r="S549">
        <v>6300000</v>
      </c>
      <c r="T549">
        <v>101124</v>
      </c>
    </row>
    <row r="550" spans="1:20" s="10" customFormat="1" ht="14.45" hidden="1" x14ac:dyDescent="0.35">
      <c r="A550" s="10">
        <v>240</v>
      </c>
      <c r="B550" s="10" t="s">
        <v>29</v>
      </c>
      <c r="C550" s="10" t="s">
        <v>29</v>
      </c>
      <c r="D550" s="10" t="s">
        <v>1040</v>
      </c>
      <c r="E550" s="10" t="s">
        <v>1039</v>
      </c>
      <c r="F550" s="10" t="s">
        <v>5</v>
      </c>
      <c r="G550" s="10" t="s">
        <v>323</v>
      </c>
      <c r="H550" s="10" t="s">
        <v>3</v>
      </c>
      <c r="I550" s="10">
        <v>15</v>
      </c>
      <c r="J550" s="10" t="s">
        <v>3</v>
      </c>
      <c r="L550" s="10" t="s">
        <v>90</v>
      </c>
      <c r="M550" s="15">
        <v>14664</v>
      </c>
      <c r="N550" s="10" t="s">
        <v>37</v>
      </c>
      <c r="O550" s="10" t="s">
        <v>59</v>
      </c>
      <c r="P550" s="21" t="str">
        <f t="shared" si="8"/>
        <v>01_&lt;20</v>
      </c>
      <c r="Q550" s="10">
        <v>10</v>
      </c>
      <c r="R550" s="10" t="s">
        <v>819</v>
      </c>
      <c r="S550">
        <v>3519360</v>
      </c>
      <c r="T550">
        <v>56491</v>
      </c>
    </row>
    <row r="551" spans="1:20" s="10" customFormat="1" ht="14.45" hidden="1" x14ac:dyDescent="0.35">
      <c r="A551" s="10">
        <v>20</v>
      </c>
      <c r="B551" s="10" t="s">
        <v>29</v>
      </c>
      <c r="C551" s="10" t="s">
        <v>29</v>
      </c>
      <c r="D551" t="s">
        <v>1046</v>
      </c>
      <c r="E551" s="10" t="s">
        <v>1039</v>
      </c>
      <c r="F551" s="10" t="s">
        <v>5</v>
      </c>
      <c r="G551" s="10" t="s">
        <v>161</v>
      </c>
      <c r="H551" s="10" t="s">
        <v>3</v>
      </c>
      <c r="I551" s="10">
        <v>14</v>
      </c>
      <c r="J551" s="10" t="s">
        <v>3</v>
      </c>
      <c r="L551" s="10" t="s">
        <v>90</v>
      </c>
      <c r="M551" s="15">
        <v>11750</v>
      </c>
      <c r="N551" s="10" t="s">
        <v>36</v>
      </c>
      <c r="O551" s="10" t="s">
        <v>59</v>
      </c>
      <c r="P551" s="21" t="str">
        <f t="shared" si="8"/>
        <v>01_&lt;20</v>
      </c>
      <c r="Q551" s="10">
        <v>10</v>
      </c>
      <c r="R551" s="10" t="s">
        <v>819</v>
      </c>
      <c r="S551">
        <v>235000</v>
      </c>
      <c r="T551">
        <v>3772</v>
      </c>
    </row>
    <row r="552" spans="1:20" s="10" customFormat="1" ht="14.45" hidden="1" x14ac:dyDescent="0.35">
      <c r="A552" s="10">
        <v>80</v>
      </c>
      <c r="B552" s="10" t="s">
        <v>29</v>
      </c>
      <c r="C552" s="10" t="s">
        <v>29</v>
      </c>
      <c r="D552" t="s">
        <v>1046</v>
      </c>
      <c r="E552" s="10" t="s">
        <v>1039</v>
      </c>
      <c r="F552" s="10" t="s">
        <v>5</v>
      </c>
      <c r="G552" s="10" t="s">
        <v>496</v>
      </c>
      <c r="H552" s="10" t="s">
        <v>3</v>
      </c>
      <c r="I552" s="10">
        <v>14</v>
      </c>
      <c r="J552" s="10" t="s">
        <v>3</v>
      </c>
      <c r="L552" s="10" t="s">
        <v>107</v>
      </c>
      <c r="M552" s="15">
        <v>55000</v>
      </c>
      <c r="N552" s="10" t="s">
        <v>36</v>
      </c>
      <c r="O552" s="10" t="s">
        <v>59</v>
      </c>
      <c r="P552" s="21" t="str">
        <f t="shared" si="8"/>
        <v>05_50-60</v>
      </c>
      <c r="Q552" s="10">
        <v>10</v>
      </c>
      <c r="R552" s="10" t="s">
        <v>819</v>
      </c>
      <c r="S552">
        <v>4400000</v>
      </c>
      <c r="T552">
        <v>70626</v>
      </c>
    </row>
    <row r="553" spans="1:20" s="10" customFormat="1" ht="14.45" hidden="1" x14ac:dyDescent="0.35">
      <c r="A553" s="10">
        <v>60</v>
      </c>
      <c r="B553" s="10" t="s">
        <v>29</v>
      </c>
      <c r="C553" s="10" t="s">
        <v>29</v>
      </c>
      <c r="D553" t="s">
        <v>1046</v>
      </c>
      <c r="E553" s="10" t="s">
        <v>1039</v>
      </c>
      <c r="F553" s="10" t="s">
        <v>1</v>
      </c>
      <c r="G553" s="10" t="s">
        <v>532</v>
      </c>
      <c r="H553" s="10" t="s">
        <v>3</v>
      </c>
      <c r="I553" s="10">
        <v>14</v>
      </c>
      <c r="J553" s="10" t="s">
        <v>3</v>
      </c>
      <c r="L553" s="10" t="s">
        <v>107</v>
      </c>
      <c r="M553" s="15">
        <v>45000</v>
      </c>
      <c r="N553" s="10" t="s">
        <v>36</v>
      </c>
      <c r="O553" s="10" t="s">
        <v>59</v>
      </c>
      <c r="P553" s="21" t="str">
        <f t="shared" si="8"/>
        <v>04_40-50</v>
      </c>
      <c r="Q553" s="10">
        <v>10</v>
      </c>
      <c r="R553" s="10" t="s">
        <v>819</v>
      </c>
      <c r="S553">
        <v>2700000</v>
      </c>
      <c r="T553">
        <v>43339</v>
      </c>
    </row>
    <row r="554" spans="1:20" s="10" customFormat="1" ht="14.45" hidden="1" x14ac:dyDescent="0.35">
      <c r="A554" s="10">
        <v>150</v>
      </c>
      <c r="B554" s="10" t="s">
        <v>29</v>
      </c>
      <c r="C554" s="10" t="s">
        <v>29</v>
      </c>
      <c r="D554" t="s">
        <v>1047</v>
      </c>
      <c r="E554" s="10" t="s">
        <v>1039</v>
      </c>
      <c r="F554" s="10" t="s">
        <v>5</v>
      </c>
      <c r="G554" s="10" t="s">
        <v>323</v>
      </c>
      <c r="I554" s="10">
        <v>11</v>
      </c>
      <c r="L554" s="10" t="s">
        <v>90</v>
      </c>
      <c r="M554" s="15">
        <v>11280</v>
      </c>
      <c r="N554" s="10" t="s">
        <v>36</v>
      </c>
      <c r="O554" s="10" t="s">
        <v>59</v>
      </c>
      <c r="P554" s="21" t="str">
        <f t="shared" si="8"/>
        <v>01_&lt;20</v>
      </c>
      <c r="Q554" s="10">
        <v>10</v>
      </c>
      <c r="R554" s="10" t="s">
        <v>819</v>
      </c>
      <c r="S554">
        <v>1692000</v>
      </c>
      <c r="T554">
        <v>27159</v>
      </c>
    </row>
    <row r="555" spans="1:20" s="10" customFormat="1" ht="14.45" hidden="1" x14ac:dyDescent="0.35">
      <c r="A555" s="10">
        <v>240</v>
      </c>
      <c r="B555" s="10" t="s">
        <v>29</v>
      </c>
      <c r="C555" s="10" t="s">
        <v>29</v>
      </c>
      <c r="D555" t="s">
        <v>1046</v>
      </c>
      <c r="E555" s="10" t="s">
        <v>1039</v>
      </c>
      <c r="F555" s="10" t="s">
        <v>5</v>
      </c>
      <c r="G555" s="10" t="s">
        <v>323</v>
      </c>
      <c r="I555" s="10">
        <v>14</v>
      </c>
      <c r="L555" s="10" t="s">
        <v>90</v>
      </c>
      <c r="M555" s="15">
        <v>13160</v>
      </c>
      <c r="N555" s="10" t="s">
        <v>36</v>
      </c>
      <c r="O555" s="10" t="s">
        <v>59</v>
      </c>
      <c r="P555" s="21" t="str">
        <f t="shared" si="8"/>
        <v>01_&lt;20</v>
      </c>
      <c r="Q555" s="10">
        <v>10</v>
      </c>
      <c r="R555" s="10" t="s">
        <v>819</v>
      </c>
      <c r="S555">
        <v>3158400</v>
      </c>
      <c r="T555">
        <v>50697</v>
      </c>
    </row>
    <row r="556" spans="1:20" s="10" customFormat="1" ht="14.45" hidden="1" x14ac:dyDescent="0.35">
      <c r="A556" s="10">
        <v>5</v>
      </c>
      <c r="B556" s="10" t="s">
        <v>29</v>
      </c>
      <c r="C556" s="10" t="s">
        <v>29</v>
      </c>
      <c r="D556" t="s">
        <v>1047</v>
      </c>
      <c r="E556" s="10" t="s">
        <v>1039</v>
      </c>
      <c r="F556" s="10" t="s">
        <v>5</v>
      </c>
      <c r="G556" s="10" t="s">
        <v>155</v>
      </c>
      <c r="H556" s="10" t="s">
        <v>3</v>
      </c>
      <c r="I556" s="10">
        <v>11</v>
      </c>
      <c r="J556" s="10" t="s">
        <v>3</v>
      </c>
      <c r="L556" s="10" t="s">
        <v>107</v>
      </c>
      <c r="M556" s="15">
        <v>28167</v>
      </c>
      <c r="N556" s="10" t="s">
        <v>39</v>
      </c>
      <c r="O556" s="10" t="s">
        <v>60</v>
      </c>
      <c r="P556" s="21" t="str">
        <f t="shared" si="8"/>
        <v>02_20-30</v>
      </c>
      <c r="Q556" s="10">
        <v>10</v>
      </c>
      <c r="R556" s="10" t="s">
        <v>819</v>
      </c>
      <c r="S556">
        <v>140835</v>
      </c>
      <c r="T556">
        <v>2261</v>
      </c>
    </row>
    <row r="557" spans="1:20" s="10" customFormat="1" ht="14.45" hidden="1" x14ac:dyDescent="0.35">
      <c r="A557" s="10">
        <v>10</v>
      </c>
      <c r="B557" s="10" t="s">
        <v>29</v>
      </c>
      <c r="C557" s="10" t="s">
        <v>29</v>
      </c>
      <c r="D557" t="s">
        <v>1046</v>
      </c>
      <c r="E557" s="10" t="s">
        <v>1039</v>
      </c>
      <c r="F557" s="10" t="s">
        <v>5</v>
      </c>
      <c r="G557" s="10" t="s">
        <v>155</v>
      </c>
      <c r="H557" s="10" t="s">
        <v>3</v>
      </c>
      <c r="I557" s="10">
        <v>13</v>
      </c>
      <c r="J557" s="10" t="s">
        <v>3</v>
      </c>
      <c r="L557" s="10" t="s">
        <v>107</v>
      </c>
      <c r="M557" s="15">
        <v>33807</v>
      </c>
      <c r="N557" s="10" t="s">
        <v>41</v>
      </c>
      <c r="O557" s="10" t="s">
        <v>61</v>
      </c>
      <c r="P557" s="21" t="str">
        <f t="shared" si="8"/>
        <v>03_30-40</v>
      </c>
      <c r="Q557" s="10">
        <v>10</v>
      </c>
      <c r="R557" s="10" t="s">
        <v>819</v>
      </c>
      <c r="S557">
        <v>338070</v>
      </c>
      <c r="T557">
        <v>5426</v>
      </c>
    </row>
    <row r="558" spans="1:20" s="10" customFormat="1" ht="14.45" hidden="1" x14ac:dyDescent="0.35">
      <c r="A558" s="10">
        <v>280</v>
      </c>
      <c r="B558" s="10" t="s">
        <v>29</v>
      </c>
      <c r="C558" s="10" t="s">
        <v>29</v>
      </c>
      <c r="D558" t="s">
        <v>1046</v>
      </c>
      <c r="E558" s="10" t="s">
        <v>1039</v>
      </c>
      <c r="F558" s="10" t="s">
        <v>5</v>
      </c>
      <c r="G558" s="10" t="s">
        <v>496</v>
      </c>
      <c r="H558" s="10" t="s">
        <v>3</v>
      </c>
      <c r="I558" s="10">
        <v>13</v>
      </c>
      <c r="J558" s="10" t="s">
        <v>3</v>
      </c>
      <c r="L558" s="10" t="s">
        <v>107</v>
      </c>
      <c r="M558" s="15">
        <v>53800</v>
      </c>
      <c r="N558" s="10" t="s">
        <v>41</v>
      </c>
      <c r="O558" s="10" t="s">
        <v>61</v>
      </c>
      <c r="P558" s="21" t="str">
        <f t="shared" si="8"/>
        <v>05_50-60</v>
      </c>
      <c r="Q558" s="10">
        <v>10</v>
      </c>
      <c r="R558" s="10" t="s">
        <v>819</v>
      </c>
      <c r="S558">
        <v>15064000</v>
      </c>
      <c r="T558">
        <v>241798</v>
      </c>
    </row>
    <row r="559" spans="1:20" ht="14.45" hidden="1" x14ac:dyDescent="0.35">
      <c r="A559">
        <v>40</v>
      </c>
      <c r="B559" t="s">
        <v>29</v>
      </c>
      <c r="C559" t="s">
        <v>29</v>
      </c>
      <c r="D559" t="s">
        <v>1046</v>
      </c>
      <c r="E559" s="10" t="s">
        <v>1039</v>
      </c>
      <c r="F559" t="s">
        <v>5</v>
      </c>
      <c r="G559" t="s">
        <v>141</v>
      </c>
      <c r="H559" t="s">
        <v>3</v>
      </c>
      <c r="I559">
        <v>13</v>
      </c>
      <c r="J559" t="s">
        <v>3</v>
      </c>
      <c r="K559" t="s">
        <v>7</v>
      </c>
      <c r="L559" t="s">
        <v>91</v>
      </c>
      <c r="M559" s="6">
        <v>17860</v>
      </c>
      <c r="N559" t="s">
        <v>37</v>
      </c>
      <c r="O559" t="s">
        <v>59</v>
      </c>
      <c r="P559" s="21" t="str">
        <f t="shared" si="8"/>
        <v>01_&lt;20</v>
      </c>
      <c r="Q559">
        <v>10</v>
      </c>
      <c r="R559" t="s">
        <v>819</v>
      </c>
      <c r="S559">
        <v>714400</v>
      </c>
      <c r="T559">
        <v>11467</v>
      </c>
    </row>
    <row r="560" spans="1:20" ht="14.45" hidden="1" x14ac:dyDescent="0.35">
      <c r="A560">
        <v>50</v>
      </c>
      <c r="B560" t="s">
        <v>29</v>
      </c>
      <c r="C560" t="s">
        <v>29</v>
      </c>
      <c r="D560" t="s">
        <v>1040</v>
      </c>
      <c r="E560" s="10" t="s">
        <v>1039</v>
      </c>
      <c r="F560" t="s">
        <v>1</v>
      </c>
      <c r="G560" t="s">
        <v>116</v>
      </c>
      <c r="H560" t="s">
        <v>2</v>
      </c>
      <c r="I560">
        <v>15</v>
      </c>
      <c r="J560" t="s">
        <v>3</v>
      </c>
      <c r="L560" t="s">
        <v>90</v>
      </c>
      <c r="M560" s="6">
        <v>19114</v>
      </c>
      <c r="N560" t="s">
        <v>38</v>
      </c>
      <c r="O560" t="s">
        <v>60</v>
      </c>
      <c r="P560" s="21" t="str">
        <f t="shared" si="8"/>
        <v>01_&lt;20</v>
      </c>
      <c r="Q560">
        <v>10</v>
      </c>
      <c r="R560" t="s">
        <v>819</v>
      </c>
      <c r="S560">
        <v>955700</v>
      </c>
      <c r="T560">
        <v>15340</v>
      </c>
    </row>
    <row r="561" spans="1:20" ht="14.45" hidden="1" x14ac:dyDescent="0.35">
      <c r="A561">
        <v>30</v>
      </c>
      <c r="B561" t="s">
        <v>29</v>
      </c>
      <c r="C561" t="s">
        <v>29</v>
      </c>
      <c r="D561" t="s">
        <v>1047</v>
      </c>
      <c r="E561" s="10" t="s">
        <v>1039</v>
      </c>
      <c r="F561" t="s">
        <v>5</v>
      </c>
      <c r="G561" t="s">
        <v>161</v>
      </c>
      <c r="H561" t="s">
        <v>2</v>
      </c>
      <c r="I561">
        <v>11</v>
      </c>
      <c r="J561" t="s">
        <v>3</v>
      </c>
      <c r="L561" t="s">
        <v>90</v>
      </c>
      <c r="M561" s="6">
        <v>14100</v>
      </c>
      <c r="N561" t="s">
        <v>37</v>
      </c>
      <c r="O561" t="s">
        <v>59</v>
      </c>
      <c r="P561" s="21" t="str">
        <f t="shared" si="8"/>
        <v>01_&lt;20</v>
      </c>
      <c r="Q561">
        <v>10</v>
      </c>
      <c r="R561" t="s">
        <v>819</v>
      </c>
      <c r="S561">
        <v>423000</v>
      </c>
      <c r="T561">
        <v>6790</v>
      </c>
    </row>
    <row r="562" spans="1:20" ht="14.45" hidden="1" x14ac:dyDescent="0.35">
      <c r="A562">
        <v>25</v>
      </c>
      <c r="B562" t="s">
        <v>29</v>
      </c>
      <c r="C562" t="s">
        <v>29</v>
      </c>
      <c r="D562" t="s">
        <v>1047</v>
      </c>
      <c r="E562" s="10" t="s">
        <v>1039</v>
      </c>
      <c r="F562" t="s">
        <v>5</v>
      </c>
      <c r="G562" t="s">
        <v>114</v>
      </c>
      <c r="H562" t="s">
        <v>3</v>
      </c>
      <c r="I562">
        <v>12</v>
      </c>
      <c r="J562" t="s">
        <v>3</v>
      </c>
      <c r="L562" t="s">
        <v>107</v>
      </c>
      <c r="M562" s="6">
        <v>30180</v>
      </c>
      <c r="N562" t="s">
        <v>40</v>
      </c>
      <c r="O562" t="s">
        <v>61</v>
      </c>
      <c r="P562" s="21" t="str">
        <f t="shared" si="8"/>
        <v>03_30-40</v>
      </c>
      <c r="Q562">
        <v>10</v>
      </c>
      <c r="R562" t="s">
        <v>819</v>
      </c>
      <c r="S562">
        <v>754500</v>
      </c>
      <c r="T562">
        <v>12111</v>
      </c>
    </row>
    <row r="563" spans="1:20" ht="14.45" hidden="1" x14ac:dyDescent="0.35">
      <c r="A563">
        <v>10</v>
      </c>
      <c r="B563" t="s">
        <v>29</v>
      </c>
      <c r="C563" t="s">
        <v>29</v>
      </c>
      <c r="D563" t="s">
        <v>1040</v>
      </c>
      <c r="E563" s="10" t="s">
        <v>1039</v>
      </c>
      <c r="F563" t="s">
        <v>5</v>
      </c>
      <c r="G563" t="s">
        <v>155</v>
      </c>
      <c r="H563" t="s">
        <v>2</v>
      </c>
      <c r="I563">
        <v>17</v>
      </c>
      <c r="J563" t="s">
        <v>3</v>
      </c>
      <c r="L563" t="s">
        <v>107</v>
      </c>
      <c r="M563" s="6">
        <v>34005</v>
      </c>
      <c r="N563" t="s">
        <v>41</v>
      </c>
      <c r="O563" t="s">
        <v>61</v>
      </c>
      <c r="P563" s="21" t="str">
        <f t="shared" si="8"/>
        <v>03_30-40</v>
      </c>
      <c r="Q563">
        <v>10</v>
      </c>
      <c r="R563" t="s">
        <v>819</v>
      </c>
      <c r="S563">
        <v>340050</v>
      </c>
      <c r="T563">
        <v>5458</v>
      </c>
    </row>
    <row r="564" spans="1:20" ht="14.45" hidden="1" x14ac:dyDescent="0.35">
      <c r="A564">
        <v>40</v>
      </c>
      <c r="B564" t="s">
        <v>192</v>
      </c>
      <c r="C564" t="s">
        <v>579</v>
      </c>
      <c r="D564" t="s">
        <v>1047</v>
      </c>
      <c r="E564" s="10" t="s">
        <v>1039</v>
      </c>
      <c r="F564" t="s">
        <v>5</v>
      </c>
      <c r="G564" t="s">
        <v>141</v>
      </c>
      <c r="H564" t="s">
        <v>2</v>
      </c>
      <c r="I564">
        <v>11</v>
      </c>
      <c r="J564" t="s">
        <v>4</v>
      </c>
      <c r="L564" t="s">
        <v>91</v>
      </c>
      <c r="M564" s="6">
        <v>11835</v>
      </c>
      <c r="N564" t="s">
        <v>36</v>
      </c>
      <c r="O564" t="s">
        <v>59</v>
      </c>
      <c r="P564" s="21" t="str">
        <f t="shared" si="8"/>
        <v>01_&lt;20</v>
      </c>
      <c r="Q564">
        <v>10</v>
      </c>
      <c r="R564" t="s">
        <v>819</v>
      </c>
      <c r="S564">
        <v>473400</v>
      </c>
      <c r="T564">
        <v>7599</v>
      </c>
    </row>
    <row r="565" spans="1:20" ht="14.45" hidden="1" x14ac:dyDescent="0.35">
      <c r="A565">
        <v>5</v>
      </c>
      <c r="B565" t="s">
        <v>192</v>
      </c>
      <c r="C565" t="s">
        <v>580</v>
      </c>
      <c r="D565" t="s">
        <v>1047</v>
      </c>
      <c r="E565" s="10" t="s">
        <v>1039</v>
      </c>
      <c r="F565" t="s">
        <v>5</v>
      </c>
      <c r="G565" t="s">
        <v>141</v>
      </c>
      <c r="H565" t="s">
        <v>2</v>
      </c>
      <c r="I565">
        <v>11</v>
      </c>
      <c r="J565" t="s">
        <v>4</v>
      </c>
      <c r="L565" t="s">
        <v>91</v>
      </c>
      <c r="M565" s="6">
        <v>12399</v>
      </c>
      <c r="N565" t="s">
        <v>36</v>
      </c>
      <c r="O565" t="s">
        <v>59</v>
      </c>
      <c r="P565" s="21" t="str">
        <f t="shared" si="8"/>
        <v>01_&lt;20</v>
      </c>
      <c r="Q565">
        <v>10</v>
      </c>
      <c r="R565" t="s">
        <v>819</v>
      </c>
      <c r="S565">
        <v>61995</v>
      </c>
      <c r="T565">
        <v>995</v>
      </c>
    </row>
    <row r="566" spans="1:20" ht="14.45" hidden="1" x14ac:dyDescent="0.35">
      <c r="A566">
        <v>5</v>
      </c>
      <c r="B566" t="s">
        <v>192</v>
      </c>
      <c r="C566" t="s">
        <v>581</v>
      </c>
      <c r="D566" t="s">
        <v>1046</v>
      </c>
      <c r="E566" s="10" t="s">
        <v>1039</v>
      </c>
      <c r="F566" t="s">
        <v>5</v>
      </c>
      <c r="G566" t="s">
        <v>162</v>
      </c>
      <c r="H566" t="s">
        <v>2</v>
      </c>
      <c r="I566">
        <v>13</v>
      </c>
      <c r="J566" t="s">
        <v>4</v>
      </c>
      <c r="L566" t="s">
        <v>91</v>
      </c>
      <c r="M566" s="6">
        <v>26790</v>
      </c>
      <c r="N566" t="s">
        <v>36</v>
      </c>
      <c r="O566" t="s">
        <v>59</v>
      </c>
      <c r="P566" s="21" t="str">
        <f t="shared" si="8"/>
        <v>02_20-30</v>
      </c>
      <c r="Q566">
        <v>10</v>
      </c>
      <c r="R566" t="s">
        <v>819</v>
      </c>
      <c r="S566">
        <v>133950</v>
      </c>
      <c r="T566">
        <v>2150</v>
      </c>
    </row>
    <row r="567" spans="1:20" ht="14.45" hidden="1" x14ac:dyDescent="0.35">
      <c r="A567">
        <v>5</v>
      </c>
      <c r="B567" t="s">
        <v>192</v>
      </c>
      <c r="C567" t="s">
        <v>582</v>
      </c>
      <c r="D567" t="s">
        <v>1046</v>
      </c>
      <c r="E567" s="10" t="s">
        <v>1039</v>
      </c>
      <c r="F567" t="s">
        <v>5</v>
      </c>
      <c r="G567" t="s">
        <v>141</v>
      </c>
      <c r="H567" t="s">
        <v>2</v>
      </c>
      <c r="I567">
        <v>13</v>
      </c>
      <c r="J567" t="s">
        <v>4</v>
      </c>
      <c r="L567" t="s">
        <v>91</v>
      </c>
      <c r="M567" s="6">
        <v>12399</v>
      </c>
      <c r="N567" t="s">
        <v>36</v>
      </c>
      <c r="O567" t="s">
        <v>59</v>
      </c>
      <c r="P567" s="21" t="str">
        <f t="shared" si="8"/>
        <v>01_&lt;20</v>
      </c>
      <c r="Q567">
        <v>10</v>
      </c>
      <c r="R567" t="s">
        <v>819</v>
      </c>
      <c r="S567">
        <v>61995</v>
      </c>
      <c r="T567">
        <v>995</v>
      </c>
    </row>
    <row r="568" spans="1:20" ht="14.45" hidden="1" x14ac:dyDescent="0.35">
      <c r="A568">
        <v>100</v>
      </c>
      <c r="B568" t="s">
        <v>192</v>
      </c>
      <c r="C568" t="s">
        <v>198</v>
      </c>
      <c r="D568" t="s">
        <v>1046</v>
      </c>
      <c r="E568" s="10" t="s">
        <v>1039</v>
      </c>
      <c r="F568" t="s">
        <v>5</v>
      </c>
      <c r="G568" t="s">
        <v>141</v>
      </c>
      <c r="H568" t="s">
        <v>2</v>
      </c>
      <c r="I568">
        <v>14</v>
      </c>
      <c r="J568" t="s">
        <v>4</v>
      </c>
      <c r="L568" t="s">
        <v>91</v>
      </c>
      <c r="M568" s="6">
        <v>9391</v>
      </c>
      <c r="N568" t="s">
        <v>146</v>
      </c>
      <c r="O568" t="s">
        <v>147</v>
      </c>
      <c r="P568" s="21" t="str">
        <f t="shared" si="8"/>
        <v>01_&lt;20</v>
      </c>
      <c r="Q568">
        <v>10</v>
      </c>
      <c r="R568" t="s">
        <v>819</v>
      </c>
      <c r="S568">
        <v>939100</v>
      </c>
      <c r="T568">
        <v>15074</v>
      </c>
    </row>
    <row r="569" spans="1:20" ht="14.45" hidden="1" x14ac:dyDescent="0.35">
      <c r="A569">
        <v>70</v>
      </c>
      <c r="B569" t="s">
        <v>192</v>
      </c>
      <c r="C569" t="s">
        <v>583</v>
      </c>
      <c r="D569" t="s">
        <v>1046</v>
      </c>
      <c r="E569" s="10" t="s">
        <v>1039</v>
      </c>
      <c r="F569" t="s">
        <v>5</v>
      </c>
      <c r="G569" t="s">
        <v>141</v>
      </c>
      <c r="H569" t="s">
        <v>2</v>
      </c>
      <c r="I569">
        <v>14</v>
      </c>
      <c r="J569" t="s">
        <v>4</v>
      </c>
      <c r="L569" t="s">
        <v>91</v>
      </c>
      <c r="M569" s="6">
        <v>9391</v>
      </c>
      <c r="N569" t="s">
        <v>146</v>
      </c>
      <c r="O569" t="s">
        <v>147</v>
      </c>
      <c r="P569" s="21" t="str">
        <f t="shared" si="8"/>
        <v>01_&lt;20</v>
      </c>
      <c r="Q569">
        <v>10</v>
      </c>
      <c r="R569" t="s">
        <v>819</v>
      </c>
      <c r="S569">
        <v>657370</v>
      </c>
      <c r="T569">
        <v>10552</v>
      </c>
    </row>
    <row r="570" spans="1:20" ht="14.45" hidden="1" x14ac:dyDescent="0.35">
      <c r="A570">
        <v>70</v>
      </c>
      <c r="B570" t="s">
        <v>192</v>
      </c>
      <c r="C570" t="s">
        <v>584</v>
      </c>
      <c r="D570" t="s">
        <v>1046</v>
      </c>
      <c r="E570" s="10" t="s">
        <v>1039</v>
      </c>
      <c r="F570" t="s">
        <v>5</v>
      </c>
      <c r="G570" t="s">
        <v>161</v>
      </c>
      <c r="H570" t="s">
        <v>2</v>
      </c>
      <c r="I570">
        <v>14</v>
      </c>
      <c r="J570" t="s">
        <v>4</v>
      </c>
      <c r="L570" t="s">
        <v>90</v>
      </c>
      <c r="M570" s="6">
        <v>15971</v>
      </c>
      <c r="N570" t="s">
        <v>37</v>
      </c>
      <c r="O570" t="s">
        <v>59</v>
      </c>
      <c r="P570" s="21" t="str">
        <f t="shared" si="8"/>
        <v>01_&lt;20</v>
      </c>
      <c r="Q570">
        <v>10</v>
      </c>
      <c r="R570" t="s">
        <v>819</v>
      </c>
      <c r="S570">
        <v>1117970</v>
      </c>
      <c r="T570">
        <v>17945</v>
      </c>
    </row>
    <row r="571" spans="1:20" ht="14.45" hidden="1" x14ac:dyDescent="0.35">
      <c r="A571">
        <v>20</v>
      </c>
      <c r="B571" t="s">
        <v>192</v>
      </c>
      <c r="C571" t="s">
        <v>585</v>
      </c>
      <c r="D571" t="s">
        <v>1046</v>
      </c>
      <c r="E571" s="10" t="s">
        <v>1039</v>
      </c>
      <c r="F571" t="s">
        <v>5</v>
      </c>
      <c r="G571" t="s">
        <v>161</v>
      </c>
      <c r="H571" t="s">
        <v>2</v>
      </c>
      <c r="I571">
        <v>14</v>
      </c>
      <c r="J571" t="s">
        <v>4</v>
      </c>
      <c r="L571" t="s">
        <v>90</v>
      </c>
      <c r="M571" s="6">
        <v>16911</v>
      </c>
      <c r="N571" t="s">
        <v>37</v>
      </c>
      <c r="O571" t="s">
        <v>59</v>
      </c>
      <c r="P571" s="21" t="str">
        <f t="shared" si="8"/>
        <v>01_&lt;20</v>
      </c>
      <c r="Q571">
        <v>10</v>
      </c>
      <c r="R571" t="s">
        <v>819</v>
      </c>
      <c r="S571">
        <v>338220</v>
      </c>
      <c r="T571">
        <v>5429</v>
      </c>
    </row>
    <row r="572" spans="1:20" ht="14.45" hidden="1" x14ac:dyDescent="0.35">
      <c r="A572">
        <v>15</v>
      </c>
      <c r="B572" t="s">
        <v>192</v>
      </c>
      <c r="C572" t="s">
        <v>261</v>
      </c>
      <c r="D572" t="s">
        <v>1047</v>
      </c>
      <c r="E572" s="10" t="s">
        <v>1039</v>
      </c>
      <c r="F572" t="s">
        <v>5</v>
      </c>
      <c r="G572" t="s">
        <v>141</v>
      </c>
      <c r="H572" t="s">
        <v>2</v>
      </c>
      <c r="I572">
        <v>11</v>
      </c>
      <c r="J572" t="s">
        <v>4</v>
      </c>
      <c r="L572" t="s">
        <v>91</v>
      </c>
      <c r="M572" s="6">
        <v>8451</v>
      </c>
      <c r="N572" t="s">
        <v>146</v>
      </c>
      <c r="O572" t="s">
        <v>147</v>
      </c>
      <c r="P572" s="21" t="str">
        <f t="shared" si="8"/>
        <v>01_&lt;20</v>
      </c>
      <c r="Q572">
        <v>10</v>
      </c>
      <c r="R572" t="s">
        <v>819</v>
      </c>
      <c r="S572">
        <v>126765</v>
      </c>
      <c r="T572">
        <v>2035</v>
      </c>
    </row>
    <row r="573" spans="1:20" ht="14.45" hidden="1" x14ac:dyDescent="0.35">
      <c r="A573">
        <v>20</v>
      </c>
      <c r="B573" t="s">
        <v>192</v>
      </c>
      <c r="C573" t="s">
        <v>262</v>
      </c>
      <c r="D573" t="s">
        <v>1046</v>
      </c>
      <c r="E573" s="10" t="s">
        <v>1039</v>
      </c>
      <c r="F573" t="s">
        <v>5</v>
      </c>
      <c r="G573" t="s">
        <v>141</v>
      </c>
      <c r="H573" t="s">
        <v>2</v>
      </c>
      <c r="I573">
        <v>13</v>
      </c>
      <c r="J573" t="s">
        <v>8</v>
      </c>
      <c r="L573" t="s">
        <v>91</v>
      </c>
      <c r="M573" s="6">
        <v>10998</v>
      </c>
      <c r="N573" t="s">
        <v>36</v>
      </c>
      <c r="O573" t="s">
        <v>59</v>
      </c>
      <c r="P573" s="21" t="str">
        <f t="shared" si="8"/>
        <v>01_&lt;20</v>
      </c>
      <c r="Q573">
        <v>10</v>
      </c>
      <c r="R573" t="s">
        <v>819</v>
      </c>
      <c r="S573">
        <v>219960</v>
      </c>
      <c r="T573">
        <v>3531</v>
      </c>
    </row>
    <row r="574" spans="1:20" ht="14.45" hidden="1" x14ac:dyDescent="0.35">
      <c r="A574">
        <v>10</v>
      </c>
      <c r="B574" t="s">
        <v>192</v>
      </c>
      <c r="C574" t="s">
        <v>263</v>
      </c>
      <c r="D574" t="s">
        <v>1047</v>
      </c>
      <c r="E574" s="10" t="s">
        <v>1039</v>
      </c>
      <c r="F574" t="s">
        <v>5</v>
      </c>
      <c r="G574" t="s">
        <v>141</v>
      </c>
      <c r="H574" t="s">
        <v>2</v>
      </c>
      <c r="I574">
        <v>10</v>
      </c>
      <c r="J574" t="s">
        <v>264</v>
      </c>
      <c r="K574" t="s">
        <v>7</v>
      </c>
      <c r="L574" t="s">
        <v>91</v>
      </c>
      <c r="M574" s="6">
        <v>9024</v>
      </c>
      <c r="N574" t="s">
        <v>146</v>
      </c>
      <c r="O574" t="s">
        <v>147</v>
      </c>
      <c r="P574" s="21" t="str">
        <f t="shared" si="8"/>
        <v>01_&lt;20</v>
      </c>
      <c r="Q574">
        <v>10</v>
      </c>
      <c r="R574" t="s">
        <v>819</v>
      </c>
      <c r="S574">
        <v>90240</v>
      </c>
      <c r="T574">
        <v>1448</v>
      </c>
    </row>
    <row r="575" spans="1:20" ht="14.45" hidden="1" x14ac:dyDescent="0.35">
      <c r="A575">
        <v>10</v>
      </c>
      <c r="B575" t="s">
        <v>192</v>
      </c>
      <c r="C575" t="s">
        <v>478</v>
      </c>
      <c r="D575" t="s">
        <v>1040</v>
      </c>
      <c r="E575" s="10" t="s">
        <v>1039</v>
      </c>
      <c r="F575" t="s">
        <v>5</v>
      </c>
      <c r="G575" t="s">
        <v>141</v>
      </c>
      <c r="H575" t="s">
        <v>2</v>
      </c>
      <c r="I575">
        <v>15</v>
      </c>
      <c r="J575" t="s">
        <v>8</v>
      </c>
      <c r="L575" t="s">
        <v>91</v>
      </c>
      <c r="M575" s="6">
        <v>14946</v>
      </c>
      <c r="N575" t="s">
        <v>37</v>
      </c>
      <c r="O575" t="s">
        <v>59</v>
      </c>
      <c r="P575" s="21" t="str">
        <f t="shared" si="8"/>
        <v>01_&lt;20</v>
      </c>
      <c r="Q575">
        <v>10</v>
      </c>
      <c r="R575" t="s">
        <v>819</v>
      </c>
      <c r="S575">
        <v>149460</v>
      </c>
      <c r="T575">
        <v>2399</v>
      </c>
    </row>
    <row r="576" spans="1:20" ht="14.45" hidden="1" x14ac:dyDescent="0.35">
      <c r="A576">
        <v>60</v>
      </c>
      <c r="B576" t="s">
        <v>192</v>
      </c>
      <c r="C576" t="s">
        <v>586</v>
      </c>
      <c r="D576" t="s">
        <v>1040</v>
      </c>
      <c r="E576" s="10" t="s">
        <v>1039</v>
      </c>
      <c r="F576" t="s">
        <v>5</v>
      </c>
      <c r="G576" t="s">
        <v>161</v>
      </c>
      <c r="H576" t="s">
        <v>2</v>
      </c>
      <c r="I576">
        <v>15</v>
      </c>
      <c r="J576" t="s">
        <v>8</v>
      </c>
      <c r="L576" t="s">
        <v>90</v>
      </c>
      <c r="M576" s="6">
        <v>13339</v>
      </c>
      <c r="N576" t="s">
        <v>36</v>
      </c>
      <c r="O576" t="s">
        <v>59</v>
      </c>
      <c r="P576" s="21" t="str">
        <f t="shared" si="8"/>
        <v>01_&lt;20</v>
      </c>
      <c r="Q576">
        <v>10</v>
      </c>
      <c r="R576" t="s">
        <v>819</v>
      </c>
      <c r="S576">
        <v>800340</v>
      </c>
      <c r="T576">
        <v>12847</v>
      </c>
    </row>
    <row r="577" spans="1:20" ht="14.45" hidden="1" x14ac:dyDescent="0.35">
      <c r="A577">
        <v>160</v>
      </c>
      <c r="B577" t="s">
        <v>192</v>
      </c>
      <c r="C577" t="s">
        <v>587</v>
      </c>
      <c r="D577" t="s">
        <v>1040</v>
      </c>
      <c r="E577" s="10" t="s">
        <v>1039</v>
      </c>
      <c r="F577" t="s">
        <v>5</v>
      </c>
      <c r="G577" t="s">
        <v>161</v>
      </c>
      <c r="H577" t="s">
        <v>2</v>
      </c>
      <c r="I577">
        <v>15</v>
      </c>
      <c r="J577" t="s">
        <v>8</v>
      </c>
      <c r="L577" t="s">
        <v>90</v>
      </c>
      <c r="M577" s="6">
        <v>13339</v>
      </c>
      <c r="N577" t="s">
        <v>36</v>
      </c>
      <c r="O577" t="s">
        <v>59</v>
      </c>
      <c r="P577" s="21" t="str">
        <f t="shared" si="8"/>
        <v>01_&lt;20</v>
      </c>
      <c r="Q577">
        <v>10</v>
      </c>
      <c r="R577" t="s">
        <v>819</v>
      </c>
      <c r="S577">
        <v>2134240</v>
      </c>
      <c r="T577">
        <v>34257</v>
      </c>
    </row>
    <row r="578" spans="1:20" ht="14.45" hidden="1" x14ac:dyDescent="0.35">
      <c r="A578">
        <v>380</v>
      </c>
      <c r="B578" t="s">
        <v>192</v>
      </c>
      <c r="C578" t="s">
        <v>588</v>
      </c>
      <c r="D578" t="s">
        <v>1040</v>
      </c>
      <c r="E578" s="10" t="s">
        <v>1039</v>
      </c>
      <c r="F578" t="s">
        <v>5</v>
      </c>
      <c r="G578" t="s">
        <v>161</v>
      </c>
      <c r="H578" t="s">
        <v>2</v>
      </c>
      <c r="I578">
        <v>15</v>
      </c>
      <c r="J578" t="s">
        <v>8</v>
      </c>
      <c r="L578" t="s">
        <v>90</v>
      </c>
      <c r="M578" s="6">
        <v>13339</v>
      </c>
      <c r="N578" t="s">
        <v>36</v>
      </c>
      <c r="O578" t="s">
        <v>59</v>
      </c>
      <c r="P578" s="21" t="str">
        <f t="shared" si="8"/>
        <v>01_&lt;20</v>
      </c>
      <c r="Q578">
        <v>10</v>
      </c>
      <c r="R578" t="s">
        <v>819</v>
      </c>
      <c r="S578">
        <v>5068820</v>
      </c>
      <c r="T578">
        <v>81361</v>
      </c>
    </row>
    <row r="579" spans="1:20" ht="14.45" hidden="1" x14ac:dyDescent="0.35">
      <c r="A579">
        <v>10</v>
      </c>
      <c r="B579" t="s">
        <v>192</v>
      </c>
      <c r="C579" t="s">
        <v>589</v>
      </c>
      <c r="D579" t="s">
        <v>1047</v>
      </c>
      <c r="E579" s="10" t="s">
        <v>1039</v>
      </c>
      <c r="F579" t="s">
        <v>5</v>
      </c>
      <c r="G579" t="s">
        <v>141</v>
      </c>
      <c r="H579" t="s">
        <v>2</v>
      </c>
      <c r="I579">
        <v>10</v>
      </c>
      <c r="J579" t="s">
        <v>4</v>
      </c>
      <c r="L579" t="s">
        <v>91</v>
      </c>
      <c r="M579" s="6">
        <v>10331</v>
      </c>
      <c r="N579" t="s">
        <v>36</v>
      </c>
      <c r="O579" t="s">
        <v>59</v>
      </c>
      <c r="P579" s="21" t="str">
        <f t="shared" ref="P579:P642" si="9">IF(M579&lt;20000,"01_&lt;20",IF(M579&lt;70000,CONCATENATE(IF((ROUNDDOWN(M579/10000,0)+1)&lt;10,0,),ROUNDDOWN(M579/10000,0),"_",ROUNDDOWN(M579/10000,0)*10,"-",ROUNDUP((M579+1)/10000,0)*10),"07_70&gt;"))</f>
        <v>01_&lt;20</v>
      </c>
      <c r="Q579">
        <v>10</v>
      </c>
      <c r="R579" t="s">
        <v>819</v>
      </c>
      <c r="S579">
        <v>103310</v>
      </c>
      <c r="T579">
        <v>1658</v>
      </c>
    </row>
    <row r="580" spans="1:20" ht="14.45" hidden="1" x14ac:dyDescent="0.35">
      <c r="A580">
        <v>80</v>
      </c>
      <c r="B580" t="s">
        <v>192</v>
      </c>
      <c r="C580" t="s">
        <v>590</v>
      </c>
      <c r="D580" t="s">
        <v>1046</v>
      </c>
      <c r="E580" s="10" t="s">
        <v>1039</v>
      </c>
      <c r="F580" t="s">
        <v>5</v>
      </c>
      <c r="G580" t="s">
        <v>141</v>
      </c>
      <c r="H580" t="s">
        <v>2</v>
      </c>
      <c r="I580">
        <v>14</v>
      </c>
      <c r="J580" t="s">
        <v>4</v>
      </c>
      <c r="L580" t="s">
        <v>91</v>
      </c>
      <c r="M580" s="6">
        <v>10340</v>
      </c>
      <c r="N580" t="s">
        <v>36</v>
      </c>
      <c r="O580" t="s">
        <v>59</v>
      </c>
      <c r="P580" s="21" t="str">
        <f t="shared" si="9"/>
        <v>01_&lt;20</v>
      </c>
      <c r="Q580">
        <v>10</v>
      </c>
      <c r="R580" t="s">
        <v>819</v>
      </c>
      <c r="S580">
        <v>827200</v>
      </c>
      <c r="T580">
        <v>13278</v>
      </c>
    </row>
    <row r="581" spans="1:20" ht="14.45" hidden="1" x14ac:dyDescent="0.35">
      <c r="A581">
        <v>10</v>
      </c>
      <c r="B581" t="s">
        <v>192</v>
      </c>
      <c r="C581" t="s">
        <v>591</v>
      </c>
      <c r="D581" t="s">
        <v>1046</v>
      </c>
      <c r="E581" s="10" t="s">
        <v>1039</v>
      </c>
      <c r="F581" t="s">
        <v>5</v>
      </c>
      <c r="G581" t="s">
        <v>141</v>
      </c>
      <c r="H581" t="s">
        <v>2</v>
      </c>
      <c r="I581">
        <v>14</v>
      </c>
      <c r="J581" t="s">
        <v>4</v>
      </c>
      <c r="L581" t="s">
        <v>91</v>
      </c>
      <c r="M581" s="6">
        <v>12220</v>
      </c>
      <c r="N581" t="s">
        <v>36</v>
      </c>
      <c r="O581" t="s">
        <v>59</v>
      </c>
      <c r="P581" s="21" t="str">
        <f t="shared" si="9"/>
        <v>01_&lt;20</v>
      </c>
      <c r="Q581">
        <v>10</v>
      </c>
      <c r="R581" t="s">
        <v>819</v>
      </c>
      <c r="S581">
        <v>122200</v>
      </c>
      <c r="T581">
        <v>1961</v>
      </c>
    </row>
    <row r="582" spans="1:20" ht="14.45" hidden="1" x14ac:dyDescent="0.35">
      <c r="A582">
        <v>50</v>
      </c>
      <c r="B582" t="s">
        <v>192</v>
      </c>
      <c r="C582" t="s">
        <v>277</v>
      </c>
      <c r="D582" t="s">
        <v>1040</v>
      </c>
      <c r="E582" s="10" t="s">
        <v>1039</v>
      </c>
      <c r="F582" t="s">
        <v>5</v>
      </c>
      <c r="G582" t="s">
        <v>141</v>
      </c>
      <c r="H582" t="s">
        <v>2</v>
      </c>
      <c r="I582">
        <v>15</v>
      </c>
      <c r="J582" t="s">
        <v>8</v>
      </c>
      <c r="L582" t="s">
        <v>91</v>
      </c>
      <c r="M582" s="6">
        <v>13630</v>
      </c>
      <c r="N582" t="s">
        <v>36</v>
      </c>
      <c r="O582" t="s">
        <v>59</v>
      </c>
      <c r="P582" s="21" t="str">
        <f t="shared" si="9"/>
        <v>01_&lt;20</v>
      </c>
      <c r="Q582">
        <v>10</v>
      </c>
      <c r="R582" t="s">
        <v>819</v>
      </c>
      <c r="S582">
        <v>681500</v>
      </c>
      <c r="T582">
        <v>10939</v>
      </c>
    </row>
    <row r="583" spans="1:20" ht="14.45" hidden="1" x14ac:dyDescent="0.35">
      <c r="A583">
        <v>150</v>
      </c>
      <c r="B583" t="s">
        <v>192</v>
      </c>
      <c r="C583" t="s">
        <v>592</v>
      </c>
      <c r="D583" t="s">
        <v>1040</v>
      </c>
      <c r="E583" s="10" t="s">
        <v>1039</v>
      </c>
      <c r="F583" t="s">
        <v>5</v>
      </c>
      <c r="G583" t="s">
        <v>141</v>
      </c>
      <c r="H583" t="s">
        <v>2</v>
      </c>
      <c r="I583">
        <v>15</v>
      </c>
      <c r="J583" t="s">
        <v>8</v>
      </c>
      <c r="L583" t="s">
        <v>91</v>
      </c>
      <c r="M583" s="6">
        <v>13630</v>
      </c>
      <c r="N583" t="s">
        <v>36</v>
      </c>
      <c r="O583" t="s">
        <v>59</v>
      </c>
      <c r="P583" s="21" t="str">
        <f t="shared" si="9"/>
        <v>01_&lt;20</v>
      </c>
      <c r="Q583">
        <v>10</v>
      </c>
      <c r="R583" t="s">
        <v>819</v>
      </c>
      <c r="S583">
        <v>2044500</v>
      </c>
      <c r="T583">
        <v>32817</v>
      </c>
    </row>
    <row r="584" spans="1:20" ht="14.45" hidden="1" x14ac:dyDescent="0.35">
      <c r="A584">
        <v>30</v>
      </c>
      <c r="B584" t="s">
        <v>192</v>
      </c>
      <c r="C584" t="s">
        <v>593</v>
      </c>
      <c r="D584" t="s">
        <v>1040</v>
      </c>
      <c r="E584" s="10" t="s">
        <v>1039</v>
      </c>
      <c r="F584" t="s">
        <v>5</v>
      </c>
      <c r="G584" t="s">
        <v>141</v>
      </c>
      <c r="H584" t="s">
        <v>2</v>
      </c>
      <c r="I584">
        <v>15</v>
      </c>
      <c r="J584" t="s">
        <v>8</v>
      </c>
      <c r="L584" t="s">
        <v>91</v>
      </c>
      <c r="M584" s="6">
        <v>13630</v>
      </c>
      <c r="N584" t="s">
        <v>36</v>
      </c>
      <c r="O584" t="s">
        <v>59</v>
      </c>
      <c r="P584" s="21" t="str">
        <f t="shared" si="9"/>
        <v>01_&lt;20</v>
      </c>
      <c r="Q584">
        <v>10</v>
      </c>
      <c r="R584" t="s">
        <v>819</v>
      </c>
      <c r="S584">
        <v>408900</v>
      </c>
      <c r="T584">
        <v>6563</v>
      </c>
    </row>
    <row r="585" spans="1:20" ht="14.45" hidden="1" x14ac:dyDescent="0.35">
      <c r="A585">
        <v>30</v>
      </c>
      <c r="B585" t="s">
        <v>192</v>
      </c>
      <c r="C585" t="s">
        <v>594</v>
      </c>
      <c r="D585" t="s">
        <v>1046</v>
      </c>
      <c r="E585" s="10" t="s">
        <v>1039</v>
      </c>
      <c r="F585" t="s">
        <v>5</v>
      </c>
      <c r="G585" t="s">
        <v>141</v>
      </c>
      <c r="H585" t="s">
        <v>2</v>
      </c>
      <c r="I585">
        <v>13</v>
      </c>
      <c r="J585" t="s">
        <v>8</v>
      </c>
      <c r="L585" t="s">
        <v>91</v>
      </c>
      <c r="M585" s="6">
        <v>10519</v>
      </c>
      <c r="N585" t="s">
        <v>36</v>
      </c>
      <c r="O585" t="s">
        <v>59</v>
      </c>
      <c r="P585" s="21" t="str">
        <f t="shared" si="9"/>
        <v>01_&lt;20</v>
      </c>
      <c r="Q585">
        <v>10</v>
      </c>
      <c r="R585" t="s">
        <v>819</v>
      </c>
      <c r="S585">
        <v>315570</v>
      </c>
      <c r="T585">
        <v>5065</v>
      </c>
    </row>
    <row r="586" spans="1:20" ht="14.45" hidden="1" x14ac:dyDescent="0.35">
      <c r="A586">
        <v>30</v>
      </c>
      <c r="B586" t="s">
        <v>192</v>
      </c>
      <c r="C586" t="s">
        <v>767</v>
      </c>
      <c r="D586" t="s">
        <v>1047</v>
      </c>
      <c r="E586" s="10" t="s">
        <v>1039</v>
      </c>
      <c r="F586" t="s">
        <v>5</v>
      </c>
      <c r="G586" t="s">
        <v>141</v>
      </c>
      <c r="H586" t="s">
        <v>2</v>
      </c>
      <c r="I586">
        <v>10</v>
      </c>
      <c r="J586" t="s">
        <v>264</v>
      </c>
      <c r="L586" t="s">
        <v>91</v>
      </c>
      <c r="M586" s="6">
        <v>10990</v>
      </c>
      <c r="N586" t="s">
        <v>36</v>
      </c>
      <c r="O586" t="s">
        <v>59</v>
      </c>
      <c r="P586" s="21" t="str">
        <f t="shared" si="9"/>
        <v>01_&lt;20</v>
      </c>
      <c r="Q586">
        <v>10</v>
      </c>
      <c r="R586" t="s">
        <v>819</v>
      </c>
      <c r="S586">
        <v>329700</v>
      </c>
      <c r="T586">
        <v>5292</v>
      </c>
    </row>
    <row r="587" spans="1:20" ht="14.45" hidden="1" x14ac:dyDescent="0.35">
      <c r="A587">
        <v>7964</v>
      </c>
      <c r="B587" t="s">
        <v>0</v>
      </c>
      <c r="C587" t="s">
        <v>213</v>
      </c>
      <c r="D587" s="10" t="s">
        <v>1038</v>
      </c>
      <c r="E587" s="10" t="s">
        <v>1039</v>
      </c>
      <c r="F587" t="s">
        <v>1</v>
      </c>
      <c r="G587" t="s">
        <v>152</v>
      </c>
      <c r="H587">
        <v>520</v>
      </c>
      <c r="I587">
        <v>15</v>
      </c>
      <c r="J587" t="s">
        <v>4</v>
      </c>
      <c r="L587" s="10" t="s">
        <v>107</v>
      </c>
      <c r="M587">
        <v>22700</v>
      </c>
      <c r="N587" t="s">
        <v>38</v>
      </c>
      <c r="O587" t="s">
        <v>60</v>
      </c>
      <c r="P587" s="21" t="str">
        <f t="shared" si="9"/>
        <v>02_20-30</v>
      </c>
      <c r="Q587">
        <v>11</v>
      </c>
      <c r="R587" t="s">
        <v>819</v>
      </c>
      <c r="S587">
        <v>180782800</v>
      </c>
      <c r="T587">
        <v>2901811</v>
      </c>
    </row>
    <row r="588" spans="1:20" ht="14.45" hidden="1" x14ac:dyDescent="0.35">
      <c r="A588">
        <v>2186</v>
      </c>
      <c r="B588" t="s">
        <v>0</v>
      </c>
      <c r="C588" t="s">
        <v>212</v>
      </c>
      <c r="D588" t="s">
        <v>1040</v>
      </c>
      <c r="E588" s="10" t="s">
        <v>1039</v>
      </c>
      <c r="F588" t="s">
        <v>1</v>
      </c>
      <c r="G588" t="s">
        <v>152</v>
      </c>
      <c r="H588" t="s">
        <v>2</v>
      </c>
      <c r="I588">
        <v>15</v>
      </c>
      <c r="J588" t="s">
        <v>4</v>
      </c>
      <c r="L588" s="10" t="s">
        <v>107</v>
      </c>
      <c r="M588">
        <v>19139</v>
      </c>
      <c r="N588" t="s">
        <v>37</v>
      </c>
      <c r="O588" t="s">
        <v>59</v>
      </c>
      <c r="P588" s="21" t="str">
        <f t="shared" si="9"/>
        <v>01_&lt;20</v>
      </c>
      <c r="Q588">
        <v>11</v>
      </c>
      <c r="R588" t="s">
        <v>819</v>
      </c>
      <c r="S588">
        <v>41837854</v>
      </c>
      <c r="T588">
        <v>671555</v>
      </c>
    </row>
    <row r="589" spans="1:20" ht="14.45" hidden="1" x14ac:dyDescent="0.35">
      <c r="A589">
        <v>2240</v>
      </c>
      <c r="B589" t="s">
        <v>0</v>
      </c>
      <c r="C589" t="s">
        <v>332</v>
      </c>
      <c r="D589" s="10" t="s">
        <v>1038</v>
      </c>
      <c r="E589" s="10" t="s">
        <v>1039</v>
      </c>
      <c r="F589" t="s">
        <v>1</v>
      </c>
      <c r="G589" t="s">
        <v>249</v>
      </c>
      <c r="H589">
        <v>535</v>
      </c>
      <c r="I589">
        <v>15</v>
      </c>
      <c r="J589" t="s">
        <v>8</v>
      </c>
      <c r="L589" t="s">
        <v>107</v>
      </c>
      <c r="M589">
        <v>33700</v>
      </c>
      <c r="N589" t="s">
        <v>40</v>
      </c>
      <c r="O589" t="s">
        <v>61</v>
      </c>
      <c r="P589" s="21" t="str">
        <f t="shared" si="9"/>
        <v>03_30-40</v>
      </c>
      <c r="Q589">
        <v>11</v>
      </c>
      <c r="R589" t="s">
        <v>819</v>
      </c>
      <c r="S589">
        <v>75488000</v>
      </c>
      <c r="T589">
        <v>1211685</v>
      </c>
    </row>
    <row r="590" spans="1:20" ht="14.45" hidden="1" x14ac:dyDescent="0.35">
      <c r="A590">
        <v>1814</v>
      </c>
      <c r="B590" t="s">
        <v>0</v>
      </c>
      <c r="C590" t="s">
        <v>392</v>
      </c>
      <c r="D590" t="s">
        <v>1040</v>
      </c>
      <c r="E590" s="10" t="s">
        <v>1039</v>
      </c>
      <c r="F590" t="s">
        <v>5</v>
      </c>
      <c r="G590" t="s">
        <v>114</v>
      </c>
      <c r="H590" t="s">
        <v>2</v>
      </c>
      <c r="I590">
        <v>15</v>
      </c>
      <c r="J590" t="s">
        <v>4</v>
      </c>
      <c r="L590" t="s">
        <v>107</v>
      </c>
      <c r="M590">
        <v>29408.76923076923</v>
      </c>
      <c r="N590" t="s">
        <v>39</v>
      </c>
      <c r="O590" t="s">
        <v>60</v>
      </c>
      <c r="P590" s="21" t="str">
        <f t="shared" si="9"/>
        <v>02_20-30</v>
      </c>
      <c r="Q590">
        <v>11</v>
      </c>
      <c r="R590" t="s">
        <v>819</v>
      </c>
      <c r="S590">
        <v>53347507.384615384</v>
      </c>
      <c r="T590">
        <v>856300</v>
      </c>
    </row>
    <row r="591" spans="1:20" ht="14.45" hidden="1" x14ac:dyDescent="0.35">
      <c r="A591">
        <v>1107</v>
      </c>
      <c r="B591" t="s">
        <v>0</v>
      </c>
      <c r="C591" t="s">
        <v>331</v>
      </c>
      <c r="D591" t="s">
        <v>1040</v>
      </c>
      <c r="E591" s="10" t="s">
        <v>1039</v>
      </c>
      <c r="F591" t="s">
        <v>1</v>
      </c>
      <c r="G591" t="s">
        <v>249</v>
      </c>
      <c r="H591" t="s">
        <v>2</v>
      </c>
      <c r="I591">
        <v>15</v>
      </c>
      <c r="J591" t="s">
        <v>4</v>
      </c>
      <c r="L591" t="s">
        <v>107</v>
      </c>
      <c r="M591">
        <v>26211</v>
      </c>
      <c r="N591" t="s">
        <v>39</v>
      </c>
      <c r="O591" t="s">
        <v>60</v>
      </c>
      <c r="P591" s="21" t="str">
        <f t="shared" si="9"/>
        <v>02_20-30</v>
      </c>
      <c r="Q591">
        <v>11</v>
      </c>
      <c r="R591" t="s">
        <v>819</v>
      </c>
      <c r="S591">
        <v>29015577</v>
      </c>
      <c r="T591">
        <v>465740</v>
      </c>
    </row>
    <row r="592" spans="1:20" ht="14.45" hidden="1" x14ac:dyDescent="0.35">
      <c r="A592">
        <v>1936</v>
      </c>
      <c r="B592" t="s">
        <v>0</v>
      </c>
      <c r="C592" t="s">
        <v>493</v>
      </c>
      <c r="D592" s="10" t="s">
        <v>1041</v>
      </c>
      <c r="E592" s="10" t="s">
        <v>1039</v>
      </c>
      <c r="F592" t="s">
        <v>1</v>
      </c>
      <c r="G592" t="s">
        <v>249</v>
      </c>
      <c r="H592" t="s">
        <v>220</v>
      </c>
      <c r="I592">
        <v>15</v>
      </c>
      <c r="J592" t="s">
        <v>8</v>
      </c>
      <c r="L592" t="s">
        <v>107</v>
      </c>
      <c r="M592">
        <v>51690</v>
      </c>
      <c r="N592" t="s">
        <v>44</v>
      </c>
      <c r="O592" t="s">
        <v>63</v>
      </c>
      <c r="P592" s="21" t="str">
        <f t="shared" si="9"/>
        <v>05_50-60</v>
      </c>
      <c r="Q592">
        <v>11</v>
      </c>
      <c r="R592" t="s">
        <v>819</v>
      </c>
      <c r="S592">
        <v>100071840</v>
      </c>
      <c r="T592">
        <v>1606290</v>
      </c>
    </row>
    <row r="593" spans="1:20" ht="14.45" hidden="1" x14ac:dyDescent="0.35">
      <c r="A593">
        <v>2</v>
      </c>
      <c r="B593" t="s">
        <v>0</v>
      </c>
      <c r="C593" t="s">
        <v>523</v>
      </c>
      <c r="D593" t="s">
        <v>1046</v>
      </c>
      <c r="E593" s="10" t="s">
        <v>1039</v>
      </c>
      <c r="F593" t="s">
        <v>5</v>
      </c>
      <c r="G593" t="s">
        <v>323</v>
      </c>
      <c r="H593" t="s">
        <v>2</v>
      </c>
      <c r="I593">
        <v>14</v>
      </c>
      <c r="J593" t="s">
        <v>4</v>
      </c>
      <c r="L593" t="s">
        <v>90</v>
      </c>
      <c r="M593">
        <v>17215</v>
      </c>
      <c r="N593" t="s">
        <v>37</v>
      </c>
      <c r="O593" t="s">
        <v>59</v>
      </c>
      <c r="P593" s="21" t="str">
        <f t="shared" si="9"/>
        <v>01_&lt;20</v>
      </c>
      <c r="Q593">
        <v>11</v>
      </c>
      <c r="R593" t="s">
        <v>819</v>
      </c>
      <c r="S593">
        <v>34430</v>
      </c>
      <c r="T593">
        <v>553</v>
      </c>
    </row>
    <row r="594" spans="1:20" ht="14.45" hidden="1" x14ac:dyDescent="0.35">
      <c r="A594">
        <v>30</v>
      </c>
      <c r="B594" t="s">
        <v>0</v>
      </c>
      <c r="C594" t="s">
        <v>524</v>
      </c>
      <c r="D594" t="s">
        <v>1040</v>
      </c>
      <c r="E594" s="10" t="s">
        <v>1039</v>
      </c>
      <c r="F594" t="s">
        <v>5</v>
      </c>
      <c r="G594" t="s">
        <v>496</v>
      </c>
      <c r="H594" t="s">
        <v>2</v>
      </c>
      <c r="I594">
        <v>15</v>
      </c>
      <c r="J594" t="s">
        <v>11</v>
      </c>
      <c r="L594" t="s">
        <v>107</v>
      </c>
      <c r="M594">
        <v>42360</v>
      </c>
      <c r="N594" t="s">
        <v>42</v>
      </c>
      <c r="O594" t="s">
        <v>62</v>
      </c>
      <c r="P594" s="21" t="str">
        <f t="shared" si="9"/>
        <v>04_40-50</v>
      </c>
      <c r="Q594">
        <v>11</v>
      </c>
      <c r="R594" t="s">
        <v>819</v>
      </c>
      <c r="S594">
        <v>1270800</v>
      </c>
      <c r="T594">
        <v>20398</v>
      </c>
    </row>
    <row r="595" spans="1:20" ht="14.45" hidden="1" x14ac:dyDescent="0.35">
      <c r="A595">
        <v>24</v>
      </c>
      <c r="B595" t="s">
        <v>0</v>
      </c>
      <c r="C595" t="s">
        <v>525</v>
      </c>
      <c r="D595" s="10" t="s">
        <v>1038</v>
      </c>
      <c r="E595" s="10" t="s">
        <v>1039</v>
      </c>
      <c r="F595" t="s">
        <v>5</v>
      </c>
      <c r="G595" t="s">
        <v>496</v>
      </c>
      <c r="H595" t="s">
        <v>526</v>
      </c>
      <c r="I595">
        <v>15</v>
      </c>
      <c r="J595" t="s">
        <v>11</v>
      </c>
      <c r="L595" t="s">
        <v>107</v>
      </c>
      <c r="M595">
        <v>38990</v>
      </c>
      <c r="N595" t="s">
        <v>41</v>
      </c>
      <c r="O595" t="s">
        <v>61</v>
      </c>
      <c r="P595" s="21" t="str">
        <f t="shared" si="9"/>
        <v>03_30-40</v>
      </c>
      <c r="Q595">
        <v>11</v>
      </c>
      <c r="R595" t="s">
        <v>819</v>
      </c>
      <c r="S595">
        <v>935760</v>
      </c>
      <c r="T595">
        <v>15020</v>
      </c>
    </row>
    <row r="596" spans="1:20" ht="14.45" hidden="1" x14ac:dyDescent="0.35">
      <c r="A596">
        <v>1257</v>
      </c>
      <c r="B596" t="s">
        <v>0</v>
      </c>
      <c r="C596" t="s">
        <v>481</v>
      </c>
      <c r="D596" s="10" t="s">
        <v>1041</v>
      </c>
      <c r="E596" s="10" t="s">
        <v>1039</v>
      </c>
      <c r="F596" t="s">
        <v>5</v>
      </c>
      <c r="G596" t="s">
        <v>308</v>
      </c>
      <c r="H596" t="s">
        <v>464</v>
      </c>
      <c r="I596">
        <v>15</v>
      </c>
      <c r="J596" t="s">
        <v>8</v>
      </c>
      <c r="L596" t="s">
        <v>107</v>
      </c>
      <c r="M596">
        <v>78895</v>
      </c>
      <c r="N596" t="s">
        <v>84</v>
      </c>
      <c r="O596" t="s">
        <v>64</v>
      </c>
      <c r="P596" s="21" t="str">
        <f t="shared" si="9"/>
        <v>07_70&gt;</v>
      </c>
      <c r="Q596">
        <v>11</v>
      </c>
      <c r="R596" t="s">
        <v>819</v>
      </c>
      <c r="S596">
        <v>99171015</v>
      </c>
      <c r="T596">
        <v>1591830</v>
      </c>
    </row>
    <row r="597" spans="1:20" ht="14.45" hidden="1" x14ac:dyDescent="0.35">
      <c r="A597">
        <v>100</v>
      </c>
      <c r="B597" t="s">
        <v>0</v>
      </c>
      <c r="C597" t="s">
        <v>675</v>
      </c>
      <c r="D597" t="s">
        <v>1040</v>
      </c>
      <c r="E597" s="10" t="s">
        <v>1039</v>
      </c>
      <c r="F597" t="s">
        <v>5</v>
      </c>
      <c r="G597" t="s">
        <v>155</v>
      </c>
      <c r="H597" t="s">
        <v>2</v>
      </c>
      <c r="I597">
        <v>15</v>
      </c>
      <c r="J597" t="s">
        <v>8</v>
      </c>
      <c r="L597" t="s">
        <v>107</v>
      </c>
      <c r="M597">
        <v>31810</v>
      </c>
      <c r="N597" t="s">
        <v>40</v>
      </c>
      <c r="O597" t="s">
        <v>61</v>
      </c>
      <c r="P597" s="21" t="str">
        <f t="shared" si="9"/>
        <v>03_30-40</v>
      </c>
      <c r="Q597">
        <v>11</v>
      </c>
      <c r="R597" t="s">
        <v>819</v>
      </c>
      <c r="S597">
        <v>3181000</v>
      </c>
      <c r="T597">
        <v>51059</v>
      </c>
    </row>
    <row r="598" spans="1:20" ht="14.45" hidden="1" x14ac:dyDescent="0.35">
      <c r="A598">
        <v>2</v>
      </c>
      <c r="B598" t="s">
        <v>0</v>
      </c>
      <c r="C598" t="s">
        <v>223</v>
      </c>
      <c r="D598" s="10" t="s">
        <v>1041</v>
      </c>
      <c r="E598" s="10" t="s">
        <v>1039</v>
      </c>
      <c r="F598" t="s">
        <v>5</v>
      </c>
      <c r="G598" t="s">
        <v>114</v>
      </c>
      <c r="H598" t="s">
        <v>108</v>
      </c>
      <c r="I598">
        <v>15</v>
      </c>
      <c r="J598" t="s">
        <v>4</v>
      </c>
      <c r="L598" t="s">
        <v>107</v>
      </c>
      <c r="M598">
        <v>48020</v>
      </c>
      <c r="N598" t="s">
        <v>43</v>
      </c>
      <c r="O598" t="s">
        <v>62</v>
      </c>
      <c r="P598" s="21" t="str">
        <f t="shared" si="9"/>
        <v>04_40-50</v>
      </c>
      <c r="Q598">
        <v>11</v>
      </c>
      <c r="R598" t="s">
        <v>819</v>
      </c>
      <c r="S598">
        <v>96040</v>
      </c>
      <c r="T598">
        <v>1542</v>
      </c>
    </row>
    <row r="599" spans="1:20" ht="14.45" hidden="1" x14ac:dyDescent="0.35">
      <c r="A599">
        <v>5411</v>
      </c>
      <c r="B599" t="s">
        <v>0</v>
      </c>
      <c r="C599" t="s">
        <v>712</v>
      </c>
      <c r="D599" t="s">
        <v>1040</v>
      </c>
      <c r="E599" s="10" t="s">
        <v>1039</v>
      </c>
      <c r="F599" t="s">
        <v>1</v>
      </c>
      <c r="G599" t="s">
        <v>532</v>
      </c>
      <c r="H599" t="s">
        <v>2</v>
      </c>
      <c r="I599">
        <v>15</v>
      </c>
      <c r="J599" t="s">
        <v>444</v>
      </c>
      <c r="L599" t="s">
        <v>107</v>
      </c>
      <c r="M599">
        <v>25615</v>
      </c>
      <c r="N599" t="s">
        <v>39</v>
      </c>
      <c r="O599" t="s">
        <v>60</v>
      </c>
      <c r="P599" s="21" t="str">
        <f t="shared" si="9"/>
        <v>02_20-30</v>
      </c>
      <c r="Q599">
        <v>11</v>
      </c>
      <c r="R599" t="s">
        <v>819</v>
      </c>
      <c r="S599">
        <v>138602765</v>
      </c>
      <c r="T599">
        <v>2224763</v>
      </c>
    </row>
    <row r="600" spans="1:20" ht="14.45" hidden="1" x14ac:dyDescent="0.35">
      <c r="A600">
        <v>305</v>
      </c>
      <c r="B600" t="s">
        <v>0</v>
      </c>
      <c r="C600" t="s">
        <v>713</v>
      </c>
      <c r="D600" s="10" t="s">
        <v>1038</v>
      </c>
      <c r="E600" s="10" t="s">
        <v>1039</v>
      </c>
      <c r="F600" t="s">
        <v>5</v>
      </c>
      <c r="G600" t="s">
        <v>496</v>
      </c>
      <c r="H600" t="s">
        <v>714</v>
      </c>
      <c r="I600">
        <v>15</v>
      </c>
      <c r="J600" t="s">
        <v>8</v>
      </c>
      <c r="L600" t="s">
        <v>107</v>
      </c>
      <c r="M600">
        <v>37225</v>
      </c>
      <c r="N600" t="s">
        <v>41</v>
      </c>
      <c r="O600" t="s">
        <v>61</v>
      </c>
      <c r="P600" s="21" t="str">
        <f t="shared" si="9"/>
        <v>03_30-40</v>
      </c>
      <c r="Q600">
        <v>11</v>
      </c>
      <c r="R600" t="s">
        <v>819</v>
      </c>
      <c r="S600">
        <v>11353625</v>
      </c>
      <c r="T600">
        <v>182241</v>
      </c>
    </row>
    <row r="601" spans="1:20" ht="14.45" hidden="1" x14ac:dyDescent="0.35">
      <c r="A601">
        <v>2580</v>
      </c>
      <c r="B601" t="s">
        <v>0</v>
      </c>
      <c r="C601" t="s">
        <v>716</v>
      </c>
      <c r="D601" s="10" t="s">
        <v>1041</v>
      </c>
      <c r="E601" s="10" t="s">
        <v>1039</v>
      </c>
      <c r="F601" t="s">
        <v>5</v>
      </c>
      <c r="G601" t="s">
        <v>308</v>
      </c>
      <c r="H601" t="s">
        <v>661</v>
      </c>
      <c r="I601">
        <v>15</v>
      </c>
      <c r="J601" t="s">
        <v>8</v>
      </c>
      <c r="L601" t="s">
        <v>107</v>
      </c>
      <c r="M601">
        <v>71980</v>
      </c>
      <c r="N601" t="s">
        <v>48</v>
      </c>
      <c r="O601" t="s">
        <v>64</v>
      </c>
      <c r="P601" s="21" t="str">
        <f t="shared" si="9"/>
        <v>07_70&gt;</v>
      </c>
      <c r="Q601">
        <v>11</v>
      </c>
      <c r="R601" t="s">
        <v>819</v>
      </c>
      <c r="S601">
        <v>185708400</v>
      </c>
      <c r="T601">
        <v>2980873</v>
      </c>
    </row>
    <row r="602" spans="1:20" ht="14.45" hidden="1" x14ac:dyDescent="0.35">
      <c r="A602">
        <v>1676</v>
      </c>
      <c r="B602" t="s">
        <v>0</v>
      </c>
      <c r="C602" t="s">
        <v>717</v>
      </c>
      <c r="D602" s="10" t="s">
        <v>1041</v>
      </c>
      <c r="E602" s="10" t="s">
        <v>1039</v>
      </c>
      <c r="F602" t="s">
        <v>5</v>
      </c>
      <c r="G602" t="s">
        <v>308</v>
      </c>
      <c r="H602" t="s">
        <v>166</v>
      </c>
      <c r="I602">
        <v>15</v>
      </c>
      <c r="J602" t="s">
        <v>8</v>
      </c>
      <c r="L602" t="s">
        <v>107</v>
      </c>
      <c r="M602">
        <v>76990</v>
      </c>
      <c r="N602" t="s">
        <v>84</v>
      </c>
      <c r="O602" t="s">
        <v>64</v>
      </c>
      <c r="P602" s="21" t="str">
        <f t="shared" si="9"/>
        <v>07_70&gt;</v>
      </c>
      <c r="Q602">
        <v>11</v>
      </c>
      <c r="R602" t="s">
        <v>819</v>
      </c>
      <c r="S602">
        <v>129035240</v>
      </c>
      <c r="T602">
        <v>2071192</v>
      </c>
    </row>
    <row r="603" spans="1:20" ht="14.45" hidden="1" x14ac:dyDescent="0.35">
      <c r="A603">
        <v>20</v>
      </c>
      <c r="B603" t="s">
        <v>0</v>
      </c>
      <c r="C603" t="s">
        <v>770</v>
      </c>
      <c r="D603" t="s">
        <v>1040</v>
      </c>
      <c r="E603" s="10" t="s">
        <v>1039</v>
      </c>
      <c r="F603" t="s">
        <v>5</v>
      </c>
      <c r="G603" t="s">
        <v>323</v>
      </c>
      <c r="H603" t="s">
        <v>2</v>
      </c>
      <c r="I603">
        <v>15</v>
      </c>
      <c r="J603" t="s">
        <v>11</v>
      </c>
      <c r="L603" t="s">
        <v>90</v>
      </c>
      <c r="M603">
        <v>21020</v>
      </c>
      <c r="N603" t="s">
        <v>38</v>
      </c>
      <c r="O603" t="s">
        <v>60</v>
      </c>
      <c r="P603" s="21" t="str">
        <f t="shared" si="9"/>
        <v>02_20-30</v>
      </c>
      <c r="Q603">
        <v>11</v>
      </c>
      <c r="R603" t="s">
        <v>819</v>
      </c>
      <c r="S603">
        <v>420400</v>
      </c>
      <c r="T603">
        <v>6748</v>
      </c>
    </row>
    <row r="604" spans="1:20" ht="14.45" hidden="1" x14ac:dyDescent="0.35">
      <c r="A604">
        <v>1440</v>
      </c>
      <c r="B604" t="s">
        <v>0</v>
      </c>
      <c r="C604" t="s">
        <v>771</v>
      </c>
      <c r="D604" s="10" t="s">
        <v>1038</v>
      </c>
      <c r="E604" s="10" t="s">
        <v>1039</v>
      </c>
      <c r="F604" t="s">
        <v>1</v>
      </c>
      <c r="G604" t="s">
        <v>532</v>
      </c>
      <c r="H604" t="s">
        <v>731</v>
      </c>
      <c r="I604">
        <v>15</v>
      </c>
      <c r="J604" t="s">
        <v>266</v>
      </c>
      <c r="L604" t="s">
        <v>107</v>
      </c>
      <c r="M604">
        <v>28990</v>
      </c>
      <c r="N604" t="s">
        <v>39</v>
      </c>
      <c r="O604" t="s">
        <v>60</v>
      </c>
      <c r="P604" s="21" t="str">
        <f t="shared" si="9"/>
        <v>02_20-30</v>
      </c>
      <c r="Q604">
        <v>11</v>
      </c>
      <c r="R604" t="s">
        <v>819</v>
      </c>
      <c r="S604">
        <v>41745600</v>
      </c>
      <c r="T604">
        <v>670074</v>
      </c>
    </row>
    <row r="605" spans="1:20" ht="14.45" hidden="1" x14ac:dyDescent="0.35">
      <c r="A605">
        <v>636</v>
      </c>
      <c r="B605" t="s">
        <v>0</v>
      </c>
      <c r="C605" t="s">
        <v>772</v>
      </c>
      <c r="D605" t="s">
        <v>1040</v>
      </c>
      <c r="E605" s="10" t="s">
        <v>1039</v>
      </c>
      <c r="F605" t="s">
        <v>5</v>
      </c>
      <c r="G605" t="s">
        <v>155</v>
      </c>
      <c r="H605" t="s">
        <v>2</v>
      </c>
      <c r="I605">
        <v>15</v>
      </c>
      <c r="J605" t="s">
        <v>8</v>
      </c>
      <c r="L605" t="s">
        <v>107</v>
      </c>
      <c r="M605">
        <v>25850</v>
      </c>
      <c r="N605" t="s">
        <v>39</v>
      </c>
      <c r="O605" t="s">
        <v>60</v>
      </c>
      <c r="P605" s="21" t="str">
        <f t="shared" si="9"/>
        <v>02_20-30</v>
      </c>
      <c r="Q605">
        <v>11</v>
      </c>
      <c r="R605" t="s">
        <v>819</v>
      </c>
      <c r="S605">
        <v>16440600</v>
      </c>
      <c r="T605">
        <v>263894</v>
      </c>
    </row>
    <row r="606" spans="1:20" ht="14.45" hidden="1" x14ac:dyDescent="0.35">
      <c r="A606">
        <v>35</v>
      </c>
      <c r="B606" t="s">
        <v>0</v>
      </c>
      <c r="C606" t="s">
        <v>773</v>
      </c>
      <c r="D606" s="10" t="s">
        <v>1038</v>
      </c>
      <c r="E606" s="10" t="s">
        <v>1039</v>
      </c>
      <c r="F606" t="s">
        <v>5</v>
      </c>
      <c r="G606" t="s">
        <v>496</v>
      </c>
      <c r="H606" t="s">
        <v>714</v>
      </c>
      <c r="I606">
        <v>17</v>
      </c>
      <c r="J606" t="s">
        <v>8</v>
      </c>
      <c r="L606" t="s">
        <v>107</v>
      </c>
      <c r="M606">
        <v>44990</v>
      </c>
      <c r="N606" t="s">
        <v>42</v>
      </c>
      <c r="O606" t="s">
        <v>62</v>
      </c>
      <c r="P606" s="21" t="str">
        <f t="shared" si="9"/>
        <v>04_40-50</v>
      </c>
      <c r="Q606">
        <v>11</v>
      </c>
      <c r="R606" t="s">
        <v>819</v>
      </c>
      <c r="S606">
        <v>1574650</v>
      </c>
      <c r="T606">
        <v>25275</v>
      </c>
    </row>
    <row r="607" spans="1:20" ht="14.45" hidden="1" x14ac:dyDescent="0.35">
      <c r="A607">
        <v>747</v>
      </c>
      <c r="B607" t="s">
        <v>0</v>
      </c>
      <c r="C607" t="s">
        <v>820</v>
      </c>
      <c r="D607" t="s">
        <v>1040</v>
      </c>
      <c r="E607" s="10" t="s">
        <v>1039</v>
      </c>
      <c r="F607" t="s">
        <v>1</v>
      </c>
      <c r="G607" t="s">
        <v>152</v>
      </c>
      <c r="H607" t="s">
        <v>2</v>
      </c>
      <c r="I607">
        <v>15</v>
      </c>
      <c r="J607" t="s">
        <v>4</v>
      </c>
      <c r="L607" s="10" t="s">
        <v>107</v>
      </c>
      <c r="M607">
        <v>22250</v>
      </c>
      <c r="N607" t="s">
        <v>38</v>
      </c>
      <c r="O607" t="s">
        <v>60</v>
      </c>
      <c r="P607" s="21" t="str">
        <f t="shared" si="9"/>
        <v>02_20-30</v>
      </c>
      <c r="Q607">
        <v>11</v>
      </c>
      <c r="R607" t="s">
        <v>819</v>
      </c>
      <c r="S607">
        <v>16620750</v>
      </c>
      <c r="T607">
        <v>266786</v>
      </c>
    </row>
    <row r="608" spans="1:20" ht="14.45" hidden="1" x14ac:dyDescent="0.35">
      <c r="A608">
        <v>2</v>
      </c>
      <c r="B608" t="s">
        <v>0</v>
      </c>
      <c r="C608" t="s">
        <v>821</v>
      </c>
      <c r="D608" s="10" t="s">
        <v>1041</v>
      </c>
      <c r="E608" s="10" t="s">
        <v>1039</v>
      </c>
      <c r="F608" t="s">
        <v>5</v>
      </c>
      <c r="G608" t="s">
        <v>308</v>
      </c>
      <c r="H608" t="s">
        <v>640</v>
      </c>
      <c r="I608">
        <v>15</v>
      </c>
      <c r="J608" t="s">
        <v>8</v>
      </c>
      <c r="L608" t="s">
        <v>107</v>
      </c>
      <c r="M608">
        <v>80591</v>
      </c>
      <c r="N608" t="s">
        <v>52</v>
      </c>
      <c r="O608" t="s">
        <v>68</v>
      </c>
      <c r="P608" s="21" t="str">
        <f t="shared" si="9"/>
        <v>07_70&gt;</v>
      </c>
      <c r="Q608">
        <v>11</v>
      </c>
      <c r="R608" t="s">
        <v>819</v>
      </c>
      <c r="S608">
        <v>161182</v>
      </c>
      <c r="T608">
        <v>2587</v>
      </c>
    </row>
    <row r="609" spans="1:20" ht="14.45" hidden="1" x14ac:dyDescent="0.35">
      <c r="A609">
        <v>175</v>
      </c>
      <c r="B609" t="s">
        <v>0</v>
      </c>
      <c r="C609" t="s">
        <v>881</v>
      </c>
      <c r="D609" t="s">
        <v>1040</v>
      </c>
      <c r="E609" s="10" t="s">
        <v>1039</v>
      </c>
      <c r="F609" t="s">
        <v>5</v>
      </c>
      <c r="G609" t="s">
        <v>323</v>
      </c>
      <c r="H609" t="s">
        <v>2</v>
      </c>
      <c r="I609">
        <v>15</v>
      </c>
      <c r="J609" t="s">
        <v>4</v>
      </c>
      <c r="L609" t="s">
        <v>90</v>
      </c>
      <c r="M609">
        <v>23484</v>
      </c>
      <c r="N609" t="s">
        <v>38</v>
      </c>
      <c r="O609" t="s">
        <v>60</v>
      </c>
      <c r="P609" s="21" t="str">
        <f t="shared" si="9"/>
        <v>02_20-30</v>
      </c>
      <c r="Q609">
        <v>11</v>
      </c>
      <c r="R609" t="s">
        <v>819</v>
      </c>
      <c r="S609">
        <v>4109700</v>
      </c>
      <c r="T609">
        <v>65966</v>
      </c>
    </row>
    <row r="610" spans="1:20" ht="14.45" hidden="1" x14ac:dyDescent="0.35">
      <c r="A610">
        <v>59</v>
      </c>
      <c r="B610" t="s">
        <v>0</v>
      </c>
      <c r="C610" t="s">
        <v>160</v>
      </c>
      <c r="D610" t="s">
        <v>1040</v>
      </c>
      <c r="E610" s="10" t="s">
        <v>1039</v>
      </c>
      <c r="F610" t="s">
        <v>5</v>
      </c>
      <c r="G610" t="s">
        <v>161</v>
      </c>
      <c r="H610" t="s">
        <v>2</v>
      </c>
      <c r="I610">
        <v>17</v>
      </c>
      <c r="J610" t="s">
        <v>6</v>
      </c>
      <c r="L610" t="s">
        <v>90</v>
      </c>
      <c r="M610">
        <v>22990</v>
      </c>
      <c r="N610" t="s">
        <v>38</v>
      </c>
      <c r="O610" t="s">
        <v>60</v>
      </c>
      <c r="P610" s="21" t="str">
        <f t="shared" si="9"/>
        <v>02_20-30</v>
      </c>
      <c r="Q610">
        <v>11</v>
      </c>
      <c r="R610" t="s">
        <v>819</v>
      </c>
      <c r="S610">
        <v>1356410</v>
      </c>
      <c r="T610">
        <v>21772</v>
      </c>
    </row>
    <row r="611" spans="1:20" ht="14.45" hidden="1" x14ac:dyDescent="0.35">
      <c r="A611">
        <v>6</v>
      </c>
      <c r="B611" t="s">
        <v>0</v>
      </c>
      <c r="C611" t="s">
        <v>111</v>
      </c>
      <c r="D611" t="s">
        <v>1040</v>
      </c>
      <c r="E611" s="10" t="s">
        <v>1039</v>
      </c>
      <c r="F611" t="s">
        <v>5</v>
      </c>
      <c r="G611" t="s">
        <v>110</v>
      </c>
      <c r="H611" t="s">
        <v>2</v>
      </c>
      <c r="I611">
        <v>15</v>
      </c>
      <c r="J611" t="s">
        <v>4</v>
      </c>
      <c r="L611" t="s">
        <v>90</v>
      </c>
      <c r="M611">
        <v>18300</v>
      </c>
      <c r="N611" t="s">
        <v>37</v>
      </c>
      <c r="O611" t="s">
        <v>59</v>
      </c>
      <c r="P611" s="21" t="str">
        <f t="shared" si="9"/>
        <v>01_&lt;20</v>
      </c>
      <c r="Q611">
        <v>11</v>
      </c>
      <c r="R611" t="s">
        <v>819</v>
      </c>
      <c r="S611">
        <v>109800</v>
      </c>
      <c r="T611">
        <v>1762</v>
      </c>
    </row>
    <row r="612" spans="1:20" ht="14.45" hidden="1" x14ac:dyDescent="0.35">
      <c r="A612">
        <v>646</v>
      </c>
      <c r="B612" t="s">
        <v>0</v>
      </c>
      <c r="C612" t="s">
        <v>168</v>
      </c>
      <c r="D612" t="s">
        <v>1040</v>
      </c>
      <c r="E612" s="10" t="s">
        <v>1039</v>
      </c>
      <c r="F612" t="s">
        <v>5</v>
      </c>
      <c r="G612" t="s">
        <v>114</v>
      </c>
      <c r="H612" t="s">
        <v>2</v>
      </c>
      <c r="I612">
        <v>15</v>
      </c>
      <c r="J612" t="s">
        <v>11</v>
      </c>
      <c r="L612" t="s">
        <v>107</v>
      </c>
      <c r="M612">
        <v>28770</v>
      </c>
      <c r="N612" t="s">
        <v>39</v>
      </c>
      <c r="O612" t="s">
        <v>60</v>
      </c>
      <c r="P612" s="21" t="str">
        <f t="shared" si="9"/>
        <v>02_20-30</v>
      </c>
      <c r="Q612">
        <v>11</v>
      </c>
      <c r="R612" t="s">
        <v>819</v>
      </c>
      <c r="S612">
        <v>18585420</v>
      </c>
      <c r="T612">
        <v>298321</v>
      </c>
    </row>
    <row r="613" spans="1:20" ht="14.45" hidden="1" x14ac:dyDescent="0.35">
      <c r="A613">
        <v>97</v>
      </c>
      <c r="B613" t="s">
        <v>0</v>
      </c>
      <c r="C613" t="s">
        <v>168</v>
      </c>
      <c r="D613" t="s">
        <v>1040</v>
      </c>
      <c r="E613" s="10" t="s">
        <v>1039</v>
      </c>
      <c r="F613" t="s">
        <v>5</v>
      </c>
      <c r="G613" t="s">
        <v>114</v>
      </c>
      <c r="H613" t="s">
        <v>2</v>
      </c>
      <c r="I613">
        <v>15</v>
      </c>
      <c r="J613" t="s">
        <v>11</v>
      </c>
      <c r="L613" t="s">
        <v>107</v>
      </c>
      <c r="M613">
        <v>28770</v>
      </c>
      <c r="N613" t="s">
        <v>39</v>
      </c>
      <c r="O613" t="s">
        <v>60</v>
      </c>
      <c r="P613" s="21" t="str">
        <f t="shared" si="9"/>
        <v>02_20-30</v>
      </c>
      <c r="Q613">
        <v>11</v>
      </c>
      <c r="R613" t="s">
        <v>819</v>
      </c>
      <c r="S613">
        <v>2790690</v>
      </c>
      <c r="T613">
        <v>44794</v>
      </c>
    </row>
    <row r="614" spans="1:20" ht="14.45" hidden="1" x14ac:dyDescent="0.35">
      <c r="A614">
        <v>1924</v>
      </c>
      <c r="B614" t="s">
        <v>0</v>
      </c>
      <c r="C614" t="s">
        <v>822</v>
      </c>
      <c r="D614" t="s">
        <v>1040</v>
      </c>
      <c r="E614" s="10" t="s">
        <v>1039</v>
      </c>
      <c r="F614" t="s">
        <v>5</v>
      </c>
      <c r="G614" t="s">
        <v>155</v>
      </c>
      <c r="H614" t="s">
        <v>2</v>
      </c>
      <c r="I614">
        <v>15</v>
      </c>
      <c r="J614" t="s">
        <v>823</v>
      </c>
      <c r="L614" t="s">
        <v>107</v>
      </c>
      <c r="M614">
        <v>31160</v>
      </c>
      <c r="N614" t="s">
        <v>40</v>
      </c>
      <c r="O614" t="s">
        <v>61</v>
      </c>
      <c r="P614" s="21" t="str">
        <f t="shared" si="9"/>
        <v>03_30-40</v>
      </c>
      <c r="Q614">
        <v>11</v>
      </c>
      <c r="R614" t="s">
        <v>819</v>
      </c>
      <c r="S614">
        <v>59951840</v>
      </c>
      <c r="T614">
        <v>962309</v>
      </c>
    </row>
    <row r="615" spans="1:20" ht="14.45" hidden="1" x14ac:dyDescent="0.35">
      <c r="A615">
        <v>1694</v>
      </c>
      <c r="B615" t="s">
        <v>0</v>
      </c>
      <c r="C615" t="s">
        <v>824</v>
      </c>
      <c r="D615" s="10" t="s">
        <v>1038</v>
      </c>
      <c r="E615" s="10" t="s">
        <v>1039</v>
      </c>
      <c r="F615" t="s">
        <v>5</v>
      </c>
      <c r="G615" t="s">
        <v>496</v>
      </c>
      <c r="H615" t="s">
        <v>825</v>
      </c>
      <c r="I615">
        <v>15</v>
      </c>
      <c r="J615" t="s">
        <v>8</v>
      </c>
      <c r="L615" t="s">
        <v>107</v>
      </c>
      <c r="M615">
        <v>35690</v>
      </c>
      <c r="N615" t="s">
        <v>41</v>
      </c>
      <c r="O615" t="s">
        <v>61</v>
      </c>
      <c r="P615" s="21" t="str">
        <f t="shared" si="9"/>
        <v>03_30-40</v>
      </c>
      <c r="Q615">
        <v>11</v>
      </c>
      <c r="R615" t="s">
        <v>819</v>
      </c>
      <c r="S615">
        <v>60458860</v>
      </c>
      <c r="T615">
        <v>970447</v>
      </c>
    </row>
    <row r="616" spans="1:20" ht="14.45" hidden="1" x14ac:dyDescent="0.35">
      <c r="A616">
        <v>53</v>
      </c>
      <c r="B616" t="s">
        <v>0</v>
      </c>
      <c r="C616" t="s">
        <v>882</v>
      </c>
      <c r="D616" t="s">
        <v>1040</v>
      </c>
      <c r="E616" s="10" t="s">
        <v>1039</v>
      </c>
      <c r="F616" t="s">
        <v>5</v>
      </c>
      <c r="G616" t="s">
        <v>323</v>
      </c>
      <c r="H616" t="s">
        <v>2</v>
      </c>
      <c r="I616">
        <v>15</v>
      </c>
      <c r="J616" t="s">
        <v>11</v>
      </c>
      <c r="L616" t="s">
        <v>90</v>
      </c>
      <c r="M616">
        <v>19790</v>
      </c>
      <c r="N616" t="s">
        <v>37</v>
      </c>
      <c r="O616" t="s">
        <v>59</v>
      </c>
      <c r="P616" s="21" t="str">
        <f t="shared" si="9"/>
        <v>01_&lt;20</v>
      </c>
      <c r="Q616">
        <v>11</v>
      </c>
      <c r="R616" t="s">
        <v>819</v>
      </c>
      <c r="S616">
        <v>1048870</v>
      </c>
      <c r="T616">
        <v>16836</v>
      </c>
    </row>
    <row r="617" spans="1:20" ht="14.45" hidden="1" x14ac:dyDescent="0.35">
      <c r="A617">
        <v>97</v>
      </c>
      <c r="B617" t="s">
        <v>0</v>
      </c>
      <c r="C617" t="s">
        <v>883</v>
      </c>
      <c r="D617" t="s">
        <v>1040</v>
      </c>
      <c r="E617" s="10" t="s">
        <v>1039</v>
      </c>
      <c r="F617" t="s">
        <v>1</v>
      </c>
      <c r="G617" t="s">
        <v>152</v>
      </c>
      <c r="H617" t="s">
        <v>2</v>
      </c>
      <c r="I617">
        <v>15</v>
      </c>
      <c r="J617" t="s">
        <v>11</v>
      </c>
      <c r="L617" s="10" t="s">
        <v>107</v>
      </c>
      <c r="M617">
        <v>22000</v>
      </c>
      <c r="N617" t="s">
        <v>38</v>
      </c>
      <c r="O617" t="s">
        <v>60</v>
      </c>
      <c r="P617" s="21" t="str">
        <f t="shared" si="9"/>
        <v>02_20-30</v>
      </c>
      <c r="Q617">
        <v>11</v>
      </c>
      <c r="R617" t="s">
        <v>819</v>
      </c>
      <c r="S617">
        <v>2134000</v>
      </c>
      <c r="T617">
        <v>34254</v>
      </c>
    </row>
    <row r="618" spans="1:20" ht="14.45" hidden="1" x14ac:dyDescent="0.35">
      <c r="A618">
        <v>790</v>
      </c>
      <c r="B618" t="s">
        <v>0</v>
      </c>
      <c r="C618" t="s">
        <v>185</v>
      </c>
      <c r="D618" s="10" t="s">
        <v>1041</v>
      </c>
      <c r="E618" s="10" t="s">
        <v>1044</v>
      </c>
      <c r="F618" t="s">
        <v>5</v>
      </c>
      <c r="G618" t="s">
        <v>114</v>
      </c>
      <c r="H618" t="s">
        <v>186</v>
      </c>
      <c r="I618">
        <v>15</v>
      </c>
      <c r="J618" t="s">
        <v>11</v>
      </c>
      <c r="L618" t="s">
        <v>107</v>
      </c>
      <c r="M618">
        <v>36990</v>
      </c>
      <c r="N618" t="s">
        <v>41</v>
      </c>
      <c r="O618" t="s">
        <v>61</v>
      </c>
      <c r="P618" s="21" t="str">
        <f t="shared" si="9"/>
        <v>03_30-40</v>
      </c>
      <c r="Q618">
        <v>11</v>
      </c>
      <c r="R618" t="s">
        <v>819</v>
      </c>
      <c r="S618">
        <v>29222100</v>
      </c>
      <c r="T618">
        <v>469055</v>
      </c>
    </row>
    <row r="619" spans="1:20" ht="14.45" hidden="1" x14ac:dyDescent="0.35">
      <c r="A619">
        <v>65</v>
      </c>
      <c r="B619" t="s">
        <v>0</v>
      </c>
      <c r="C619" t="s">
        <v>319</v>
      </c>
      <c r="D619" s="10" t="s">
        <v>1038</v>
      </c>
      <c r="E619" s="10" t="s">
        <v>1044</v>
      </c>
      <c r="F619" t="s">
        <v>5</v>
      </c>
      <c r="G619" t="s">
        <v>218</v>
      </c>
      <c r="H619" t="s">
        <v>298</v>
      </c>
      <c r="I619">
        <v>15</v>
      </c>
      <c r="J619" t="s">
        <v>4</v>
      </c>
      <c r="L619" t="s">
        <v>107</v>
      </c>
      <c r="M619">
        <v>38380</v>
      </c>
      <c r="N619" t="s">
        <v>41</v>
      </c>
      <c r="O619" t="s">
        <v>61</v>
      </c>
      <c r="P619" s="21" t="str">
        <f t="shared" si="9"/>
        <v>03_30-40</v>
      </c>
      <c r="Q619">
        <v>11</v>
      </c>
      <c r="R619" t="s">
        <v>819</v>
      </c>
      <c r="S619">
        <v>2494700</v>
      </c>
      <c r="T619">
        <v>40043</v>
      </c>
    </row>
    <row r="620" spans="1:20" ht="14.45" hidden="1" x14ac:dyDescent="0.35">
      <c r="A620">
        <v>51</v>
      </c>
      <c r="B620" t="s">
        <v>0</v>
      </c>
      <c r="C620" t="s">
        <v>718</v>
      </c>
      <c r="D620" t="s">
        <v>1047</v>
      </c>
      <c r="E620" s="10" t="s">
        <v>1044</v>
      </c>
      <c r="F620" t="s">
        <v>5</v>
      </c>
      <c r="G620" t="s">
        <v>161</v>
      </c>
      <c r="H620" t="s">
        <v>2</v>
      </c>
      <c r="I620">
        <v>11</v>
      </c>
      <c r="J620" t="s">
        <v>8</v>
      </c>
      <c r="K620" t="s">
        <v>7</v>
      </c>
      <c r="L620" t="s">
        <v>90</v>
      </c>
      <c r="M620">
        <v>25290</v>
      </c>
      <c r="N620" t="s">
        <v>39</v>
      </c>
      <c r="O620" t="s">
        <v>60</v>
      </c>
      <c r="P620" s="21" t="str">
        <f t="shared" si="9"/>
        <v>02_20-30</v>
      </c>
      <c r="Q620">
        <v>11</v>
      </c>
      <c r="R620" t="s">
        <v>819</v>
      </c>
      <c r="S620">
        <v>1289790</v>
      </c>
      <c r="T620">
        <v>20703</v>
      </c>
    </row>
    <row r="621" spans="1:20" ht="14.45" hidden="1" x14ac:dyDescent="0.35">
      <c r="A621">
        <v>4</v>
      </c>
      <c r="B621" t="s">
        <v>0</v>
      </c>
      <c r="C621" t="s">
        <v>719</v>
      </c>
      <c r="D621" t="s">
        <v>1046</v>
      </c>
      <c r="E621" s="10" t="s">
        <v>1044</v>
      </c>
      <c r="F621" t="s">
        <v>5</v>
      </c>
      <c r="G621" t="s">
        <v>155</v>
      </c>
      <c r="H621" t="s">
        <v>2</v>
      </c>
      <c r="I621">
        <v>14</v>
      </c>
      <c r="J621" t="s">
        <v>4</v>
      </c>
      <c r="L621" t="s">
        <v>107</v>
      </c>
      <c r="M621">
        <v>55250</v>
      </c>
      <c r="N621" t="s">
        <v>45</v>
      </c>
      <c r="O621" t="s">
        <v>63</v>
      </c>
      <c r="P621" s="21" t="str">
        <f t="shared" si="9"/>
        <v>05_50-60</v>
      </c>
      <c r="Q621">
        <v>11</v>
      </c>
      <c r="R621" t="s">
        <v>819</v>
      </c>
      <c r="S621">
        <v>221000</v>
      </c>
      <c r="T621">
        <v>3547</v>
      </c>
    </row>
    <row r="622" spans="1:20" ht="14.45" hidden="1" x14ac:dyDescent="0.35">
      <c r="A622">
        <v>100</v>
      </c>
      <c r="B622" t="s">
        <v>0</v>
      </c>
      <c r="C622" t="s">
        <v>826</v>
      </c>
      <c r="D622" t="s">
        <v>1040</v>
      </c>
      <c r="E622" s="10" t="s">
        <v>1044</v>
      </c>
      <c r="F622" t="s">
        <v>5</v>
      </c>
      <c r="G622" t="s">
        <v>218</v>
      </c>
      <c r="H622" t="s">
        <v>2</v>
      </c>
      <c r="I622">
        <v>15</v>
      </c>
      <c r="J622" t="s">
        <v>8</v>
      </c>
      <c r="L622" t="s">
        <v>107</v>
      </c>
      <c r="M622">
        <v>35023.461538461539</v>
      </c>
      <c r="N622" t="s">
        <v>41</v>
      </c>
      <c r="O622" t="s">
        <v>61</v>
      </c>
      <c r="P622" s="21" t="str">
        <f t="shared" si="9"/>
        <v>03_30-40</v>
      </c>
      <c r="Q622">
        <v>11</v>
      </c>
      <c r="R622" t="s">
        <v>819</v>
      </c>
      <c r="S622">
        <v>3502346.153846154</v>
      </c>
      <c r="T622">
        <v>56217</v>
      </c>
    </row>
    <row r="623" spans="1:20" ht="14.45" hidden="1" x14ac:dyDescent="0.35">
      <c r="A623">
        <v>20</v>
      </c>
      <c r="B623" t="s">
        <v>0</v>
      </c>
      <c r="C623" t="s">
        <v>598</v>
      </c>
      <c r="D623" t="s">
        <v>1046</v>
      </c>
      <c r="E623" s="10" t="s">
        <v>1044</v>
      </c>
      <c r="F623" t="s">
        <v>5</v>
      </c>
      <c r="G623" t="s">
        <v>218</v>
      </c>
      <c r="H623" t="s">
        <v>2</v>
      </c>
      <c r="I623">
        <v>14</v>
      </c>
      <c r="J623" t="s">
        <v>11</v>
      </c>
      <c r="L623" t="s">
        <v>107</v>
      </c>
      <c r="M623">
        <v>37967.1</v>
      </c>
      <c r="N623" t="s">
        <v>41</v>
      </c>
      <c r="O623" t="s">
        <v>61</v>
      </c>
      <c r="P623" s="21" t="str">
        <f t="shared" si="9"/>
        <v>03_30-40</v>
      </c>
      <c r="Q623">
        <v>11</v>
      </c>
      <c r="R623" t="s">
        <v>819</v>
      </c>
      <c r="S623">
        <v>759342</v>
      </c>
      <c r="T623">
        <v>12188</v>
      </c>
    </row>
    <row r="624" spans="1:20" ht="14.45" hidden="1" x14ac:dyDescent="0.35">
      <c r="A624">
        <v>2</v>
      </c>
      <c r="B624" t="s">
        <v>0</v>
      </c>
      <c r="C624" t="s">
        <v>884</v>
      </c>
      <c r="D624" s="10" t="s">
        <v>1038</v>
      </c>
      <c r="E624" s="10" t="s">
        <v>1044</v>
      </c>
      <c r="F624" t="s">
        <v>5</v>
      </c>
      <c r="G624" t="s">
        <v>218</v>
      </c>
      <c r="H624" t="s">
        <v>714</v>
      </c>
      <c r="I624">
        <v>15</v>
      </c>
      <c r="J624" t="s">
        <v>8</v>
      </c>
      <c r="L624" t="s">
        <v>107</v>
      </c>
      <c r="M624">
        <v>42426.583333333343</v>
      </c>
      <c r="N624" t="s">
        <v>42</v>
      </c>
      <c r="O624" t="s">
        <v>62</v>
      </c>
      <c r="P624" s="21" t="str">
        <f t="shared" si="9"/>
        <v>04_40-50</v>
      </c>
      <c r="Q624">
        <v>11</v>
      </c>
      <c r="R624" t="s">
        <v>819</v>
      </c>
      <c r="S624">
        <v>84853.166666666686</v>
      </c>
      <c r="T624">
        <v>1362</v>
      </c>
    </row>
    <row r="625" spans="1:20" ht="14.45" hidden="1" x14ac:dyDescent="0.35">
      <c r="A625">
        <v>20</v>
      </c>
      <c r="B625" t="s">
        <v>0</v>
      </c>
      <c r="C625" t="s">
        <v>885</v>
      </c>
      <c r="D625" t="s">
        <v>1040</v>
      </c>
      <c r="E625" s="10" t="s">
        <v>1044</v>
      </c>
      <c r="F625" t="s">
        <v>5</v>
      </c>
      <c r="G625" t="s">
        <v>114</v>
      </c>
      <c r="H625" t="s">
        <v>2</v>
      </c>
      <c r="I625">
        <v>17</v>
      </c>
      <c r="J625" t="s">
        <v>6</v>
      </c>
      <c r="L625" t="s">
        <v>107</v>
      </c>
      <c r="M625">
        <v>23990</v>
      </c>
      <c r="N625" t="s">
        <v>38</v>
      </c>
      <c r="O625" t="s">
        <v>60</v>
      </c>
      <c r="P625" s="21" t="str">
        <f t="shared" si="9"/>
        <v>02_20-30</v>
      </c>
      <c r="Q625">
        <v>11</v>
      </c>
      <c r="R625" t="s">
        <v>819</v>
      </c>
      <c r="S625">
        <v>479800</v>
      </c>
      <c r="T625">
        <v>7701</v>
      </c>
    </row>
    <row r="626" spans="1:20" ht="14.45" hidden="1" x14ac:dyDescent="0.35">
      <c r="A626">
        <v>305</v>
      </c>
      <c r="B626" t="s">
        <v>0</v>
      </c>
      <c r="C626" t="s">
        <v>720</v>
      </c>
      <c r="D626" t="s">
        <v>1046</v>
      </c>
      <c r="E626" s="10" t="s">
        <v>1039</v>
      </c>
      <c r="F626" t="s">
        <v>5</v>
      </c>
      <c r="G626" t="s">
        <v>496</v>
      </c>
      <c r="H626" t="s">
        <v>2</v>
      </c>
      <c r="I626">
        <v>14</v>
      </c>
      <c r="J626" t="s">
        <v>8</v>
      </c>
      <c r="K626" t="s">
        <v>7</v>
      </c>
      <c r="L626" t="s">
        <v>107</v>
      </c>
      <c r="M626">
        <v>35990</v>
      </c>
      <c r="N626" t="s">
        <v>41</v>
      </c>
      <c r="O626" t="s">
        <v>61</v>
      </c>
      <c r="P626" s="21" t="str">
        <f t="shared" si="9"/>
        <v>03_30-40</v>
      </c>
      <c r="Q626">
        <v>11</v>
      </c>
      <c r="R626" t="s">
        <v>819</v>
      </c>
      <c r="S626">
        <v>10976950</v>
      </c>
      <c r="T626">
        <v>176195</v>
      </c>
    </row>
    <row r="627" spans="1:20" ht="14.45" hidden="1" x14ac:dyDescent="0.35">
      <c r="A627">
        <v>35</v>
      </c>
      <c r="B627" t="s">
        <v>0</v>
      </c>
      <c r="C627" t="s">
        <v>527</v>
      </c>
      <c r="D627" t="s">
        <v>1046</v>
      </c>
      <c r="E627" s="10" t="s">
        <v>1039</v>
      </c>
      <c r="F627" t="s">
        <v>5</v>
      </c>
      <c r="G627" t="s">
        <v>496</v>
      </c>
      <c r="H627" t="s">
        <v>2</v>
      </c>
      <c r="I627">
        <v>13</v>
      </c>
      <c r="J627" t="s">
        <v>8</v>
      </c>
      <c r="K627" t="s">
        <v>7</v>
      </c>
      <c r="L627" t="s">
        <v>107</v>
      </c>
      <c r="M627">
        <v>55500</v>
      </c>
      <c r="N627" t="s">
        <v>45</v>
      </c>
      <c r="O627" t="s">
        <v>63</v>
      </c>
      <c r="P627" s="21" t="str">
        <f t="shared" si="9"/>
        <v>05_50-60</v>
      </c>
      <c r="Q627">
        <v>11</v>
      </c>
      <c r="R627" t="s">
        <v>819</v>
      </c>
      <c r="S627">
        <v>1942500</v>
      </c>
      <c r="T627">
        <v>31180</v>
      </c>
    </row>
    <row r="628" spans="1:20" ht="14.45" hidden="1" x14ac:dyDescent="0.35">
      <c r="A628">
        <v>804</v>
      </c>
      <c r="B628" t="s">
        <v>0</v>
      </c>
      <c r="C628" t="s">
        <v>886</v>
      </c>
      <c r="D628" t="s">
        <v>1047</v>
      </c>
      <c r="E628" s="10" t="s">
        <v>1039</v>
      </c>
      <c r="F628" t="s">
        <v>5</v>
      </c>
      <c r="G628" t="s">
        <v>323</v>
      </c>
      <c r="H628" t="s">
        <v>2</v>
      </c>
      <c r="I628">
        <v>11</v>
      </c>
      <c r="J628" t="s">
        <v>8</v>
      </c>
      <c r="K628" t="s">
        <v>7</v>
      </c>
      <c r="L628" t="s">
        <v>90</v>
      </c>
      <c r="M628">
        <v>23990</v>
      </c>
      <c r="N628" t="s">
        <v>38</v>
      </c>
      <c r="O628" t="s">
        <v>60</v>
      </c>
      <c r="P628" s="21" t="str">
        <f t="shared" si="9"/>
        <v>02_20-30</v>
      </c>
      <c r="Q628">
        <v>11</v>
      </c>
      <c r="R628" t="s">
        <v>819</v>
      </c>
      <c r="S628">
        <v>19287960</v>
      </c>
      <c r="T628">
        <v>309598</v>
      </c>
    </row>
    <row r="629" spans="1:20" ht="14.45" hidden="1" x14ac:dyDescent="0.35">
      <c r="A629">
        <v>20</v>
      </c>
      <c r="B629" t="s">
        <v>0</v>
      </c>
      <c r="C629" t="s">
        <v>887</v>
      </c>
      <c r="D629" t="s">
        <v>1046</v>
      </c>
      <c r="E629" s="10" t="s">
        <v>1039</v>
      </c>
      <c r="F629" t="s">
        <v>5</v>
      </c>
      <c r="G629" t="s">
        <v>496</v>
      </c>
      <c r="H629" t="s">
        <v>888</v>
      </c>
      <c r="I629">
        <v>14</v>
      </c>
      <c r="J629" t="s">
        <v>8</v>
      </c>
      <c r="L629" t="s">
        <v>107</v>
      </c>
      <c r="M629">
        <v>54340</v>
      </c>
      <c r="N629" t="s">
        <v>44</v>
      </c>
      <c r="O629" t="s">
        <v>63</v>
      </c>
      <c r="P629" s="21" t="str">
        <f t="shared" si="9"/>
        <v>05_50-60</v>
      </c>
      <c r="Q629">
        <v>11</v>
      </c>
      <c r="R629" t="s">
        <v>819</v>
      </c>
      <c r="S629">
        <v>1086800</v>
      </c>
      <c r="T629">
        <v>17445</v>
      </c>
    </row>
    <row r="630" spans="1:20" ht="14.45" hidden="1" x14ac:dyDescent="0.35">
      <c r="A630">
        <v>845</v>
      </c>
      <c r="B630" t="s">
        <v>0</v>
      </c>
      <c r="C630" t="s">
        <v>889</v>
      </c>
      <c r="D630" t="s">
        <v>1046</v>
      </c>
      <c r="E630" s="10" t="s">
        <v>1039</v>
      </c>
      <c r="F630" t="s">
        <v>5</v>
      </c>
      <c r="G630" t="s">
        <v>496</v>
      </c>
      <c r="H630" t="s">
        <v>2</v>
      </c>
      <c r="I630">
        <v>14</v>
      </c>
      <c r="J630" t="s">
        <v>8</v>
      </c>
      <c r="K630" t="s">
        <v>7</v>
      </c>
      <c r="L630" t="s">
        <v>107</v>
      </c>
      <c r="M630">
        <v>48990</v>
      </c>
      <c r="N630" t="s">
        <v>43</v>
      </c>
      <c r="O630" t="s">
        <v>62</v>
      </c>
      <c r="P630" s="21" t="str">
        <f t="shared" si="9"/>
        <v>04_40-50</v>
      </c>
      <c r="Q630">
        <v>11</v>
      </c>
      <c r="R630" t="s">
        <v>819</v>
      </c>
      <c r="S630">
        <v>41396550</v>
      </c>
      <c r="T630">
        <v>664471</v>
      </c>
    </row>
    <row r="631" spans="1:20" ht="14.45" hidden="1" x14ac:dyDescent="0.35">
      <c r="A631">
        <v>10</v>
      </c>
      <c r="B631" t="s">
        <v>0</v>
      </c>
      <c r="C631" t="s">
        <v>495</v>
      </c>
      <c r="D631" t="s">
        <v>1046</v>
      </c>
      <c r="E631" s="10" t="s">
        <v>1039</v>
      </c>
      <c r="F631" t="s">
        <v>5</v>
      </c>
      <c r="G631" t="s">
        <v>496</v>
      </c>
      <c r="H631" t="s">
        <v>2</v>
      </c>
      <c r="I631">
        <v>14</v>
      </c>
      <c r="J631" t="s">
        <v>8</v>
      </c>
      <c r="K631" t="s">
        <v>7</v>
      </c>
      <c r="L631" t="s">
        <v>107</v>
      </c>
      <c r="M631">
        <v>83370</v>
      </c>
      <c r="N631" t="s">
        <v>52</v>
      </c>
      <c r="O631" t="s">
        <v>68</v>
      </c>
      <c r="P631" s="21" t="str">
        <f t="shared" si="9"/>
        <v>07_70&gt;</v>
      </c>
      <c r="Q631">
        <v>11</v>
      </c>
      <c r="R631" t="s">
        <v>819</v>
      </c>
      <c r="S631">
        <v>833700</v>
      </c>
      <c r="T631">
        <v>13382</v>
      </c>
    </row>
    <row r="632" spans="1:20" ht="14.45" hidden="1" x14ac:dyDescent="0.35">
      <c r="A632">
        <v>8</v>
      </c>
      <c r="B632" t="s">
        <v>0</v>
      </c>
      <c r="C632" t="s">
        <v>511</v>
      </c>
      <c r="D632" t="s">
        <v>1046</v>
      </c>
      <c r="E632" s="10" t="s">
        <v>1039</v>
      </c>
      <c r="F632" t="s">
        <v>5</v>
      </c>
      <c r="G632" t="s">
        <v>496</v>
      </c>
      <c r="H632" t="s">
        <v>2</v>
      </c>
      <c r="I632">
        <v>14</v>
      </c>
      <c r="J632" t="s">
        <v>8</v>
      </c>
      <c r="L632" t="s">
        <v>107</v>
      </c>
      <c r="M632">
        <v>65347</v>
      </c>
      <c r="N632" t="s">
        <v>47</v>
      </c>
      <c r="O632" t="s">
        <v>65</v>
      </c>
      <c r="P632" s="21" t="str">
        <f t="shared" si="9"/>
        <v>06_60-70</v>
      </c>
      <c r="Q632">
        <v>11</v>
      </c>
      <c r="R632" t="s">
        <v>819</v>
      </c>
      <c r="S632">
        <v>522776</v>
      </c>
      <c r="T632">
        <v>8391</v>
      </c>
    </row>
    <row r="633" spans="1:20" ht="14.45" hidden="1" x14ac:dyDescent="0.35">
      <c r="A633">
        <v>1530</v>
      </c>
      <c r="B633" t="s">
        <v>0</v>
      </c>
      <c r="C633" t="s">
        <v>512</v>
      </c>
      <c r="D633" t="s">
        <v>1046</v>
      </c>
      <c r="E633" s="10" t="s">
        <v>1039</v>
      </c>
      <c r="F633" t="s">
        <v>5</v>
      </c>
      <c r="G633" t="s">
        <v>496</v>
      </c>
      <c r="H633" t="s">
        <v>2</v>
      </c>
      <c r="I633">
        <v>14</v>
      </c>
      <c r="J633" t="s">
        <v>8</v>
      </c>
      <c r="L633" t="s">
        <v>107</v>
      </c>
      <c r="M633">
        <v>46130</v>
      </c>
      <c r="N633" t="s">
        <v>43</v>
      </c>
      <c r="O633" t="s">
        <v>62</v>
      </c>
      <c r="P633" s="21" t="str">
        <f t="shared" si="9"/>
        <v>04_40-50</v>
      </c>
      <c r="Q633">
        <v>11</v>
      </c>
      <c r="R633" t="s">
        <v>819</v>
      </c>
      <c r="S633">
        <v>70578900</v>
      </c>
      <c r="T633">
        <v>1132888</v>
      </c>
    </row>
    <row r="634" spans="1:20" ht="14.45" hidden="1" x14ac:dyDescent="0.35">
      <c r="A634">
        <v>4</v>
      </c>
      <c r="B634" t="s">
        <v>0</v>
      </c>
      <c r="C634" t="s">
        <v>528</v>
      </c>
      <c r="D634" t="s">
        <v>1046</v>
      </c>
      <c r="E634" s="10" t="s">
        <v>1039</v>
      </c>
      <c r="F634" t="s">
        <v>5</v>
      </c>
      <c r="G634" t="s">
        <v>496</v>
      </c>
      <c r="H634" t="s">
        <v>224</v>
      </c>
      <c r="I634">
        <v>14</v>
      </c>
      <c r="J634" t="s">
        <v>8</v>
      </c>
      <c r="L634" t="s">
        <v>107</v>
      </c>
      <c r="M634">
        <v>69821</v>
      </c>
      <c r="N634" t="s">
        <v>47</v>
      </c>
      <c r="O634" t="s">
        <v>65</v>
      </c>
      <c r="P634" s="21" t="str">
        <f t="shared" si="9"/>
        <v>06_60-70</v>
      </c>
      <c r="Q634">
        <v>11</v>
      </c>
      <c r="R634" t="s">
        <v>819</v>
      </c>
      <c r="S634">
        <v>279284</v>
      </c>
      <c r="T634">
        <v>4483</v>
      </c>
    </row>
    <row r="635" spans="1:20" ht="14.45" hidden="1" x14ac:dyDescent="0.35">
      <c r="A635">
        <v>2</v>
      </c>
      <c r="B635" t="s">
        <v>0</v>
      </c>
      <c r="C635" t="s">
        <v>829</v>
      </c>
      <c r="D635" t="s">
        <v>1046</v>
      </c>
      <c r="E635" s="10" t="s">
        <v>1039</v>
      </c>
      <c r="F635" t="s">
        <v>5</v>
      </c>
      <c r="G635" t="s">
        <v>500</v>
      </c>
      <c r="H635" t="s">
        <v>2</v>
      </c>
      <c r="I635">
        <v>14</v>
      </c>
      <c r="J635" t="s">
        <v>8</v>
      </c>
      <c r="K635" t="s">
        <v>7</v>
      </c>
      <c r="L635" t="s">
        <v>91</v>
      </c>
      <c r="M635">
        <v>146640</v>
      </c>
      <c r="N635" t="s">
        <v>78</v>
      </c>
      <c r="O635" t="s">
        <v>79</v>
      </c>
      <c r="P635" s="21" t="str">
        <f t="shared" si="9"/>
        <v>07_70&gt;</v>
      </c>
      <c r="Q635">
        <v>11</v>
      </c>
      <c r="R635" t="s">
        <v>819</v>
      </c>
      <c r="S635">
        <v>293280</v>
      </c>
      <c r="T635">
        <v>4708</v>
      </c>
    </row>
    <row r="636" spans="1:20" ht="14.45" hidden="1" x14ac:dyDescent="0.35">
      <c r="A636">
        <v>112</v>
      </c>
      <c r="B636" t="s">
        <v>0</v>
      </c>
      <c r="C636" t="s">
        <v>890</v>
      </c>
      <c r="D636" t="s">
        <v>1046</v>
      </c>
      <c r="E636" s="10" t="s">
        <v>1039</v>
      </c>
      <c r="F636" t="s">
        <v>5</v>
      </c>
      <c r="G636" t="s">
        <v>855</v>
      </c>
      <c r="H636" t="s">
        <v>634</v>
      </c>
      <c r="I636">
        <v>14</v>
      </c>
      <c r="J636" t="s">
        <v>8</v>
      </c>
      <c r="L636" t="s">
        <v>107</v>
      </c>
      <c r="M636">
        <v>47331</v>
      </c>
      <c r="N636" t="s">
        <v>43</v>
      </c>
      <c r="O636" t="s">
        <v>62</v>
      </c>
      <c r="P636" s="21" t="str">
        <f t="shared" si="9"/>
        <v>04_40-50</v>
      </c>
      <c r="Q636">
        <v>11</v>
      </c>
      <c r="R636" t="s">
        <v>819</v>
      </c>
      <c r="S636">
        <v>5301072</v>
      </c>
      <c r="T636">
        <v>85089</v>
      </c>
    </row>
    <row r="637" spans="1:20" ht="14.45" hidden="1" x14ac:dyDescent="0.35">
      <c r="A637">
        <v>51</v>
      </c>
      <c r="B637" t="s">
        <v>0</v>
      </c>
      <c r="C637" t="s">
        <v>891</v>
      </c>
      <c r="D637" t="s">
        <v>1046</v>
      </c>
      <c r="E637" s="10" t="s">
        <v>1039</v>
      </c>
      <c r="F637" t="s">
        <v>5</v>
      </c>
      <c r="G637" t="s">
        <v>855</v>
      </c>
      <c r="H637" t="s">
        <v>618</v>
      </c>
      <c r="I637">
        <v>14</v>
      </c>
      <c r="J637" t="s">
        <v>8</v>
      </c>
      <c r="L637" t="s">
        <v>107</v>
      </c>
      <c r="M637">
        <v>62474.521739130432</v>
      </c>
      <c r="N637" t="s">
        <v>46</v>
      </c>
      <c r="O637" t="s">
        <v>65</v>
      </c>
      <c r="P637" s="21" t="str">
        <f t="shared" si="9"/>
        <v>06_60-70</v>
      </c>
      <c r="Q637">
        <v>11</v>
      </c>
      <c r="R637" t="s">
        <v>819</v>
      </c>
      <c r="S637">
        <v>3186200.6086956519</v>
      </c>
      <c r="T637">
        <v>51143</v>
      </c>
    </row>
    <row r="638" spans="1:20" ht="14.45" hidden="1" x14ac:dyDescent="0.35">
      <c r="A638">
        <v>171</v>
      </c>
      <c r="B638" t="s">
        <v>0</v>
      </c>
      <c r="C638" t="s">
        <v>892</v>
      </c>
      <c r="D638" t="s">
        <v>1046</v>
      </c>
      <c r="E638" s="10" t="s">
        <v>1039</v>
      </c>
      <c r="F638" t="s">
        <v>5</v>
      </c>
      <c r="G638" t="s">
        <v>818</v>
      </c>
      <c r="H638" t="s">
        <v>2</v>
      </c>
      <c r="I638">
        <v>14</v>
      </c>
      <c r="J638" t="s">
        <v>8</v>
      </c>
      <c r="L638" t="s">
        <v>107</v>
      </c>
      <c r="M638">
        <v>50262.205714285723</v>
      </c>
      <c r="N638" t="s">
        <v>44</v>
      </c>
      <c r="O638" t="s">
        <v>63</v>
      </c>
      <c r="P638" s="21" t="str">
        <f t="shared" si="9"/>
        <v>05_50-60</v>
      </c>
      <c r="Q638">
        <v>11</v>
      </c>
      <c r="R638" t="s">
        <v>819</v>
      </c>
      <c r="S638">
        <v>8594837.1771428585</v>
      </c>
      <c r="T638">
        <v>137959</v>
      </c>
    </row>
    <row r="639" spans="1:20" ht="14.45" hidden="1" x14ac:dyDescent="0.35">
      <c r="A639">
        <v>24</v>
      </c>
      <c r="B639" t="s">
        <v>0</v>
      </c>
      <c r="C639" t="s">
        <v>893</v>
      </c>
      <c r="D639" t="s">
        <v>1046</v>
      </c>
      <c r="E639" s="10" t="s">
        <v>1039</v>
      </c>
      <c r="F639" t="s">
        <v>5</v>
      </c>
      <c r="G639" t="s">
        <v>818</v>
      </c>
      <c r="H639" t="s">
        <v>618</v>
      </c>
      <c r="I639">
        <v>14</v>
      </c>
      <c r="J639" t="s">
        <v>8</v>
      </c>
      <c r="L639" t="s">
        <v>107</v>
      </c>
      <c r="M639">
        <v>55545.031007751939</v>
      </c>
      <c r="N639" t="s">
        <v>45</v>
      </c>
      <c r="O639" t="s">
        <v>63</v>
      </c>
      <c r="P639" s="21" t="str">
        <f t="shared" si="9"/>
        <v>05_50-60</v>
      </c>
      <c r="Q639">
        <v>11</v>
      </c>
      <c r="R639" t="s">
        <v>819</v>
      </c>
      <c r="S639">
        <v>1333080.7441860465</v>
      </c>
      <c r="T639">
        <v>21398</v>
      </c>
    </row>
    <row r="640" spans="1:20" ht="14.45" hidden="1" x14ac:dyDescent="0.35">
      <c r="A640">
        <v>30</v>
      </c>
      <c r="B640" t="s">
        <v>0</v>
      </c>
      <c r="C640" t="s">
        <v>894</v>
      </c>
      <c r="D640" t="s">
        <v>1046</v>
      </c>
      <c r="E640" s="10" t="s">
        <v>1039</v>
      </c>
      <c r="F640" t="s">
        <v>5</v>
      </c>
      <c r="G640" t="s">
        <v>855</v>
      </c>
      <c r="H640" t="s">
        <v>618</v>
      </c>
      <c r="I640">
        <v>14</v>
      </c>
      <c r="J640" t="s">
        <v>8</v>
      </c>
      <c r="L640" t="s">
        <v>107</v>
      </c>
      <c r="M640">
        <v>102435.6458333333</v>
      </c>
      <c r="N640" t="s">
        <v>80</v>
      </c>
      <c r="O640" t="s">
        <v>70</v>
      </c>
      <c r="P640" s="21" t="str">
        <f t="shared" si="9"/>
        <v>07_70&gt;</v>
      </c>
      <c r="Q640">
        <v>11</v>
      </c>
      <c r="R640" t="s">
        <v>819</v>
      </c>
      <c r="S640">
        <v>3073069.3749999991</v>
      </c>
      <c r="T640">
        <v>49327</v>
      </c>
    </row>
    <row r="641" spans="1:20" ht="14.45" hidden="1" x14ac:dyDescent="0.35">
      <c r="A641">
        <v>22</v>
      </c>
      <c r="B641" t="s">
        <v>0</v>
      </c>
      <c r="C641" t="s">
        <v>895</v>
      </c>
      <c r="D641" t="s">
        <v>1046</v>
      </c>
      <c r="E641" s="10" t="s">
        <v>1039</v>
      </c>
      <c r="F641" t="s">
        <v>5</v>
      </c>
      <c r="G641" t="s">
        <v>855</v>
      </c>
      <c r="H641" t="s">
        <v>2</v>
      </c>
      <c r="I641">
        <v>14</v>
      </c>
      <c r="J641" t="s">
        <v>8</v>
      </c>
      <c r="L641" t="s">
        <v>107</v>
      </c>
      <c r="M641">
        <v>86808.461538461532</v>
      </c>
      <c r="N641" t="s">
        <v>49</v>
      </c>
      <c r="O641" t="s">
        <v>68</v>
      </c>
      <c r="P641" s="21" t="str">
        <f t="shared" si="9"/>
        <v>07_70&gt;</v>
      </c>
      <c r="Q641">
        <v>11</v>
      </c>
      <c r="R641" t="s">
        <v>819</v>
      </c>
      <c r="S641">
        <v>1909786.1538461538</v>
      </c>
      <c r="T641">
        <v>30655</v>
      </c>
    </row>
    <row r="642" spans="1:20" ht="14.45" hidden="1" x14ac:dyDescent="0.35">
      <c r="A642">
        <v>317</v>
      </c>
      <c r="B642" t="s">
        <v>0</v>
      </c>
      <c r="C642" t="s">
        <v>896</v>
      </c>
      <c r="D642" t="s">
        <v>1046</v>
      </c>
      <c r="E642" s="10" t="s">
        <v>1039</v>
      </c>
      <c r="F642" t="s">
        <v>1</v>
      </c>
      <c r="G642" t="s">
        <v>532</v>
      </c>
      <c r="H642" t="s">
        <v>2</v>
      </c>
      <c r="I642">
        <v>14</v>
      </c>
      <c r="J642" t="s">
        <v>8</v>
      </c>
      <c r="L642" t="s">
        <v>107</v>
      </c>
      <c r="M642">
        <v>39940</v>
      </c>
      <c r="N642" t="s">
        <v>41</v>
      </c>
      <c r="O642" t="s">
        <v>61</v>
      </c>
      <c r="P642" s="21" t="str">
        <f t="shared" si="9"/>
        <v>03_30-40</v>
      </c>
      <c r="Q642">
        <v>11</v>
      </c>
      <c r="R642" t="s">
        <v>819</v>
      </c>
      <c r="S642">
        <v>12660980</v>
      </c>
      <c r="T642">
        <v>203226</v>
      </c>
    </row>
    <row r="643" spans="1:20" ht="14.45" hidden="1" x14ac:dyDescent="0.35">
      <c r="A643">
        <v>2657</v>
      </c>
      <c r="B643" t="s">
        <v>0</v>
      </c>
      <c r="C643" t="s">
        <v>462</v>
      </c>
      <c r="D643" s="10" t="s">
        <v>1038</v>
      </c>
      <c r="E643" s="10" t="s">
        <v>1039</v>
      </c>
      <c r="F643" t="s">
        <v>5</v>
      </c>
      <c r="G643" t="s">
        <v>218</v>
      </c>
      <c r="H643" t="s">
        <v>224</v>
      </c>
      <c r="I643">
        <v>15</v>
      </c>
      <c r="J643" t="s">
        <v>8</v>
      </c>
      <c r="L643" t="s">
        <v>107</v>
      </c>
      <c r="M643">
        <v>65270</v>
      </c>
      <c r="N643" t="s">
        <v>47</v>
      </c>
      <c r="O643" t="s">
        <v>65</v>
      </c>
      <c r="P643" s="21" t="str">
        <f t="shared" ref="P643:P706" si="10">IF(M643&lt;20000,"01_&lt;20",IF(M643&lt;70000,CONCATENATE(IF((ROUNDDOWN(M643/10000,0)+1)&lt;10,0,),ROUNDDOWN(M643/10000,0),"_",ROUNDDOWN(M643/10000,0)*10,"-",ROUNDUP((M643+1)/10000,0)*10),"07_70&gt;"))</f>
        <v>06_60-70</v>
      </c>
      <c r="Q643">
        <v>11</v>
      </c>
      <c r="R643" t="s">
        <v>819</v>
      </c>
      <c r="S643">
        <v>173422390</v>
      </c>
      <c r="T643">
        <v>2783666</v>
      </c>
    </row>
    <row r="644" spans="1:20" ht="14.45" hidden="1" x14ac:dyDescent="0.35">
      <c r="A644">
        <v>42</v>
      </c>
      <c r="B644" t="s">
        <v>0</v>
      </c>
      <c r="C644" t="s">
        <v>355</v>
      </c>
      <c r="D644" s="10" t="s">
        <v>1041</v>
      </c>
      <c r="E644" s="10" t="s">
        <v>1039</v>
      </c>
      <c r="F644" t="s">
        <v>5</v>
      </c>
      <c r="G644" t="s">
        <v>308</v>
      </c>
      <c r="H644" t="s">
        <v>193</v>
      </c>
      <c r="I644">
        <v>17</v>
      </c>
      <c r="J644" t="s">
        <v>8</v>
      </c>
      <c r="L644" t="s">
        <v>107</v>
      </c>
      <c r="M644">
        <v>82595</v>
      </c>
      <c r="N644" t="s">
        <v>52</v>
      </c>
      <c r="O644" t="s">
        <v>68</v>
      </c>
      <c r="P644" s="21" t="str">
        <f t="shared" si="10"/>
        <v>07_70&gt;</v>
      </c>
      <c r="Q644">
        <v>11</v>
      </c>
      <c r="R644" t="s">
        <v>819</v>
      </c>
      <c r="S644">
        <v>3468990</v>
      </c>
      <c r="T644">
        <v>55682</v>
      </c>
    </row>
    <row r="645" spans="1:20" ht="14.45" hidden="1" x14ac:dyDescent="0.35">
      <c r="A645">
        <v>30</v>
      </c>
      <c r="B645" t="s">
        <v>0</v>
      </c>
      <c r="C645" t="s">
        <v>393</v>
      </c>
      <c r="D645" s="10" t="s">
        <v>1041</v>
      </c>
      <c r="E645" s="10" t="s">
        <v>1039</v>
      </c>
      <c r="F645" t="s">
        <v>5</v>
      </c>
      <c r="G645" t="s">
        <v>308</v>
      </c>
      <c r="H645" t="s">
        <v>148</v>
      </c>
      <c r="I645">
        <v>15</v>
      </c>
      <c r="J645" t="s">
        <v>8</v>
      </c>
      <c r="L645" t="s">
        <v>107</v>
      </c>
      <c r="M645">
        <v>84900</v>
      </c>
      <c r="N645" t="s">
        <v>52</v>
      </c>
      <c r="O645" t="s">
        <v>68</v>
      </c>
      <c r="P645" s="21" t="str">
        <f t="shared" si="10"/>
        <v>07_70&gt;</v>
      </c>
      <c r="Q645">
        <v>11</v>
      </c>
      <c r="R645" t="s">
        <v>819</v>
      </c>
      <c r="S645">
        <v>2547000</v>
      </c>
      <c r="T645">
        <v>40883</v>
      </c>
    </row>
    <row r="646" spans="1:20" ht="14.45" hidden="1" x14ac:dyDescent="0.35">
      <c r="A646">
        <v>20</v>
      </c>
      <c r="B646" t="s">
        <v>0</v>
      </c>
      <c r="C646" t="s">
        <v>721</v>
      </c>
      <c r="D646" s="10" t="s">
        <v>1041</v>
      </c>
      <c r="E646" s="10" t="s">
        <v>1039</v>
      </c>
      <c r="F646" t="s">
        <v>5</v>
      </c>
      <c r="G646" t="s">
        <v>308</v>
      </c>
      <c r="H646" t="s">
        <v>555</v>
      </c>
      <c r="I646">
        <v>17</v>
      </c>
      <c r="J646" t="s">
        <v>8</v>
      </c>
      <c r="L646" t="s">
        <v>107</v>
      </c>
      <c r="M646">
        <v>123635</v>
      </c>
      <c r="N646" t="s">
        <v>95</v>
      </c>
      <c r="O646" t="s">
        <v>96</v>
      </c>
      <c r="P646" s="21" t="str">
        <f t="shared" si="10"/>
        <v>07_70&gt;</v>
      </c>
      <c r="Q646">
        <v>11</v>
      </c>
      <c r="R646" t="s">
        <v>819</v>
      </c>
      <c r="S646">
        <v>2472700</v>
      </c>
      <c r="T646">
        <v>39690</v>
      </c>
    </row>
    <row r="647" spans="1:20" ht="14.45" hidden="1" x14ac:dyDescent="0.35">
      <c r="A647">
        <v>8</v>
      </c>
      <c r="B647" t="s">
        <v>0</v>
      </c>
      <c r="C647" t="s">
        <v>832</v>
      </c>
      <c r="D647" s="10" t="s">
        <v>1041</v>
      </c>
      <c r="E647" s="10" t="s">
        <v>1039</v>
      </c>
      <c r="F647" t="s">
        <v>5</v>
      </c>
      <c r="G647" t="s">
        <v>308</v>
      </c>
      <c r="H647" t="s">
        <v>776</v>
      </c>
      <c r="I647">
        <v>15</v>
      </c>
      <c r="J647" t="s">
        <v>8</v>
      </c>
      <c r="L647" t="s">
        <v>107</v>
      </c>
      <c r="M647">
        <v>110990</v>
      </c>
      <c r="N647" t="s">
        <v>71</v>
      </c>
      <c r="O647" t="s">
        <v>67</v>
      </c>
      <c r="P647" s="21" t="str">
        <f t="shared" si="10"/>
        <v>07_70&gt;</v>
      </c>
      <c r="Q647">
        <v>11</v>
      </c>
      <c r="R647" t="s">
        <v>819</v>
      </c>
      <c r="S647">
        <v>887920</v>
      </c>
      <c r="T647">
        <v>14252</v>
      </c>
    </row>
    <row r="648" spans="1:20" ht="14.45" hidden="1" x14ac:dyDescent="0.35">
      <c r="A648">
        <v>2</v>
      </c>
      <c r="B648" t="s">
        <v>0</v>
      </c>
      <c r="C648" t="s">
        <v>552</v>
      </c>
      <c r="D648" s="10" t="s">
        <v>1041</v>
      </c>
      <c r="E648" s="10" t="s">
        <v>1039</v>
      </c>
      <c r="F648" t="s">
        <v>5</v>
      </c>
      <c r="G648" t="s">
        <v>308</v>
      </c>
      <c r="H648" t="s">
        <v>553</v>
      </c>
      <c r="I648">
        <v>15</v>
      </c>
      <c r="J648" t="s">
        <v>8</v>
      </c>
      <c r="L648" t="s">
        <v>107</v>
      </c>
      <c r="M648">
        <v>194750</v>
      </c>
      <c r="N648" t="s">
        <v>337</v>
      </c>
      <c r="O648" t="s">
        <v>101</v>
      </c>
      <c r="P648" s="21" t="str">
        <f t="shared" si="10"/>
        <v>07_70&gt;</v>
      </c>
      <c r="Q648">
        <v>11</v>
      </c>
      <c r="R648" t="s">
        <v>819</v>
      </c>
      <c r="S648">
        <v>389500</v>
      </c>
      <c r="T648">
        <v>6252</v>
      </c>
    </row>
    <row r="649" spans="1:20" ht="14.45" hidden="1" x14ac:dyDescent="0.35">
      <c r="A649">
        <v>4</v>
      </c>
      <c r="B649" t="s">
        <v>0</v>
      </c>
      <c r="C649" t="s">
        <v>596</v>
      </c>
      <c r="D649" s="10" t="s">
        <v>1041</v>
      </c>
      <c r="E649" s="10" t="s">
        <v>1039</v>
      </c>
      <c r="F649" t="s">
        <v>5</v>
      </c>
      <c r="G649" t="s">
        <v>308</v>
      </c>
      <c r="H649" t="s">
        <v>597</v>
      </c>
      <c r="I649">
        <v>17</v>
      </c>
      <c r="J649" t="s">
        <v>125</v>
      </c>
      <c r="L649" t="s">
        <v>107</v>
      </c>
      <c r="M649">
        <v>329990</v>
      </c>
      <c r="N649" t="s">
        <v>897</v>
      </c>
      <c r="O649" t="s">
        <v>898</v>
      </c>
      <c r="P649" s="21" t="str">
        <f t="shared" si="10"/>
        <v>07_70&gt;</v>
      </c>
      <c r="Q649">
        <v>11</v>
      </c>
      <c r="R649" t="s">
        <v>819</v>
      </c>
      <c r="S649">
        <v>1319960</v>
      </c>
      <c r="T649">
        <v>21187</v>
      </c>
    </row>
    <row r="650" spans="1:20" ht="14.45" hidden="1" x14ac:dyDescent="0.35">
      <c r="A650">
        <v>970</v>
      </c>
      <c r="B650" t="s">
        <v>9</v>
      </c>
      <c r="C650" t="s">
        <v>833</v>
      </c>
      <c r="D650" t="s">
        <v>1046</v>
      </c>
      <c r="E650" s="10" t="s">
        <v>1039</v>
      </c>
      <c r="F650" t="s">
        <v>5</v>
      </c>
      <c r="G650" t="s">
        <v>500</v>
      </c>
      <c r="H650" t="s">
        <v>2</v>
      </c>
      <c r="I650">
        <v>13</v>
      </c>
      <c r="J650" t="s">
        <v>482</v>
      </c>
      <c r="L650" t="s">
        <v>91</v>
      </c>
      <c r="M650">
        <v>90990</v>
      </c>
      <c r="N650" t="s">
        <v>50</v>
      </c>
      <c r="O650" t="s">
        <v>66</v>
      </c>
      <c r="P650" s="21" t="str">
        <f t="shared" si="10"/>
        <v>07_70&gt;</v>
      </c>
      <c r="Q650">
        <v>11</v>
      </c>
      <c r="R650" t="s">
        <v>819</v>
      </c>
      <c r="S650">
        <v>88260300</v>
      </c>
      <c r="T650">
        <v>1416698</v>
      </c>
    </row>
    <row r="651" spans="1:20" ht="14.45" hidden="1" x14ac:dyDescent="0.35">
      <c r="A651">
        <v>390</v>
      </c>
      <c r="B651" t="s">
        <v>9</v>
      </c>
      <c r="C651" t="s">
        <v>530</v>
      </c>
      <c r="D651" s="10" t="s">
        <v>1041</v>
      </c>
      <c r="E651" s="10" t="s">
        <v>1039</v>
      </c>
      <c r="F651" t="s">
        <v>5</v>
      </c>
      <c r="G651" t="s">
        <v>308</v>
      </c>
      <c r="H651" t="s">
        <v>194</v>
      </c>
      <c r="I651">
        <v>15</v>
      </c>
      <c r="J651" t="s">
        <v>75</v>
      </c>
      <c r="L651" t="s">
        <v>107</v>
      </c>
      <c r="M651">
        <v>184990</v>
      </c>
      <c r="N651" t="s">
        <v>126</v>
      </c>
      <c r="O651" t="s">
        <v>127</v>
      </c>
      <c r="P651" s="21" t="str">
        <f t="shared" si="10"/>
        <v>07_70&gt;</v>
      </c>
      <c r="Q651">
        <v>11</v>
      </c>
      <c r="R651" t="s">
        <v>819</v>
      </c>
      <c r="S651">
        <v>72146100</v>
      </c>
      <c r="T651">
        <v>1158043</v>
      </c>
    </row>
    <row r="652" spans="1:20" ht="14.45" hidden="1" x14ac:dyDescent="0.35">
      <c r="A652">
        <v>654</v>
      </c>
      <c r="B652" t="s">
        <v>9</v>
      </c>
      <c r="C652" t="s">
        <v>529</v>
      </c>
      <c r="D652" t="s">
        <v>1046</v>
      </c>
      <c r="E652" s="10" t="s">
        <v>1039</v>
      </c>
      <c r="F652" t="s">
        <v>5</v>
      </c>
      <c r="G652" t="s">
        <v>308</v>
      </c>
      <c r="H652" t="s">
        <v>2</v>
      </c>
      <c r="I652">
        <v>13</v>
      </c>
      <c r="J652" t="s">
        <v>74</v>
      </c>
      <c r="L652" t="s">
        <v>107</v>
      </c>
      <c r="M652">
        <v>122190</v>
      </c>
      <c r="N652" t="s">
        <v>95</v>
      </c>
      <c r="O652" t="s">
        <v>96</v>
      </c>
      <c r="P652" s="21" t="str">
        <f t="shared" si="10"/>
        <v>07_70&gt;</v>
      </c>
      <c r="Q652">
        <v>11</v>
      </c>
      <c r="R652" t="s">
        <v>819</v>
      </c>
      <c r="S652">
        <v>79912260</v>
      </c>
      <c r="T652">
        <v>1282701</v>
      </c>
    </row>
    <row r="653" spans="1:20" ht="14.45" hidden="1" x14ac:dyDescent="0.35">
      <c r="A653">
        <v>292</v>
      </c>
      <c r="B653" t="s">
        <v>9</v>
      </c>
      <c r="C653" t="s">
        <v>187</v>
      </c>
      <c r="D653" t="s">
        <v>1047</v>
      </c>
      <c r="E653" s="10" t="s">
        <v>1039</v>
      </c>
      <c r="F653" t="s">
        <v>5</v>
      </c>
      <c r="G653" t="s">
        <v>162</v>
      </c>
      <c r="H653">
        <v>0</v>
      </c>
      <c r="I653">
        <v>12</v>
      </c>
      <c r="J653" t="s">
        <v>105</v>
      </c>
      <c r="L653" t="s">
        <v>91</v>
      </c>
      <c r="M653">
        <v>100000</v>
      </c>
      <c r="N653" t="s">
        <v>80</v>
      </c>
      <c r="O653" t="s">
        <v>70</v>
      </c>
      <c r="P653" s="21" t="str">
        <f t="shared" si="10"/>
        <v>07_70&gt;</v>
      </c>
      <c r="Q653">
        <v>11</v>
      </c>
      <c r="R653" t="s">
        <v>819</v>
      </c>
      <c r="S653">
        <v>29200000</v>
      </c>
      <c r="T653">
        <v>468700</v>
      </c>
    </row>
    <row r="654" spans="1:20" ht="14.45" hidden="1" x14ac:dyDescent="0.35">
      <c r="A654">
        <v>424</v>
      </c>
      <c r="B654" t="s">
        <v>9</v>
      </c>
      <c r="C654" t="s">
        <v>899</v>
      </c>
      <c r="D654" s="10" t="s">
        <v>1041</v>
      </c>
      <c r="E654" s="10" t="s">
        <v>1039</v>
      </c>
      <c r="F654" t="s">
        <v>5</v>
      </c>
      <c r="G654" t="s">
        <v>308</v>
      </c>
      <c r="H654" t="s">
        <v>900</v>
      </c>
      <c r="I654">
        <v>16</v>
      </c>
      <c r="J654" t="s">
        <v>901</v>
      </c>
      <c r="L654" t="s">
        <v>107</v>
      </c>
      <c r="M654">
        <v>220138.17218543051</v>
      </c>
      <c r="N654" t="s">
        <v>669</v>
      </c>
      <c r="O654" t="s">
        <v>670</v>
      </c>
      <c r="P654" s="21" t="str">
        <f t="shared" si="10"/>
        <v>07_70&gt;</v>
      </c>
      <c r="Q654">
        <v>11</v>
      </c>
      <c r="R654" t="s">
        <v>819</v>
      </c>
      <c r="S654">
        <v>93338585.006622538</v>
      </c>
      <c r="T654">
        <v>1498212</v>
      </c>
    </row>
    <row r="655" spans="1:20" ht="14.45" hidden="1" x14ac:dyDescent="0.35">
      <c r="A655">
        <v>244</v>
      </c>
      <c r="B655" t="s">
        <v>10</v>
      </c>
      <c r="C655" t="s">
        <v>142</v>
      </c>
      <c r="D655" s="10" t="s">
        <v>1038</v>
      </c>
      <c r="E655" s="10" t="s">
        <v>1039</v>
      </c>
      <c r="F655" t="s">
        <v>5</v>
      </c>
      <c r="G655" t="s">
        <v>114</v>
      </c>
      <c r="H655" t="s">
        <v>118</v>
      </c>
      <c r="I655">
        <v>15</v>
      </c>
      <c r="J655" t="s">
        <v>4</v>
      </c>
      <c r="L655" t="s">
        <v>107</v>
      </c>
      <c r="M655">
        <v>32613</v>
      </c>
      <c r="N655" t="s">
        <v>40</v>
      </c>
      <c r="O655" t="s">
        <v>61</v>
      </c>
      <c r="P655" s="21" t="str">
        <f t="shared" si="10"/>
        <v>03_30-40</v>
      </c>
      <c r="Q655">
        <v>11</v>
      </c>
      <c r="R655" t="s">
        <v>819</v>
      </c>
      <c r="S655">
        <v>7957572</v>
      </c>
      <c r="T655">
        <v>127730</v>
      </c>
    </row>
    <row r="656" spans="1:20" ht="14.45" hidden="1" x14ac:dyDescent="0.35">
      <c r="A656">
        <v>2586</v>
      </c>
      <c r="B656" t="s">
        <v>10</v>
      </c>
      <c r="C656" t="s">
        <v>279</v>
      </c>
      <c r="D656" s="10" t="s">
        <v>1038</v>
      </c>
      <c r="E656" s="10" t="s">
        <v>1039</v>
      </c>
      <c r="F656" t="s">
        <v>5</v>
      </c>
      <c r="G656" t="s">
        <v>161</v>
      </c>
      <c r="H656" t="s">
        <v>109</v>
      </c>
      <c r="I656">
        <v>15</v>
      </c>
      <c r="J656" t="s">
        <v>8</v>
      </c>
      <c r="L656" t="s">
        <v>90</v>
      </c>
      <c r="M656">
        <v>17400</v>
      </c>
      <c r="N656" t="s">
        <v>37</v>
      </c>
      <c r="O656" t="s">
        <v>59</v>
      </c>
      <c r="P656" s="21" t="str">
        <f t="shared" si="10"/>
        <v>01_&lt;20</v>
      </c>
      <c r="Q656">
        <v>11</v>
      </c>
      <c r="R656" t="s">
        <v>819</v>
      </c>
      <c r="S656">
        <v>44996400</v>
      </c>
      <c r="T656">
        <v>722254</v>
      </c>
    </row>
    <row r="657" spans="1:20" ht="14.45" hidden="1" x14ac:dyDescent="0.35">
      <c r="A657">
        <v>90</v>
      </c>
      <c r="B657" t="s">
        <v>10</v>
      </c>
      <c r="C657" t="s">
        <v>280</v>
      </c>
      <c r="D657" s="10" t="s">
        <v>1041</v>
      </c>
      <c r="E657" s="10" t="s">
        <v>1039</v>
      </c>
      <c r="F657" t="s">
        <v>5</v>
      </c>
      <c r="G657" t="s">
        <v>218</v>
      </c>
      <c r="H657" t="s">
        <v>166</v>
      </c>
      <c r="I657">
        <v>15</v>
      </c>
      <c r="J657" t="s">
        <v>8</v>
      </c>
      <c r="L657" t="s">
        <v>107</v>
      </c>
      <c r="M657">
        <v>69222</v>
      </c>
      <c r="N657" t="s">
        <v>47</v>
      </c>
      <c r="O657" t="s">
        <v>65</v>
      </c>
      <c r="P657" s="21" t="str">
        <f t="shared" si="10"/>
        <v>06_60-70</v>
      </c>
      <c r="Q657">
        <v>11</v>
      </c>
      <c r="R657" t="s">
        <v>819</v>
      </c>
      <c r="S657">
        <v>6229980</v>
      </c>
      <c r="T657">
        <v>100000</v>
      </c>
    </row>
    <row r="658" spans="1:20" ht="14.45" hidden="1" x14ac:dyDescent="0.35">
      <c r="A658">
        <v>61</v>
      </c>
      <c r="B658" t="s">
        <v>10</v>
      </c>
      <c r="C658" t="s">
        <v>307</v>
      </c>
      <c r="D658" s="10" t="s">
        <v>1041</v>
      </c>
      <c r="E658" s="10" t="s">
        <v>1039</v>
      </c>
      <c r="F658" t="s">
        <v>5</v>
      </c>
      <c r="G658" t="s">
        <v>308</v>
      </c>
      <c r="H658" t="s">
        <v>166</v>
      </c>
      <c r="I658">
        <v>15</v>
      </c>
      <c r="J658" t="s">
        <v>8</v>
      </c>
      <c r="L658" t="s">
        <v>107</v>
      </c>
      <c r="M658">
        <v>88172</v>
      </c>
      <c r="N658" t="s">
        <v>49</v>
      </c>
      <c r="O658" t="s">
        <v>68</v>
      </c>
      <c r="P658" s="21" t="str">
        <f t="shared" si="10"/>
        <v>07_70&gt;</v>
      </c>
      <c r="Q658">
        <v>11</v>
      </c>
      <c r="R658" t="s">
        <v>819</v>
      </c>
      <c r="S658">
        <v>5378492</v>
      </c>
      <c r="T658">
        <v>86332</v>
      </c>
    </row>
    <row r="659" spans="1:20" ht="14.45" hidden="1" x14ac:dyDescent="0.35">
      <c r="A659">
        <v>491</v>
      </c>
      <c r="B659" t="s">
        <v>10</v>
      </c>
      <c r="C659" t="s">
        <v>320</v>
      </c>
      <c r="D659" s="10" t="s">
        <v>1041</v>
      </c>
      <c r="E659" s="10" t="s">
        <v>1039</v>
      </c>
      <c r="F659" t="s">
        <v>5</v>
      </c>
      <c r="G659" t="s">
        <v>308</v>
      </c>
      <c r="H659" t="s">
        <v>166</v>
      </c>
      <c r="I659">
        <v>15</v>
      </c>
      <c r="J659" t="s">
        <v>8</v>
      </c>
      <c r="L659" t="s">
        <v>107</v>
      </c>
      <c r="M659">
        <v>71990</v>
      </c>
      <c r="N659" t="s">
        <v>48</v>
      </c>
      <c r="O659" t="s">
        <v>64</v>
      </c>
      <c r="P659" s="21" t="str">
        <f t="shared" si="10"/>
        <v>07_70&gt;</v>
      </c>
      <c r="Q659">
        <v>11</v>
      </c>
      <c r="R659" t="s">
        <v>819</v>
      </c>
      <c r="S659">
        <v>35347090</v>
      </c>
      <c r="T659">
        <v>567369</v>
      </c>
    </row>
    <row r="660" spans="1:20" ht="14.45" hidden="1" x14ac:dyDescent="0.35">
      <c r="A660">
        <v>44</v>
      </c>
      <c r="B660" t="s">
        <v>10</v>
      </c>
      <c r="C660" t="s">
        <v>321</v>
      </c>
      <c r="D660" s="10" t="s">
        <v>1041</v>
      </c>
      <c r="E660" s="10" t="s">
        <v>1039</v>
      </c>
      <c r="F660" t="s">
        <v>5</v>
      </c>
      <c r="G660" t="s">
        <v>308</v>
      </c>
      <c r="H660" t="s">
        <v>166</v>
      </c>
      <c r="I660">
        <v>17</v>
      </c>
      <c r="J660" t="s">
        <v>8</v>
      </c>
      <c r="L660" t="s">
        <v>107</v>
      </c>
      <c r="M660">
        <v>93799</v>
      </c>
      <c r="N660" t="s">
        <v>50</v>
      </c>
      <c r="O660" t="s">
        <v>66</v>
      </c>
      <c r="P660" s="21" t="str">
        <f t="shared" si="10"/>
        <v>07_70&gt;</v>
      </c>
      <c r="Q660">
        <v>11</v>
      </c>
      <c r="R660" t="s">
        <v>819</v>
      </c>
      <c r="S660">
        <v>4127156</v>
      </c>
      <c r="T660">
        <v>66246</v>
      </c>
    </row>
    <row r="661" spans="1:20" ht="14.45" hidden="1" x14ac:dyDescent="0.35">
      <c r="A661">
        <v>38</v>
      </c>
      <c r="B661" t="s">
        <v>10</v>
      </c>
      <c r="C661" t="s">
        <v>333</v>
      </c>
      <c r="D661" s="10" t="s">
        <v>1041</v>
      </c>
      <c r="E661" s="10" t="s">
        <v>1039</v>
      </c>
      <c r="F661" t="s">
        <v>5</v>
      </c>
      <c r="G661" t="s">
        <v>308</v>
      </c>
      <c r="H661" t="s">
        <v>157</v>
      </c>
      <c r="I661">
        <v>17</v>
      </c>
      <c r="J661" t="s">
        <v>8</v>
      </c>
      <c r="L661" t="s">
        <v>107</v>
      </c>
      <c r="M661">
        <v>238895</v>
      </c>
      <c r="N661" t="s">
        <v>276</v>
      </c>
      <c r="O661" t="s">
        <v>195</v>
      </c>
      <c r="P661" s="21" t="str">
        <f t="shared" si="10"/>
        <v>07_70&gt;</v>
      </c>
      <c r="Q661">
        <v>11</v>
      </c>
      <c r="R661" t="s">
        <v>819</v>
      </c>
      <c r="S661">
        <v>9078010</v>
      </c>
      <c r="T661">
        <v>145714</v>
      </c>
    </row>
    <row r="662" spans="1:20" ht="14.45" hidden="1" x14ac:dyDescent="0.35">
      <c r="A662">
        <v>6</v>
      </c>
      <c r="B662" t="s">
        <v>10</v>
      </c>
      <c r="C662" t="s">
        <v>334</v>
      </c>
      <c r="D662" s="10" t="s">
        <v>1041</v>
      </c>
      <c r="E662" s="10" t="s">
        <v>1039</v>
      </c>
      <c r="F662" t="s">
        <v>5</v>
      </c>
      <c r="G662" t="s">
        <v>308</v>
      </c>
      <c r="H662" t="s">
        <v>335</v>
      </c>
      <c r="I662">
        <v>15</v>
      </c>
      <c r="J662" t="s">
        <v>8</v>
      </c>
      <c r="L662" t="s">
        <v>107</v>
      </c>
      <c r="M662">
        <v>141000</v>
      </c>
      <c r="N662" t="s">
        <v>87</v>
      </c>
      <c r="O662" t="s">
        <v>79</v>
      </c>
      <c r="P662" s="21" t="str">
        <f t="shared" si="10"/>
        <v>07_70&gt;</v>
      </c>
      <c r="Q662">
        <v>11</v>
      </c>
      <c r="R662" t="s">
        <v>819</v>
      </c>
      <c r="S662">
        <v>846000</v>
      </c>
      <c r="T662">
        <v>13579</v>
      </c>
    </row>
    <row r="663" spans="1:20" ht="14.45" hidden="1" x14ac:dyDescent="0.35">
      <c r="A663">
        <v>86</v>
      </c>
      <c r="B663" t="s">
        <v>10</v>
      </c>
      <c r="C663" t="s">
        <v>359</v>
      </c>
      <c r="D663" s="10" t="s">
        <v>1038</v>
      </c>
      <c r="E663" s="10" t="s">
        <v>1039</v>
      </c>
      <c r="F663" t="s">
        <v>5</v>
      </c>
      <c r="G663" t="s">
        <v>323</v>
      </c>
      <c r="H663" t="s">
        <v>336</v>
      </c>
      <c r="I663">
        <v>17</v>
      </c>
      <c r="J663" t="s">
        <v>6</v>
      </c>
      <c r="L663" t="s">
        <v>90</v>
      </c>
      <c r="M663">
        <v>31910</v>
      </c>
      <c r="N663" t="s">
        <v>40</v>
      </c>
      <c r="O663" t="s">
        <v>61</v>
      </c>
      <c r="P663" s="21" t="str">
        <f t="shared" si="10"/>
        <v>03_30-40</v>
      </c>
      <c r="Q663">
        <v>11</v>
      </c>
      <c r="R663" t="s">
        <v>819</v>
      </c>
      <c r="S663">
        <v>2744260</v>
      </c>
      <c r="T663">
        <v>44049</v>
      </c>
    </row>
    <row r="664" spans="1:20" ht="14.45" hidden="1" x14ac:dyDescent="0.35">
      <c r="A664">
        <v>196</v>
      </c>
      <c r="B664" t="s">
        <v>10</v>
      </c>
      <c r="C664" t="s">
        <v>358</v>
      </c>
      <c r="D664" s="10" t="s">
        <v>1038</v>
      </c>
      <c r="E664" s="10" t="s">
        <v>1039</v>
      </c>
      <c r="F664" t="s">
        <v>5</v>
      </c>
      <c r="G664" t="s">
        <v>114</v>
      </c>
      <c r="H664" t="s">
        <v>336</v>
      </c>
      <c r="I664">
        <v>15</v>
      </c>
      <c r="J664" t="s">
        <v>8</v>
      </c>
      <c r="L664" t="s">
        <v>107</v>
      </c>
      <c r="M664">
        <v>28514</v>
      </c>
      <c r="N664" t="s">
        <v>39</v>
      </c>
      <c r="O664" t="s">
        <v>60</v>
      </c>
      <c r="P664" s="21" t="str">
        <f t="shared" si="10"/>
        <v>02_20-30</v>
      </c>
      <c r="Q664">
        <v>11</v>
      </c>
      <c r="R664" t="s">
        <v>819</v>
      </c>
      <c r="S664">
        <v>5588744</v>
      </c>
      <c r="T664">
        <v>89707</v>
      </c>
    </row>
    <row r="665" spans="1:20" ht="14.45" hidden="1" x14ac:dyDescent="0.35">
      <c r="A665">
        <v>127</v>
      </c>
      <c r="B665" t="s">
        <v>10</v>
      </c>
      <c r="C665" t="s">
        <v>357</v>
      </c>
      <c r="D665" s="10" t="s">
        <v>1041</v>
      </c>
      <c r="E665" s="10" t="s">
        <v>1039</v>
      </c>
      <c r="F665" t="s">
        <v>5</v>
      </c>
      <c r="G665" t="s">
        <v>308</v>
      </c>
      <c r="H665" t="s">
        <v>148</v>
      </c>
      <c r="I665">
        <v>15</v>
      </c>
      <c r="J665" t="s">
        <v>8</v>
      </c>
      <c r="L665" t="s">
        <v>107</v>
      </c>
      <c r="M665">
        <v>118350</v>
      </c>
      <c r="N665" t="s">
        <v>97</v>
      </c>
      <c r="O665" t="s">
        <v>67</v>
      </c>
      <c r="P665" s="21" t="str">
        <f t="shared" si="10"/>
        <v>07_70&gt;</v>
      </c>
      <c r="Q665">
        <v>11</v>
      </c>
      <c r="R665" t="s">
        <v>819</v>
      </c>
      <c r="S665">
        <v>15030450</v>
      </c>
      <c r="T665">
        <v>241259</v>
      </c>
    </row>
    <row r="666" spans="1:20" ht="14.45" hidden="1" x14ac:dyDescent="0.35">
      <c r="A666">
        <v>802</v>
      </c>
      <c r="B666" t="s">
        <v>10</v>
      </c>
      <c r="C666" t="s">
        <v>396</v>
      </c>
      <c r="D666" s="10" t="s">
        <v>1038</v>
      </c>
      <c r="E666" s="10" t="s">
        <v>1039</v>
      </c>
      <c r="F666" t="s">
        <v>5</v>
      </c>
      <c r="G666" t="s">
        <v>323</v>
      </c>
      <c r="H666" t="s">
        <v>336</v>
      </c>
      <c r="I666">
        <v>15</v>
      </c>
      <c r="J666" t="s">
        <v>4</v>
      </c>
      <c r="L666" t="s">
        <v>90</v>
      </c>
      <c r="M666">
        <v>20955</v>
      </c>
      <c r="N666" t="s">
        <v>38</v>
      </c>
      <c r="O666" t="s">
        <v>60</v>
      </c>
      <c r="P666" s="21" t="str">
        <f t="shared" si="10"/>
        <v>02_20-30</v>
      </c>
      <c r="Q666">
        <v>11</v>
      </c>
      <c r="R666" t="s">
        <v>819</v>
      </c>
      <c r="S666">
        <v>16805910</v>
      </c>
      <c r="T666">
        <v>269758</v>
      </c>
    </row>
    <row r="667" spans="1:20" ht="14.45" hidden="1" x14ac:dyDescent="0.35">
      <c r="A667">
        <v>171</v>
      </c>
      <c r="B667" t="s">
        <v>10</v>
      </c>
      <c r="C667" t="s">
        <v>463</v>
      </c>
      <c r="D667" s="10" t="s">
        <v>1041</v>
      </c>
      <c r="E667" s="10" t="s">
        <v>1039</v>
      </c>
      <c r="F667" t="s">
        <v>5</v>
      </c>
      <c r="G667" t="s">
        <v>308</v>
      </c>
      <c r="H667" t="s">
        <v>464</v>
      </c>
      <c r="I667">
        <v>15</v>
      </c>
      <c r="J667" t="s">
        <v>8</v>
      </c>
      <c r="L667" t="s">
        <v>107</v>
      </c>
      <c r="M667">
        <v>67310</v>
      </c>
      <c r="N667" t="s">
        <v>47</v>
      </c>
      <c r="O667" t="s">
        <v>65</v>
      </c>
      <c r="P667" s="21" t="str">
        <f t="shared" si="10"/>
        <v>06_60-70</v>
      </c>
      <c r="Q667">
        <v>11</v>
      </c>
      <c r="R667" t="s">
        <v>819</v>
      </c>
      <c r="S667">
        <v>11510010</v>
      </c>
      <c r="T667">
        <v>184751</v>
      </c>
    </row>
    <row r="668" spans="1:20" ht="14.45" hidden="1" x14ac:dyDescent="0.35">
      <c r="A668">
        <v>859</v>
      </c>
      <c r="B668" t="s">
        <v>10</v>
      </c>
      <c r="C668" t="s">
        <v>465</v>
      </c>
      <c r="D668" s="10" t="s">
        <v>1041</v>
      </c>
      <c r="E668" s="10" t="s">
        <v>1039</v>
      </c>
      <c r="F668" t="s">
        <v>5</v>
      </c>
      <c r="G668" t="s">
        <v>218</v>
      </c>
      <c r="H668" t="s">
        <v>464</v>
      </c>
      <c r="I668">
        <v>15</v>
      </c>
      <c r="J668" t="s">
        <v>8</v>
      </c>
      <c r="L668" t="s">
        <v>107</v>
      </c>
      <c r="M668">
        <v>72600</v>
      </c>
      <c r="N668" t="s">
        <v>48</v>
      </c>
      <c r="O668" t="s">
        <v>64</v>
      </c>
      <c r="P668" s="21" t="str">
        <f t="shared" si="10"/>
        <v>07_70&gt;</v>
      </c>
      <c r="Q668">
        <v>11</v>
      </c>
      <c r="R668" t="s">
        <v>819</v>
      </c>
      <c r="S668">
        <v>62363400</v>
      </c>
      <c r="T668">
        <v>1001018</v>
      </c>
    </row>
    <row r="669" spans="1:20" ht="14.45" hidden="1" x14ac:dyDescent="0.35">
      <c r="A669">
        <v>23</v>
      </c>
      <c r="B669" t="s">
        <v>10</v>
      </c>
      <c r="C669" t="s">
        <v>466</v>
      </c>
      <c r="D669" s="10" t="s">
        <v>1041</v>
      </c>
      <c r="E669" s="10" t="s">
        <v>1039</v>
      </c>
      <c r="F669" t="s">
        <v>5</v>
      </c>
      <c r="G669" t="s">
        <v>308</v>
      </c>
      <c r="H669" t="s">
        <v>148</v>
      </c>
      <c r="I669">
        <v>17</v>
      </c>
      <c r="J669" t="s">
        <v>8</v>
      </c>
      <c r="L669" t="s">
        <v>107</v>
      </c>
      <c r="M669">
        <v>130000</v>
      </c>
      <c r="N669" t="s">
        <v>85</v>
      </c>
      <c r="O669" t="s">
        <v>86</v>
      </c>
      <c r="P669" s="21" t="str">
        <f t="shared" si="10"/>
        <v>07_70&gt;</v>
      </c>
      <c r="Q669">
        <v>11</v>
      </c>
      <c r="R669" t="s">
        <v>819</v>
      </c>
      <c r="S669">
        <v>2990000</v>
      </c>
      <c r="T669">
        <v>47994</v>
      </c>
    </row>
    <row r="670" spans="1:20" ht="14.45" hidden="1" x14ac:dyDescent="0.35">
      <c r="A670">
        <v>56</v>
      </c>
      <c r="B670" t="s">
        <v>10</v>
      </c>
      <c r="C670" t="s">
        <v>483</v>
      </c>
      <c r="D670" s="10" t="s">
        <v>1041</v>
      </c>
      <c r="E670" s="10" t="s">
        <v>1039</v>
      </c>
      <c r="F670" t="s">
        <v>5</v>
      </c>
      <c r="G670" t="s">
        <v>308</v>
      </c>
      <c r="H670" t="s">
        <v>148</v>
      </c>
      <c r="I670">
        <v>15</v>
      </c>
      <c r="J670" t="s">
        <v>8</v>
      </c>
      <c r="L670" t="s">
        <v>107</v>
      </c>
      <c r="M670">
        <v>151077</v>
      </c>
      <c r="N670" t="s">
        <v>100</v>
      </c>
      <c r="O670" t="s">
        <v>69</v>
      </c>
      <c r="P670" s="21" t="str">
        <f t="shared" si="10"/>
        <v>07_70&gt;</v>
      </c>
      <c r="Q670">
        <v>11</v>
      </c>
      <c r="R670" t="s">
        <v>819</v>
      </c>
      <c r="S670">
        <v>8460312</v>
      </c>
      <c r="T670">
        <v>135800</v>
      </c>
    </row>
    <row r="671" spans="1:20" ht="14.45" hidden="1" x14ac:dyDescent="0.35">
      <c r="A671">
        <v>8372</v>
      </c>
      <c r="B671" t="s">
        <v>10</v>
      </c>
      <c r="C671" t="s">
        <v>531</v>
      </c>
      <c r="D671" s="10" t="s">
        <v>1041</v>
      </c>
      <c r="E671" s="10" t="s">
        <v>1039</v>
      </c>
      <c r="F671" t="s">
        <v>1</v>
      </c>
      <c r="G671" t="s">
        <v>532</v>
      </c>
      <c r="H671" t="s">
        <v>220</v>
      </c>
      <c r="I671">
        <v>15</v>
      </c>
      <c r="J671" t="s">
        <v>8</v>
      </c>
      <c r="L671" t="s">
        <v>107</v>
      </c>
      <c r="M671">
        <v>63536</v>
      </c>
      <c r="N671" t="s">
        <v>46</v>
      </c>
      <c r="O671" t="s">
        <v>65</v>
      </c>
      <c r="P671" s="21" t="str">
        <f t="shared" si="10"/>
        <v>06_60-70</v>
      </c>
      <c r="Q671">
        <v>11</v>
      </c>
      <c r="R671" t="s">
        <v>819</v>
      </c>
      <c r="S671">
        <v>531923392</v>
      </c>
      <c r="T671">
        <v>8538096</v>
      </c>
    </row>
    <row r="672" spans="1:20" ht="14.45" hidden="1" x14ac:dyDescent="0.35">
      <c r="A672">
        <v>3697</v>
      </c>
      <c r="B672" t="s">
        <v>10</v>
      </c>
      <c r="C672" t="s">
        <v>533</v>
      </c>
      <c r="D672" s="10" t="s">
        <v>1041</v>
      </c>
      <c r="E672" s="10" t="s">
        <v>1039</v>
      </c>
      <c r="F672" t="s">
        <v>1</v>
      </c>
      <c r="G672" t="s">
        <v>532</v>
      </c>
      <c r="H672" t="s">
        <v>220</v>
      </c>
      <c r="I672">
        <v>15</v>
      </c>
      <c r="J672" t="s">
        <v>8</v>
      </c>
      <c r="L672" t="s">
        <v>107</v>
      </c>
      <c r="M672">
        <v>75390</v>
      </c>
      <c r="N672" t="s">
        <v>84</v>
      </c>
      <c r="O672" t="s">
        <v>64</v>
      </c>
      <c r="P672" s="21" t="str">
        <f t="shared" si="10"/>
        <v>07_70&gt;</v>
      </c>
      <c r="Q672">
        <v>11</v>
      </c>
      <c r="R672" t="s">
        <v>819</v>
      </c>
      <c r="S672">
        <v>278716830</v>
      </c>
      <c r="T672">
        <v>4473785</v>
      </c>
    </row>
    <row r="673" spans="1:20" ht="14.45" hidden="1" x14ac:dyDescent="0.35">
      <c r="A673">
        <v>40</v>
      </c>
      <c r="B673" t="s">
        <v>10</v>
      </c>
      <c r="C673" t="s">
        <v>432</v>
      </c>
      <c r="D673" s="10" t="s">
        <v>1041</v>
      </c>
      <c r="E673" s="10" t="s">
        <v>1039</v>
      </c>
      <c r="F673" t="s">
        <v>5</v>
      </c>
      <c r="G673" t="s">
        <v>218</v>
      </c>
      <c r="H673" t="s">
        <v>166</v>
      </c>
      <c r="I673">
        <v>15</v>
      </c>
      <c r="J673" t="s">
        <v>8</v>
      </c>
      <c r="L673" t="s">
        <v>107</v>
      </c>
      <c r="M673">
        <v>61044</v>
      </c>
      <c r="N673" t="s">
        <v>46</v>
      </c>
      <c r="O673" t="s">
        <v>65</v>
      </c>
      <c r="P673" s="21" t="str">
        <f t="shared" si="10"/>
        <v>06_60-70</v>
      </c>
      <c r="Q673">
        <v>11</v>
      </c>
      <c r="R673" t="s">
        <v>819</v>
      </c>
      <c r="S673">
        <v>2441760</v>
      </c>
      <c r="T673">
        <v>39194</v>
      </c>
    </row>
    <row r="674" spans="1:20" ht="14.45" hidden="1" x14ac:dyDescent="0.35">
      <c r="A674">
        <v>9199</v>
      </c>
      <c r="B674" t="s">
        <v>10</v>
      </c>
      <c r="C674" t="s">
        <v>600</v>
      </c>
      <c r="D674" t="s">
        <v>1040</v>
      </c>
      <c r="E674" s="10" t="s">
        <v>1039</v>
      </c>
      <c r="F674" t="s">
        <v>1</v>
      </c>
      <c r="G674" t="s">
        <v>152</v>
      </c>
      <c r="H674" t="s">
        <v>2</v>
      </c>
      <c r="I674">
        <v>15</v>
      </c>
      <c r="J674" t="s">
        <v>4</v>
      </c>
      <c r="L674" s="10" t="s">
        <v>107</v>
      </c>
      <c r="M674">
        <v>26700</v>
      </c>
      <c r="N674" t="s">
        <v>39</v>
      </c>
      <c r="O674" t="s">
        <v>60</v>
      </c>
      <c r="P674" s="21" t="str">
        <f t="shared" si="10"/>
        <v>02_20-30</v>
      </c>
      <c r="Q674">
        <v>11</v>
      </c>
      <c r="R674" t="s">
        <v>819</v>
      </c>
      <c r="S674">
        <v>245613300</v>
      </c>
      <c r="T674">
        <v>3942429</v>
      </c>
    </row>
    <row r="675" spans="1:20" ht="14.45" hidden="1" x14ac:dyDescent="0.35">
      <c r="A675">
        <v>150</v>
      </c>
      <c r="B675" t="s">
        <v>10</v>
      </c>
      <c r="C675" t="s">
        <v>556</v>
      </c>
      <c r="D675" s="10" t="s">
        <v>1041</v>
      </c>
      <c r="E675" s="10" t="s">
        <v>1039</v>
      </c>
      <c r="F675" t="s">
        <v>5</v>
      </c>
      <c r="G675" t="s">
        <v>308</v>
      </c>
      <c r="H675" t="s">
        <v>557</v>
      </c>
      <c r="I675">
        <v>17</v>
      </c>
      <c r="J675" t="s">
        <v>8</v>
      </c>
      <c r="L675" t="s">
        <v>107</v>
      </c>
      <c r="M675">
        <v>176656</v>
      </c>
      <c r="N675" t="s">
        <v>197</v>
      </c>
      <c r="O675" t="s">
        <v>104</v>
      </c>
      <c r="P675" s="21" t="str">
        <f t="shared" si="10"/>
        <v>07_70&gt;</v>
      </c>
      <c r="Q675">
        <v>11</v>
      </c>
      <c r="R675" t="s">
        <v>819</v>
      </c>
      <c r="S675">
        <v>26498400</v>
      </c>
      <c r="T675">
        <v>425335</v>
      </c>
    </row>
    <row r="676" spans="1:20" ht="14.45" hidden="1" x14ac:dyDescent="0.35">
      <c r="A676">
        <v>81</v>
      </c>
      <c r="B676" t="s">
        <v>10</v>
      </c>
      <c r="C676" t="s">
        <v>607</v>
      </c>
      <c r="D676" s="10" t="s">
        <v>1038</v>
      </c>
      <c r="E676" s="10" t="s">
        <v>1039</v>
      </c>
      <c r="F676" t="s">
        <v>1</v>
      </c>
      <c r="G676" t="s">
        <v>140</v>
      </c>
      <c r="H676" t="s">
        <v>143</v>
      </c>
      <c r="I676">
        <v>15</v>
      </c>
      <c r="J676" t="s">
        <v>4</v>
      </c>
      <c r="L676" t="s">
        <v>107</v>
      </c>
      <c r="M676">
        <v>33100</v>
      </c>
      <c r="N676" t="s">
        <v>40</v>
      </c>
      <c r="O676" t="s">
        <v>61</v>
      </c>
      <c r="P676" s="21" t="str">
        <f t="shared" si="10"/>
        <v>03_30-40</v>
      </c>
      <c r="Q676">
        <v>11</v>
      </c>
      <c r="R676" t="s">
        <v>819</v>
      </c>
      <c r="S676">
        <v>2681100</v>
      </c>
      <c r="T676">
        <v>43035</v>
      </c>
    </row>
    <row r="677" spans="1:20" ht="14.45" hidden="1" x14ac:dyDescent="0.35">
      <c r="A677">
        <v>2</v>
      </c>
      <c r="B677" t="s">
        <v>10</v>
      </c>
      <c r="C677" t="s">
        <v>322</v>
      </c>
      <c r="D677" s="10" t="s">
        <v>1041</v>
      </c>
      <c r="E677" s="10" t="s">
        <v>1039</v>
      </c>
      <c r="F677" t="s">
        <v>5</v>
      </c>
      <c r="G677" t="s">
        <v>308</v>
      </c>
      <c r="H677" t="s">
        <v>150</v>
      </c>
      <c r="I677">
        <v>15</v>
      </c>
      <c r="J677" t="s">
        <v>8</v>
      </c>
      <c r="L677" t="s">
        <v>107</v>
      </c>
      <c r="M677">
        <v>163800</v>
      </c>
      <c r="N677" t="s">
        <v>106</v>
      </c>
      <c r="O677" t="s">
        <v>73</v>
      </c>
      <c r="P677" s="21" t="str">
        <f t="shared" si="10"/>
        <v>07_70&gt;</v>
      </c>
      <c r="Q677">
        <v>11</v>
      </c>
      <c r="R677" t="s">
        <v>819</v>
      </c>
      <c r="S677">
        <v>327600</v>
      </c>
      <c r="T677">
        <v>5258</v>
      </c>
    </row>
    <row r="678" spans="1:20" ht="14.45" hidden="1" x14ac:dyDescent="0.35">
      <c r="A678">
        <v>524</v>
      </c>
      <c r="B678" t="s">
        <v>10</v>
      </c>
      <c r="C678" t="s">
        <v>639</v>
      </c>
      <c r="D678" s="10" t="s">
        <v>1041</v>
      </c>
      <c r="E678" s="10" t="s">
        <v>1039</v>
      </c>
      <c r="F678" t="s">
        <v>5</v>
      </c>
      <c r="G678" t="s">
        <v>308</v>
      </c>
      <c r="H678" t="s">
        <v>640</v>
      </c>
      <c r="I678">
        <v>15</v>
      </c>
      <c r="J678" t="s">
        <v>8</v>
      </c>
      <c r="L678" t="s">
        <v>107</v>
      </c>
      <c r="M678">
        <v>94530</v>
      </c>
      <c r="N678" t="s">
        <v>50</v>
      </c>
      <c r="O678" t="s">
        <v>66</v>
      </c>
      <c r="P678" s="21" t="str">
        <f t="shared" si="10"/>
        <v>07_70&gt;</v>
      </c>
      <c r="Q678">
        <v>11</v>
      </c>
      <c r="R678" t="s">
        <v>819</v>
      </c>
      <c r="S678">
        <v>49533720</v>
      </c>
      <c r="T678">
        <v>795084</v>
      </c>
    </row>
    <row r="679" spans="1:20" ht="14.45" hidden="1" x14ac:dyDescent="0.35">
      <c r="A679">
        <v>42</v>
      </c>
      <c r="B679" t="s">
        <v>10</v>
      </c>
      <c r="C679" t="s">
        <v>641</v>
      </c>
      <c r="D679" s="10" t="s">
        <v>1041</v>
      </c>
      <c r="E679" s="10" t="s">
        <v>1039</v>
      </c>
      <c r="F679" t="s">
        <v>5</v>
      </c>
      <c r="G679" t="s">
        <v>308</v>
      </c>
      <c r="H679" t="s">
        <v>166</v>
      </c>
      <c r="I679">
        <v>15</v>
      </c>
      <c r="J679" t="s">
        <v>8</v>
      </c>
      <c r="L679" t="s">
        <v>107</v>
      </c>
      <c r="M679">
        <v>101300</v>
      </c>
      <c r="N679" t="s">
        <v>80</v>
      </c>
      <c r="O679" t="s">
        <v>70</v>
      </c>
      <c r="P679" s="21" t="str">
        <f t="shared" si="10"/>
        <v>07_70&gt;</v>
      </c>
      <c r="Q679">
        <v>11</v>
      </c>
      <c r="R679" t="s">
        <v>819</v>
      </c>
      <c r="S679">
        <v>4254600</v>
      </c>
      <c r="T679">
        <v>68292</v>
      </c>
    </row>
    <row r="680" spans="1:20" ht="14.45" hidden="1" x14ac:dyDescent="0.35">
      <c r="A680">
        <v>8</v>
      </c>
      <c r="B680" t="s">
        <v>10</v>
      </c>
      <c r="C680" t="s">
        <v>267</v>
      </c>
      <c r="D680" t="s">
        <v>1040</v>
      </c>
      <c r="E680" s="10" t="s">
        <v>1039</v>
      </c>
      <c r="F680" t="s">
        <v>5</v>
      </c>
      <c r="G680" t="s">
        <v>114</v>
      </c>
      <c r="H680" t="s">
        <v>2</v>
      </c>
      <c r="I680">
        <v>15</v>
      </c>
      <c r="J680" t="s">
        <v>8</v>
      </c>
      <c r="L680" t="s">
        <v>107</v>
      </c>
      <c r="M680">
        <v>23490</v>
      </c>
      <c r="N680" t="s">
        <v>38</v>
      </c>
      <c r="O680" t="s">
        <v>60</v>
      </c>
      <c r="P680" s="21" t="str">
        <f t="shared" si="10"/>
        <v>02_20-30</v>
      </c>
      <c r="Q680">
        <v>11</v>
      </c>
      <c r="R680" t="s">
        <v>819</v>
      </c>
      <c r="S680">
        <v>187920</v>
      </c>
      <c r="T680">
        <v>3016</v>
      </c>
    </row>
    <row r="681" spans="1:20" ht="14.45" hidden="1" x14ac:dyDescent="0.35">
      <c r="A681">
        <v>2</v>
      </c>
      <c r="B681" t="s">
        <v>10</v>
      </c>
      <c r="C681" t="s">
        <v>554</v>
      </c>
      <c r="D681" s="10" t="s">
        <v>1041</v>
      </c>
      <c r="E681" s="10" t="s">
        <v>1039</v>
      </c>
      <c r="F681" t="s">
        <v>5</v>
      </c>
      <c r="G681" t="s">
        <v>308</v>
      </c>
      <c r="H681" t="s">
        <v>555</v>
      </c>
      <c r="I681">
        <v>17</v>
      </c>
      <c r="J681" t="s">
        <v>8</v>
      </c>
      <c r="L681" t="s">
        <v>107</v>
      </c>
      <c r="M681">
        <v>164360.66666666669</v>
      </c>
      <c r="N681" t="s">
        <v>106</v>
      </c>
      <c r="O681" t="s">
        <v>73</v>
      </c>
      <c r="P681" s="21" t="str">
        <f t="shared" si="10"/>
        <v>07_70&gt;</v>
      </c>
      <c r="Q681">
        <v>11</v>
      </c>
      <c r="R681" t="s">
        <v>819</v>
      </c>
      <c r="S681">
        <v>328721.33333333337</v>
      </c>
      <c r="T681">
        <v>5276</v>
      </c>
    </row>
    <row r="682" spans="1:20" ht="14.45" hidden="1" x14ac:dyDescent="0.35">
      <c r="A682">
        <v>52</v>
      </c>
      <c r="B682" t="s">
        <v>10</v>
      </c>
      <c r="C682" t="s">
        <v>722</v>
      </c>
      <c r="D682" s="10" t="s">
        <v>1038</v>
      </c>
      <c r="E682" s="10" t="s">
        <v>1039</v>
      </c>
      <c r="F682" t="s">
        <v>5</v>
      </c>
      <c r="G682" t="s">
        <v>155</v>
      </c>
      <c r="H682" t="s">
        <v>723</v>
      </c>
      <c r="I682">
        <v>15</v>
      </c>
      <c r="J682" t="s">
        <v>8</v>
      </c>
      <c r="L682" t="s">
        <v>107</v>
      </c>
      <c r="M682">
        <v>26990</v>
      </c>
      <c r="N682" t="s">
        <v>39</v>
      </c>
      <c r="O682" t="s">
        <v>60</v>
      </c>
      <c r="P682" s="21" t="str">
        <f t="shared" si="10"/>
        <v>02_20-30</v>
      </c>
      <c r="Q682">
        <v>11</v>
      </c>
      <c r="R682" t="s">
        <v>819</v>
      </c>
      <c r="S682">
        <v>1403480</v>
      </c>
      <c r="T682">
        <v>22528</v>
      </c>
    </row>
    <row r="683" spans="1:20" ht="14.45" hidden="1" x14ac:dyDescent="0.35">
      <c r="A683">
        <v>192</v>
      </c>
      <c r="B683" t="s">
        <v>10</v>
      </c>
      <c r="C683" t="s">
        <v>676</v>
      </c>
      <c r="D683" s="10" t="s">
        <v>1041</v>
      </c>
      <c r="E683" s="10" t="s">
        <v>1039</v>
      </c>
      <c r="F683" t="s">
        <v>5</v>
      </c>
      <c r="G683" t="s">
        <v>308</v>
      </c>
      <c r="H683" t="s">
        <v>673</v>
      </c>
      <c r="I683">
        <v>15</v>
      </c>
      <c r="J683" t="s">
        <v>8</v>
      </c>
      <c r="L683" t="s">
        <v>107</v>
      </c>
      <c r="M683">
        <v>124421</v>
      </c>
      <c r="N683" t="s">
        <v>95</v>
      </c>
      <c r="O683" t="s">
        <v>96</v>
      </c>
      <c r="P683" s="21" t="str">
        <f t="shared" si="10"/>
        <v>07_70&gt;</v>
      </c>
      <c r="Q683">
        <v>11</v>
      </c>
      <c r="R683" t="s">
        <v>819</v>
      </c>
      <c r="S683">
        <v>23888832</v>
      </c>
      <c r="T683">
        <v>383448</v>
      </c>
    </row>
    <row r="684" spans="1:20" ht="14.45" hidden="1" x14ac:dyDescent="0.35">
      <c r="A684">
        <v>407</v>
      </c>
      <c r="B684" t="s">
        <v>10</v>
      </c>
      <c r="C684" t="s">
        <v>677</v>
      </c>
      <c r="D684" s="10" t="s">
        <v>1041</v>
      </c>
      <c r="E684" s="10" t="s">
        <v>1039</v>
      </c>
      <c r="F684" t="s">
        <v>5</v>
      </c>
      <c r="G684" t="s">
        <v>308</v>
      </c>
      <c r="H684" t="s">
        <v>673</v>
      </c>
      <c r="I684">
        <v>17</v>
      </c>
      <c r="J684" t="s">
        <v>8</v>
      </c>
      <c r="L684" t="s">
        <v>107</v>
      </c>
      <c r="M684">
        <v>123000</v>
      </c>
      <c r="N684" t="s">
        <v>95</v>
      </c>
      <c r="O684" t="s">
        <v>96</v>
      </c>
      <c r="P684" s="21" t="str">
        <f t="shared" si="10"/>
        <v>07_70&gt;</v>
      </c>
      <c r="Q684">
        <v>11</v>
      </c>
      <c r="R684" t="s">
        <v>819</v>
      </c>
      <c r="S684">
        <v>50061000</v>
      </c>
      <c r="T684">
        <v>803547</v>
      </c>
    </row>
    <row r="685" spans="1:20" ht="14.45" hidden="1" x14ac:dyDescent="0.35">
      <c r="A685">
        <v>27</v>
      </c>
      <c r="B685" t="s">
        <v>10</v>
      </c>
      <c r="C685" t="s">
        <v>678</v>
      </c>
      <c r="D685" s="10" t="s">
        <v>1041</v>
      </c>
      <c r="E685" s="10" t="s">
        <v>1039</v>
      </c>
      <c r="F685" t="s">
        <v>5</v>
      </c>
      <c r="G685" t="s">
        <v>155</v>
      </c>
      <c r="H685" t="s">
        <v>108</v>
      </c>
      <c r="I685">
        <v>15</v>
      </c>
      <c r="J685" t="s">
        <v>8</v>
      </c>
      <c r="L685" t="s">
        <v>107</v>
      </c>
      <c r="M685">
        <v>35990</v>
      </c>
      <c r="N685" t="s">
        <v>41</v>
      </c>
      <c r="O685" t="s">
        <v>61</v>
      </c>
      <c r="P685" s="21" t="str">
        <f t="shared" si="10"/>
        <v>03_30-40</v>
      </c>
      <c r="Q685">
        <v>11</v>
      </c>
      <c r="R685" t="s">
        <v>819</v>
      </c>
      <c r="S685">
        <v>971730</v>
      </c>
      <c r="T685">
        <v>15598</v>
      </c>
    </row>
    <row r="686" spans="1:20" ht="14.45" hidden="1" x14ac:dyDescent="0.35">
      <c r="A686">
        <v>4491</v>
      </c>
      <c r="B686" t="s">
        <v>10</v>
      </c>
      <c r="C686" t="s">
        <v>196</v>
      </c>
      <c r="D686" t="s">
        <v>1040</v>
      </c>
      <c r="E686" s="10" t="s">
        <v>1039</v>
      </c>
      <c r="F686" t="s">
        <v>5</v>
      </c>
      <c r="G686" t="s">
        <v>161</v>
      </c>
      <c r="H686" t="s">
        <v>2</v>
      </c>
      <c r="I686">
        <v>15</v>
      </c>
      <c r="J686" t="s">
        <v>4</v>
      </c>
      <c r="L686" t="s">
        <v>90</v>
      </c>
      <c r="M686">
        <v>17490</v>
      </c>
      <c r="N686" t="s">
        <v>37</v>
      </c>
      <c r="O686" t="s">
        <v>59</v>
      </c>
      <c r="P686" s="21" t="str">
        <f t="shared" si="10"/>
        <v>01_&lt;20</v>
      </c>
      <c r="Q686">
        <v>11</v>
      </c>
      <c r="R686" t="s">
        <v>819</v>
      </c>
      <c r="S686">
        <v>78547590</v>
      </c>
      <c r="T686">
        <v>1260796</v>
      </c>
    </row>
    <row r="687" spans="1:20" ht="14.45" hidden="1" x14ac:dyDescent="0.35">
      <c r="A687">
        <v>1322</v>
      </c>
      <c r="B687" t="s">
        <v>10</v>
      </c>
      <c r="C687" t="s">
        <v>724</v>
      </c>
      <c r="D687" s="10" t="s">
        <v>1041</v>
      </c>
      <c r="E687" s="10" t="s">
        <v>1039</v>
      </c>
      <c r="F687" t="s">
        <v>5</v>
      </c>
      <c r="G687" t="s">
        <v>308</v>
      </c>
      <c r="H687" t="s">
        <v>640</v>
      </c>
      <c r="I687">
        <v>17</v>
      </c>
      <c r="J687" t="s">
        <v>8</v>
      </c>
      <c r="L687" t="s">
        <v>107</v>
      </c>
      <c r="M687">
        <v>121300</v>
      </c>
      <c r="N687" t="s">
        <v>95</v>
      </c>
      <c r="O687" t="s">
        <v>96</v>
      </c>
      <c r="P687" s="21" t="str">
        <f t="shared" si="10"/>
        <v>07_70&gt;</v>
      </c>
      <c r="Q687">
        <v>11</v>
      </c>
      <c r="R687" t="s">
        <v>819</v>
      </c>
      <c r="S687">
        <v>160358600</v>
      </c>
      <c r="T687">
        <v>2573974</v>
      </c>
    </row>
    <row r="688" spans="1:20" ht="14.45" hidden="1" x14ac:dyDescent="0.35">
      <c r="A688">
        <v>284</v>
      </c>
      <c r="B688" t="s">
        <v>10</v>
      </c>
      <c r="C688" t="s">
        <v>725</v>
      </c>
      <c r="D688" t="s">
        <v>1046</v>
      </c>
      <c r="E688" s="10" t="s">
        <v>1039</v>
      </c>
      <c r="F688" t="s">
        <v>5</v>
      </c>
      <c r="G688" t="s">
        <v>496</v>
      </c>
      <c r="H688" t="s">
        <v>2</v>
      </c>
      <c r="I688">
        <v>14</v>
      </c>
      <c r="J688" t="s">
        <v>8</v>
      </c>
      <c r="L688" t="s">
        <v>107</v>
      </c>
      <c r="M688">
        <v>36293</v>
      </c>
      <c r="N688" t="s">
        <v>41</v>
      </c>
      <c r="O688" t="s">
        <v>61</v>
      </c>
      <c r="P688" s="21" t="str">
        <f t="shared" si="10"/>
        <v>03_30-40</v>
      </c>
      <c r="Q688">
        <v>11</v>
      </c>
      <c r="R688" t="s">
        <v>819</v>
      </c>
      <c r="S688">
        <v>10307212</v>
      </c>
      <c r="T688">
        <v>165445</v>
      </c>
    </row>
    <row r="689" spans="1:20" ht="14.45" hidden="1" x14ac:dyDescent="0.35">
      <c r="A689">
        <v>59</v>
      </c>
      <c r="B689" t="s">
        <v>10</v>
      </c>
      <c r="C689" t="s">
        <v>774</v>
      </c>
      <c r="D689" s="10" t="s">
        <v>1041</v>
      </c>
      <c r="E689" s="10" t="s">
        <v>1039</v>
      </c>
      <c r="F689" t="s">
        <v>1</v>
      </c>
      <c r="G689" t="s">
        <v>532</v>
      </c>
      <c r="H689" t="s">
        <v>757</v>
      </c>
      <c r="I689">
        <v>15</v>
      </c>
      <c r="J689" t="s">
        <v>8</v>
      </c>
      <c r="L689" t="s">
        <v>107</v>
      </c>
      <c r="M689">
        <v>98000</v>
      </c>
      <c r="N689" t="s">
        <v>76</v>
      </c>
      <c r="O689" t="s">
        <v>66</v>
      </c>
      <c r="P689" s="21" t="str">
        <f t="shared" si="10"/>
        <v>07_70&gt;</v>
      </c>
      <c r="Q689">
        <v>11</v>
      </c>
      <c r="R689" t="s">
        <v>819</v>
      </c>
      <c r="S689">
        <v>5782000</v>
      </c>
      <c r="T689">
        <v>92809</v>
      </c>
    </row>
    <row r="690" spans="1:20" ht="14.45" hidden="1" x14ac:dyDescent="0.35">
      <c r="A690">
        <v>132</v>
      </c>
      <c r="B690" t="s">
        <v>10</v>
      </c>
      <c r="C690" t="s">
        <v>775</v>
      </c>
      <c r="D690" s="10" t="s">
        <v>1041</v>
      </c>
      <c r="E690" s="10" t="s">
        <v>1039</v>
      </c>
      <c r="F690" t="s">
        <v>5</v>
      </c>
      <c r="G690" t="s">
        <v>308</v>
      </c>
      <c r="H690" t="s">
        <v>776</v>
      </c>
      <c r="I690">
        <v>15</v>
      </c>
      <c r="J690" t="s">
        <v>8</v>
      </c>
      <c r="L690" t="s">
        <v>107</v>
      </c>
      <c r="M690">
        <v>118000</v>
      </c>
      <c r="N690" t="s">
        <v>97</v>
      </c>
      <c r="O690" t="s">
        <v>67</v>
      </c>
      <c r="P690" s="21" t="str">
        <f t="shared" si="10"/>
        <v>07_70&gt;</v>
      </c>
      <c r="Q690">
        <v>11</v>
      </c>
      <c r="R690" t="s">
        <v>819</v>
      </c>
      <c r="S690">
        <v>15576000</v>
      </c>
      <c r="T690">
        <v>250016</v>
      </c>
    </row>
    <row r="691" spans="1:20" ht="14.45" hidden="1" x14ac:dyDescent="0.35">
      <c r="A691">
        <v>554</v>
      </c>
      <c r="B691" t="s">
        <v>10</v>
      </c>
      <c r="C691" t="s">
        <v>834</v>
      </c>
      <c r="D691" t="s">
        <v>1046</v>
      </c>
      <c r="E691" s="10" t="s">
        <v>1039</v>
      </c>
      <c r="F691" t="s">
        <v>1</v>
      </c>
      <c r="G691" t="s">
        <v>116</v>
      </c>
      <c r="H691" t="s">
        <v>2</v>
      </c>
      <c r="I691">
        <v>14</v>
      </c>
      <c r="J691" t="s">
        <v>4</v>
      </c>
      <c r="L691" t="s">
        <v>90</v>
      </c>
      <c r="M691">
        <v>16740</v>
      </c>
      <c r="N691" t="s">
        <v>37</v>
      </c>
      <c r="O691" t="s">
        <v>59</v>
      </c>
      <c r="P691" s="21" t="str">
        <f t="shared" si="10"/>
        <v>01_&lt;20</v>
      </c>
      <c r="Q691">
        <v>11</v>
      </c>
      <c r="R691" t="s">
        <v>819</v>
      </c>
      <c r="S691">
        <v>9273960</v>
      </c>
      <c r="T691">
        <v>148860</v>
      </c>
    </row>
    <row r="692" spans="1:20" ht="14.45" hidden="1" x14ac:dyDescent="0.35">
      <c r="A692">
        <v>186</v>
      </c>
      <c r="B692" t="s">
        <v>10</v>
      </c>
      <c r="C692" t="s">
        <v>835</v>
      </c>
      <c r="D692" s="10" t="s">
        <v>1038</v>
      </c>
      <c r="E692" s="10" t="s">
        <v>1039</v>
      </c>
      <c r="F692" t="s">
        <v>1</v>
      </c>
      <c r="G692" t="s">
        <v>532</v>
      </c>
      <c r="H692" t="s">
        <v>836</v>
      </c>
      <c r="I692">
        <v>15</v>
      </c>
      <c r="J692" t="s">
        <v>8</v>
      </c>
      <c r="L692" t="s">
        <v>107</v>
      </c>
      <c r="M692">
        <v>43990</v>
      </c>
      <c r="N692" t="s">
        <v>42</v>
      </c>
      <c r="O692" t="s">
        <v>62</v>
      </c>
      <c r="P692" s="21" t="str">
        <f t="shared" si="10"/>
        <v>04_40-50</v>
      </c>
      <c r="Q692">
        <v>11</v>
      </c>
      <c r="R692" t="s">
        <v>819</v>
      </c>
      <c r="S692">
        <v>8182140</v>
      </c>
      <c r="T692">
        <v>131335</v>
      </c>
    </row>
    <row r="693" spans="1:20" ht="14.45" hidden="1" x14ac:dyDescent="0.35">
      <c r="A693">
        <v>19</v>
      </c>
      <c r="B693" t="s">
        <v>10</v>
      </c>
      <c r="C693" t="s">
        <v>902</v>
      </c>
      <c r="D693" s="10" t="s">
        <v>1041</v>
      </c>
      <c r="E693" s="10" t="s">
        <v>1039</v>
      </c>
      <c r="F693" t="s">
        <v>1</v>
      </c>
      <c r="G693" t="s">
        <v>532</v>
      </c>
      <c r="H693" t="s">
        <v>166</v>
      </c>
      <c r="I693">
        <v>15</v>
      </c>
      <c r="J693" t="s">
        <v>8</v>
      </c>
      <c r="L693" t="s">
        <v>107</v>
      </c>
      <c r="M693">
        <v>43040</v>
      </c>
      <c r="N693" t="s">
        <v>42</v>
      </c>
      <c r="O693" t="s">
        <v>62</v>
      </c>
      <c r="P693" s="21" t="str">
        <f t="shared" si="10"/>
        <v>04_40-50</v>
      </c>
      <c r="Q693">
        <v>11</v>
      </c>
      <c r="R693" t="s">
        <v>819</v>
      </c>
      <c r="S693">
        <v>817760</v>
      </c>
      <c r="T693">
        <v>13126</v>
      </c>
    </row>
    <row r="694" spans="1:20" ht="14.45" hidden="1" x14ac:dyDescent="0.35">
      <c r="A694">
        <v>98</v>
      </c>
      <c r="B694" t="s">
        <v>10</v>
      </c>
      <c r="C694" t="s">
        <v>642</v>
      </c>
      <c r="D694" s="10" t="s">
        <v>1038</v>
      </c>
      <c r="E694" s="10" t="s">
        <v>1039</v>
      </c>
      <c r="F694" t="s">
        <v>5</v>
      </c>
      <c r="G694" t="s">
        <v>114</v>
      </c>
      <c r="H694" t="s">
        <v>336</v>
      </c>
      <c r="I694">
        <v>17</v>
      </c>
      <c r="J694" t="s">
        <v>6</v>
      </c>
      <c r="L694" t="s">
        <v>107</v>
      </c>
      <c r="M694">
        <v>28760</v>
      </c>
      <c r="N694" t="s">
        <v>39</v>
      </c>
      <c r="O694" t="s">
        <v>60</v>
      </c>
      <c r="P694" s="21" t="str">
        <f t="shared" si="10"/>
        <v>02_20-30</v>
      </c>
      <c r="Q694">
        <v>11</v>
      </c>
      <c r="R694" t="s">
        <v>819</v>
      </c>
      <c r="S694">
        <v>2818480</v>
      </c>
      <c r="T694">
        <v>45240</v>
      </c>
    </row>
    <row r="695" spans="1:20" ht="14.45" hidden="1" x14ac:dyDescent="0.35">
      <c r="A695">
        <v>31</v>
      </c>
      <c r="B695" t="s">
        <v>10</v>
      </c>
      <c r="C695" t="s">
        <v>154</v>
      </c>
      <c r="D695" t="s">
        <v>1046</v>
      </c>
      <c r="E695" s="10" t="s">
        <v>1039</v>
      </c>
      <c r="F695" t="s">
        <v>5</v>
      </c>
      <c r="G695" t="s">
        <v>155</v>
      </c>
      <c r="H695" t="s">
        <v>364</v>
      </c>
      <c r="I695">
        <v>13</v>
      </c>
      <c r="J695" t="s">
        <v>77</v>
      </c>
      <c r="L695" t="s">
        <v>107</v>
      </c>
      <c r="M695">
        <v>44688</v>
      </c>
      <c r="N695" t="s">
        <v>42</v>
      </c>
      <c r="O695" t="s">
        <v>62</v>
      </c>
      <c r="P695" s="21" t="str">
        <f t="shared" si="10"/>
        <v>04_40-50</v>
      </c>
      <c r="Q695">
        <v>11</v>
      </c>
      <c r="R695" t="s">
        <v>819</v>
      </c>
      <c r="S695">
        <v>1385328</v>
      </c>
      <c r="T695">
        <v>22236</v>
      </c>
    </row>
    <row r="696" spans="1:20" ht="14.45" hidden="1" x14ac:dyDescent="0.35">
      <c r="A696">
        <v>13</v>
      </c>
      <c r="B696" t="s">
        <v>10</v>
      </c>
      <c r="C696" t="s">
        <v>254</v>
      </c>
      <c r="D696" t="s">
        <v>1046</v>
      </c>
      <c r="E696" s="10" t="s">
        <v>1039</v>
      </c>
      <c r="F696" t="s">
        <v>5</v>
      </c>
      <c r="G696" t="s">
        <v>218</v>
      </c>
      <c r="H696" t="s">
        <v>230</v>
      </c>
      <c r="I696">
        <v>13</v>
      </c>
      <c r="J696" t="s">
        <v>8</v>
      </c>
      <c r="L696" t="s">
        <v>107</v>
      </c>
      <c r="M696">
        <v>75100</v>
      </c>
      <c r="N696" t="s">
        <v>84</v>
      </c>
      <c r="O696" t="s">
        <v>64</v>
      </c>
      <c r="P696" s="21" t="str">
        <f t="shared" si="10"/>
        <v>07_70&gt;</v>
      </c>
      <c r="Q696">
        <v>11</v>
      </c>
      <c r="R696" t="s">
        <v>819</v>
      </c>
      <c r="S696">
        <v>976300</v>
      </c>
      <c r="T696">
        <v>15671</v>
      </c>
    </row>
    <row r="697" spans="1:20" ht="14.45" hidden="1" x14ac:dyDescent="0.35">
      <c r="A697">
        <v>531</v>
      </c>
      <c r="B697" t="s">
        <v>10</v>
      </c>
      <c r="C697" t="s">
        <v>485</v>
      </c>
      <c r="D697" t="s">
        <v>1046</v>
      </c>
      <c r="E697" s="10" t="s">
        <v>1039</v>
      </c>
      <c r="F697" t="s">
        <v>5</v>
      </c>
      <c r="G697" t="s">
        <v>496</v>
      </c>
      <c r="H697" t="s">
        <v>224</v>
      </c>
      <c r="I697">
        <v>14</v>
      </c>
      <c r="J697" t="s">
        <v>8</v>
      </c>
      <c r="L697" t="s">
        <v>107</v>
      </c>
      <c r="M697">
        <v>67990</v>
      </c>
      <c r="N697" t="s">
        <v>47</v>
      </c>
      <c r="O697" t="s">
        <v>65</v>
      </c>
      <c r="P697" s="21" t="str">
        <f t="shared" si="10"/>
        <v>06_60-70</v>
      </c>
      <c r="Q697">
        <v>11</v>
      </c>
      <c r="R697" t="s">
        <v>819</v>
      </c>
      <c r="S697">
        <v>36102690</v>
      </c>
      <c r="T697">
        <v>579497</v>
      </c>
    </row>
    <row r="698" spans="1:20" ht="14.45" hidden="1" x14ac:dyDescent="0.35">
      <c r="A698">
        <v>654</v>
      </c>
      <c r="B698" t="s">
        <v>10</v>
      </c>
      <c r="C698" t="s">
        <v>498</v>
      </c>
      <c r="D698" t="s">
        <v>1046</v>
      </c>
      <c r="E698" s="10" t="s">
        <v>1039</v>
      </c>
      <c r="F698" t="s">
        <v>5</v>
      </c>
      <c r="G698" t="s">
        <v>496</v>
      </c>
      <c r="H698" t="s">
        <v>2</v>
      </c>
      <c r="I698">
        <v>13</v>
      </c>
      <c r="J698" t="s">
        <v>8</v>
      </c>
      <c r="L698" t="s">
        <v>107</v>
      </c>
      <c r="M698">
        <v>75760</v>
      </c>
      <c r="N698" t="s">
        <v>84</v>
      </c>
      <c r="O698" t="s">
        <v>64</v>
      </c>
      <c r="P698" s="21" t="str">
        <f t="shared" si="10"/>
        <v>07_70&gt;</v>
      </c>
      <c r="Q698">
        <v>11</v>
      </c>
      <c r="R698" t="s">
        <v>819</v>
      </c>
      <c r="S698">
        <v>49547040</v>
      </c>
      <c r="T698">
        <v>795298</v>
      </c>
    </row>
    <row r="699" spans="1:20" ht="14.45" hidden="1" x14ac:dyDescent="0.35">
      <c r="A699">
        <v>284</v>
      </c>
      <c r="B699" t="s">
        <v>10</v>
      </c>
      <c r="C699" t="s">
        <v>514</v>
      </c>
      <c r="D699" s="10" t="s">
        <v>1041</v>
      </c>
      <c r="E699" s="10" t="s">
        <v>1039</v>
      </c>
      <c r="F699" t="s">
        <v>5</v>
      </c>
      <c r="G699" t="s">
        <v>496</v>
      </c>
      <c r="H699" t="s">
        <v>166</v>
      </c>
      <c r="I699">
        <v>15</v>
      </c>
      <c r="J699" t="s">
        <v>8</v>
      </c>
      <c r="L699" t="s">
        <v>107</v>
      </c>
      <c r="M699">
        <v>94446</v>
      </c>
      <c r="N699" t="s">
        <v>50</v>
      </c>
      <c r="O699" t="s">
        <v>66</v>
      </c>
      <c r="P699" s="21" t="str">
        <f t="shared" si="10"/>
        <v>07_70&gt;</v>
      </c>
      <c r="Q699">
        <v>11</v>
      </c>
      <c r="R699" t="s">
        <v>819</v>
      </c>
      <c r="S699">
        <v>26822664</v>
      </c>
      <c r="T699">
        <v>430540</v>
      </c>
    </row>
    <row r="700" spans="1:20" ht="14.45" hidden="1" x14ac:dyDescent="0.35">
      <c r="A700">
        <v>29</v>
      </c>
      <c r="B700" t="s">
        <v>10</v>
      </c>
      <c r="C700" t="s">
        <v>538</v>
      </c>
      <c r="D700" t="s">
        <v>1046</v>
      </c>
      <c r="E700" s="10" t="s">
        <v>1039</v>
      </c>
      <c r="F700" t="s">
        <v>5</v>
      </c>
      <c r="G700" t="s">
        <v>496</v>
      </c>
      <c r="H700" t="s">
        <v>2</v>
      </c>
      <c r="I700">
        <v>13</v>
      </c>
      <c r="J700" t="s">
        <v>8</v>
      </c>
      <c r="L700" t="s">
        <v>107</v>
      </c>
      <c r="M700">
        <v>107890</v>
      </c>
      <c r="N700" t="s">
        <v>83</v>
      </c>
      <c r="O700" t="s">
        <v>70</v>
      </c>
      <c r="P700" s="21" t="str">
        <f t="shared" si="10"/>
        <v>07_70&gt;</v>
      </c>
      <c r="Q700">
        <v>11</v>
      </c>
      <c r="R700" t="s">
        <v>819</v>
      </c>
      <c r="S700">
        <v>3128810</v>
      </c>
      <c r="T700">
        <v>50222</v>
      </c>
    </row>
    <row r="701" spans="1:20" ht="14.45" hidden="1" x14ac:dyDescent="0.35">
      <c r="A701">
        <v>79</v>
      </c>
      <c r="B701" t="s">
        <v>10</v>
      </c>
      <c r="C701" t="s">
        <v>539</v>
      </c>
      <c r="D701" t="s">
        <v>1046</v>
      </c>
      <c r="E701" s="10" t="s">
        <v>1039</v>
      </c>
      <c r="F701" t="s">
        <v>5</v>
      </c>
      <c r="G701" t="s">
        <v>496</v>
      </c>
      <c r="H701" t="s">
        <v>2</v>
      </c>
      <c r="I701">
        <v>13</v>
      </c>
      <c r="J701" t="s">
        <v>8</v>
      </c>
      <c r="L701" t="s">
        <v>107</v>
      </c>
      <c r="M701">
        <v>98240</v>
      </c>
      <c r="N701" t="s">
        <v>76</v>
      </c>
      <c r="O701" t="s">
        <v>66</v>
      </c>
      <c r="P701" s="21" t="str">
        <f t="shared" si="10"/>
        <v>07_70&gt;</v>
      </c>
      <c r="Q701">
        <v>11</v>
      </c>
      <c r="R701" t="s">
        <v>819</v>
      </c>
      <c r="S701">
        <v>7760960</v>
      </c>
      <c r="T701">
        <v>124574</v>
      </c>
    </row>
    <row r="702" spans="1:20" ht="14.45" hidden="1" x14ac:dyDescent="0.35">
      <c r="A702">
        <v>528</v>
      </c>
      <c r="B702" t="s">
        <v>10</v>
      </c>
      <c r="C702" t="s">
        <v>602</v>
      </c>
      <c r="D702" t="s">
        <v>1046</v>
      </c>
      <c r="E702" s="10" t="s">
        <v>1039</v>
      </c>
      <c r="F702" t="s">
        <v>5</v>
      </c>
      <c r="G702" t="s">
        <v>496</v>
      </c>
      <c r="H702" t="s">
        <v>2</v>
      </c>
      <c r="I702">
        <v>14</v>
      </c>
      <c r="J702" t="s">
        <v>8</v>
      </c>
      <c r="L702" t="s">
        <v>107</v>
      </c>
      <c r="M702">
        <v>45990</v>
      </c>
      <c r="N702" t="s">
        <v>43</v>
      </c>
      <c r="O702" t="s">
        <v>62</v>
      </c>
      <c r="P702" s="21" t="str">
        <f t="shared" si="10"/>
        <v>04_40-50</v>
      </c>
      <c r="Q702">
        <v>11</v>
      </c>
      <c r="R702" t="s">
        <v>819</v>
      </c>
      <c r="S702">
        <v>24282720</v>
      </c>
      <c r="T702">
        <v>389771</v>
      </c>
    </row>
    <row r="703" spans="1:20" ht="14.45" hidden="1" x14ac:dyDescent="0.35">
      <c r="A703">
        <v>102</v>
      </c>
      <c r="B703" t="s">
        <v>10</v>
      </c>
      <c r="C703" t="s">
        <v>609</v>
      </c>
      <c r="D703" t="s">
        <v>1046</v>
      </c>
      <c r="E703" s="10" t="s">
        <v>1039</v>
      </c>
      <c r="F703" t="s">
        <v>5</v>
      </c>
      <c r="G703" t="s">
        <v>496</v>
      </c>
      <c r="H703" t="s">
        <v>2</v>
      </c>
      <c r="I703">
        <v>14</v>
      </c>
      <c r="J703" t="s">
        <v>8</v>
      </c>
      <c r="L703" t="s">
        <v>107</v>
      </c>
      <c r="M703">
        <v>86640</v>
      </c>
      <c r="N703" t="s">
        <v>49</v>
      </c>
      <c r="O703" t="s">
        <v>68</v>
      </c>
      <c r="P703" s="21" t="str">
        <f t="shared" si="10"/>
        <v>07_70&gt;</v>
      </c>
      <c r="Q703">
        <v>11</v>
      </c>
      <c r="R703" t="s">
        <v>819</v>
      </c>
      <c r="S703">
        <v>8837280</v>
      </c>
      <c r="T703">
        <v>141850</v>
      </c>
    </row>
    <row r="704" spans="1:20" ht="14.45" hidden="1" x14ac:dyDescent="0.35">
      <c r="A704">
        <v>167</v>
      </c>
      <c r="B704" t="s">
        <v>10</v>
      </c>
      <c r="C704" t="s">
        <v>778</v>
      </c>
      <c r="D704" t="s">
        <v>1046</v>
      </c>
      <c r="E704" s="10" t="s">
        <v>1039</v>
      </c>
      <c r="F704" t="s">
        <v>5</v>
      </c>
      <c r="G704" t="s">
        <v>496</v>
      </c>
      <c r="H704" t="s">
        <v>618</v>
      </c>
      <c r="I704">
        <v>13</v>
      </c>
      <c r="J704" t="s">
        <v>8</v>
      </c>
      <c r="L704" t="s">
        <v>107</v>
      </c>
      <c r="M704">
        <v>109409</v>
      </c>
      <c r="N704" t="s">
        <v>83</v>
      </c>
      <c r="O704" t="s">
        <v>70</v>
      </c>
      <c r="P704" s="21" t="str">
        <f t="shared" si="10"/>
        <v>07_70&gt;</v>
      </c>
      <c r="Q704">
        <v>11</v>
      </c>
      <c r="R704" t="s">
        <v>819</v>
      </c>
      <c r="S704">
        <v>18271303</v>
      </c>
      <c r="T704">
        <v>293279</v>
      </c>
    </row>
    <row r="705" spans="1:20" ht="14.45" hidden="1" x14ac:dyDescent="0.35">
      <c r="A705">
        <v>585</v>
      </c>
      <c r="B705" t="s">
        <v>10</v>
      </c>
      <c r="C705" t="s">
        <v>779</v>
      </c>
      <c r="D705" s="10" t="s">
        <v>1041</v>
      </c>
      <c r="E705" s="10" t="s">
        <v>1039</v>
      </c>
      <c r="F705" t="s">
        <v>5</v>
      </c>
      <c r="G705" t="s">
        <v>496</v>
      </c>
      <c r="H705" t="s">
        <v>640</v>
      </c>
      <c r="I705">
        <v>15</v>
      </c>
      <c r="J705" t="s">
        <v>8</v>
      </c>
      <c r="L705" t="s">
        <v>107</v>
      </c>
      <c r="M705">
        <v>98790</v>
      </c>
      <c r="N705" t="s">
        <v>76</v>
      </c>
      <c r="O705" t="s">
        <v>66</v>
      </c>
      <c r="P705" s="21" t="str">
        <f t="shared" si="10"/>
        <v>07_70&gt;</v>
      </c>
      <c r="Q705">
        <v>11</v>
      </c>
      <c r="R705" t="s">
        <v>819</v>
      </c>
      <c r="S705">
        <v>57792150</v>
      </c>
      <c r="T705">
        <v>927643</v>
      </c>
    </row>
    <row r="706" spans="1:20" ht="14.45" hidden="1" x14ac:dyDescent="0.35">
      <c r="A706">
        <v>2</v>
      </c>
      <c r="B706" t="s">
        <v>10</v>
      </c>
      <c r="C706" t="s">
        <v>726</v>
      </c>
      <c r="D706" t="s">
        <v>1046</v>
      </c>
      <c r="E706" s="10" t="s">
        <v>1039</v>
      </c>
      <c r="F706" t="s">
        <v>5</v>
      </c>
      <c r="G706" t="s">
        <v>218</v>
      </c>
      <c r="H706" t="s">
        <v>2</v>
      </c>
      <c r="I706">
        <v>13</v>
      </c>
      <c r="J706" t="s">
        <v>8</v>
      </c>
      <c r="K706" t="s">
        <v>7</v>
      </c>
      <c r="L706" t="s">
        <v>107</v>
      </c>
      <c r="M706">
        <v>72300</v>
      </c>
      <c r="N706" t="s">
        <v>48</v>
      </c>
      <c r="O706" t="s">
        <v>64</v>
      </c>
      <c r="P706" s="21" t="str">
        <f t="shared" si="10"/>
        <v>07_70&gt;</v>
      </c>
      <c r="Q706">
        <v>11</v>
      </c>
      <c r="R706" t="s">
        <v>819</v>
      </c>
      <c r="S706">
        <v>144600</v>
      </c>
      <c r="T706">
        <v>2321</v>
      </c>
    </row>
    <row r="707" spans="1:20" ht="14.45" hidden="1" x14ac:dyDescent="0.35">
      <c r="A707">
        <v>388</v>
      </c>
      <c r="B707" t="s">
        <v>10</v>
      </c>
      <c r="C707" t="s">
        <v>837</v>
      </c>
      <c r="D707" t="s">
        <v>1046</v>
      </c>
      <c r="E707" s="10" t="s">
        <v>1039</v>
      </c>
      <c r="F707" t="s">
        <v>5</v>
      </c>
      <c r="G707" t="s">
        <v>818</v>
      </c>
      <c r="H707" t="s">
        <v>618</v>
      </c>
      <c r="I707">
        <v>14</v>
      </c>
      <c r="J707" t="s">
        <v>8</v>
      </c>
      <c r="L707" t="s">
        <v>107</v>
      </c>
      <c r="M707">
        <v>78275</v>
      </c>
      <c r="N707" t="s">
        <v>84</v>
      </c>
      <c r="O707" t="s">
        <v>64</v>
      </c>
      <c r="P707" s="21" t="str">
        <f t="shared" ref="P707:P770" si="11">IF(M707&lt;20000,"01_&lt;20",IF(M707&lt;70000,CONCATENATE(IF((ROUNDDOWN(M707/10000,0)+1)&lt;10,0,),ROUNDDOWN(M707/10000,0),"_",ROUNDDOWN(M707/10000,0)*10,"-",ROUNDUP((M707+1)/10000,0)*10),"07_70&gt;"))</f>
        <v>07_70&gt;</v>
      </c>
      <c r="Q707">
        <v>11</v>
      </c>
      <c r="R707" t="s">
        <v>819</v>
      </c>
      <c r="S707">
        <v>30370700</v>
      </c>
      <c r="T707">
        <v>487491</v>
      </c>
    </row>
    <row r="708" spans="1:20" ht="14.45" hidden="1" x14ac:dyDescent="0.35">
      <c r="A708">
        <v>2</v>
      </c>
      <c r="B708" t="s">
        <v>10</v>
      </c>
      <c r="C708" t="s">
        <v>903</v>
      </c>
      <c r="D708" t="s">
        <v>1046</v>
      </c>
      <c r="E708" s="10" t="s">
        <v>1039</v>
      </c>
      <c r="F708" t="s">
        <v>5</v>
      </c>
      <c r="G708" t="s">
        <v>496</v>
      </c>
      <c r="H708" t="s">
        <v>2</v>
      </c>
      <c r="I708">
        <v>14</v>
      </c>
      <c r="J708" t="s">
        <v>8</v>
      </c>
      <c r="L708" t="s">
        <v>107</v>
      </c>
      <c r="M708">
        <v>86510</v>
      </c>
      <c r="N708" t="s">
        <v>49</v>
      </c>
      <c r="O708" t="s">
        <v>68</v>
      </c>
      <c r="P708" s="21" t="str">
        <f t="shared" si="11"/>
        <v>07_70&gt;</v>
      </c>
      <c r="Q708">
        <v>11</v>
      </c>
      <c r="R708" t="s">
        <v>819</v>
      </c>
      <c r="S708">
        <v>173020</v>
      </c>
      <c r="T708">
        <v>2777</v>
      </c>
    </row>
    <row r="709" spans="1:20" ht="14.45" hidden="1" x14ac:dyDescent="0.35">
      <c r="A709">
        <v>2</v>
      </c>
      <c r="B709" t="s">
        <v>10</v>
      </c>
      <c r="C709" t="s">
        <v>255</v>
      </c>
      <c r="D709" t="s">
        <v>1046</v>
      </c>
      <c r="E709" s="10" t="s">
        <v>1039</v>
      </c>
      <c r="F709" t="s">
        <v>5</v>
      </c>
      <c r="G709" t="s">
        <v>155</v>
      </c>
      <c r="H709" t="s">
        <v>108</v>
      </c>
      <c r="I709">
        <v>14</v>
      </c>
      <c r="J709" t="s">
        <v>8</v>
      </c>
      <c r="L709" t="s">
        <v>107</v>
      </c>
      <c r="M709">
        <v>47120</v>
      </c>
      <c r="N709" t="s">
        <v>43</v>
      </c>
      <c r="O709" t="s">
        <v>62</v>
      </c>
      <c r="P709" s="21" t="str">
        <f t="shared" si="11"/>
        <v>04_40-50</v>
      </c>
      <c r="Q709">
        <v>11</v>
      </c>
      <c r="R709" t="s">
        <v>819</v>
      </c>
      <c r="S709">
        <v>94240</v>
      </c>
      <c r="T709">
        <v>1513</v>
      </c>
    </row>
    <row r="710" spans="1:20" ht="14.45" hidden="1" x14ac:dyDescent="0.35">
      <c r="A710">
        <v>25</v>
      </c>
      <c r="B710" t="s">
        <v>10</v>
      </c>
      <c r="C710" t="s">
        <v>269</v>
      </c>
      <c r="D710" s="10" t="s">
        <v>1038</v>
      </c>
      <c r="E710" s="10" t="s">
        <v>1039</v>
      </c>
      <c r="F710" t="s">
        <v>5</v>
      </c>
      <c r="G710" t="s">
        <v>218</v>
      </c>
      <c r="H710" t="s">
        <v>363</v>
      </c>
      <c r="I710">
        <v>15</v>
      </c>
      <c r="J710" t="s">
        <v>11</v>
      </c>
      <c r="L710" t="s">
        <v>107</v>
      </c>
      <c r="M710">
        <v>47900</v>
      </c>
      <c r="N710" t="s">
        <v>43</v>
      </c>
      <c r="O710" t="s">
        <v>62</v>
      </c>
      <c r="P710" s="21" t="str">
        <f t="shared" si="11"/>
        <v>04_40-50</v>
      </c>
      <c r="Q710">
        <v>11</v>
      </c>
      <c r="R710" t="s">
        <v>819</v>
      </c>
      <c r="S710">
        <v>1197500</v>
      </c>
      <c r="T710">
        <v>19222</v>
      </c>
    </row>
    <row r="711" spans="1:20" ht="14.45" hidden="1" x14ac:dyDescent="0.35">
      <c r="A711">
        <v>1276</v>
      </c>
      <c r="B711" t="s">
        <v>10</v>
      </c>
      <c r="C711" t="s">
        <v>727</v>
      </c>
      <c r="D711" s="10" t="s">
        <v>1038</v>
      </c>
      <c r="E711" s="10" t="s">
        <v>1039</v>
      </c>
      <c r="F711" t="s">
        <v>5</v>
      </c>
      <c r="G711" t="s">
        <v>218</v>
      </c>
      <c r="H711" t="s">
        <v>723</v>
      </c>
      <c r="I711">
        <v>15</v>
      </c>
      <c r="J711" t="s">
        <v>8</v>
      </c>
      <c r="L711" t="s">
        <v>107</v>
      </c>
      <c r="M711">
        <v>37469</v>
      </c>
      <c r="N711" t="s">
        <v>41</v>
      </c>
      <c r="O711" t="s">
        <v>61</v>
      </c>
      <c r="P711" s="21" t="str">
        <f t="shared" si="11"/>
        <v>03_30-40</v>
      </c>
      <c r="Q711">
        <v>11</v>
      </c>
      <c r="R711" t="s">
        <v>819</v>
      </c>
      <c r="S711">
        <v>47810444</v>
      </c>
      <c r="T711">
        <v>767423</v>
      </c>
    </row>
    <row r="712" spans="1:20" ht="14.45" hidden="1" x14ac:dyDescent="0.35">
      <c r="A712">
        <v>271</v>
      </c>
      <c r="B712" t="s">
        <v>10</v>
      </c>
      <c r="C712" t="s">
        <v>728</v>
      </c>
      <c r="D712" s="10" t="s">
        <v>1038</v>
      </c>
      <c r="E712" s="10" t="s">
        <v>1039</v>
      </c>
      <c r="F712" t="s">
        <v>5</v>
      </c>
      <c r="G712" t="s">
        <v>155</v>
      </c>
      <c r="H712" t="s">
        <v>723</v>
      </c>
      <c r="I712">
        <v>15</v>
      </c>
      <c r="J712" t="s">
        <v>8</v>
      </c>
      <c r="L712" t="s">
        <v>107</v>
      </c>
      <c r="M712">
        <v>17400</v>
      </c>
      <c r="N712" t="s">
        <v>37</v>
      </c>
      <c r="O712" t="s">
        <v>59</v>
      </c>
      <c r="P712" s="21" t="str">
        <f t="shared" si="11"/>
        <v>01_&lt;20</v>
      </c>
      <c r="Q712">
        <v>11</v>
      </c>
      <c r="R712" t="s">
        <v>819</v>
      </c>
      <c r="S712">
        <v>4715400</v>
      </c>
      <c r="T712">
        <v>75689</v>
      </c>
    </row>
    <row r="713" spans="1:20" ht="14.45" hidden="1" x14ac:dyDescent="0.35">
      <c r="A713">
        <v>71</v>
      </c>
      <c r="B713" t="s">
        <v>10</v>
      </c>
      <c r="C713" t="s">
        <v>433</v>
      </c>
      <c r="D713" s="10" t="s">
        <v>1038</v>
      </c>
      <c r="E713" s="10" t="s">
        <v>1039</v>
      </c>
      <c r="F713" t="s">
        <v>5</v>
      </c>
      <c r="G713" t="s">
        <v>218</v>
      </c>
      <c r="H713" t="s">
        <v>434</v>
      </c>
      <c r="I713">
        <v>15</v>
      </c>
      <c r="J713" t="s">
        <v>435</v>
      </c>
      <c r="L713" t="s">
        <v>107</v>
      </c>
      <c r="M713">
        <v>55644</v>
      </c>
      <c r="N713" t="s">
        <v>45</v>
      </c>
      <c r="O713" t="s">
        <v>63</v>
      </c>
      <c r="P713" s="21" t="str">
        <f t="shared" si="11"/>
        <v>05_50-60</v>
      </c>
      <c r="Q713">
        <v>11</v>
      </c>
      <c r="R713" t="s">
        <v>819</v>
      </c>
      <c r="S713">
        <v>3950724</v>
      </c>
      <c r="T713">
        <v>63415</v>
      </c>
    </row>
    <row r="714" spans="1:20" ht="14.45" hidden="1" x14ac:dyDescent="0.35">
      <c r="A714">
        <v>129</v>
      </c>
      <c r="B714" t="s">
        <v>10</v>
      </c>
      <c r="C714" t="s">
        <v>484</v>
      </c>
      <c r="D714" t="s">
        <v>1046</v>
      </c>
      <c r="E714" s="10" t="s">
        <v>1039</v>
      </c>
      <c r="F714" t="s">
        <v>5</v>
      </c>
      <c r="G714" t="s">
        <v>218</v>
      </c>
      <c r="H714" t="s">
        <v>224</v>
      </c>
      <c r="I714">
        <v>13</v>
      </c>
      <c r="J714" t="s">
        <v>8</v>
      </c>
      <c r="L714" t="s">
        <v>107</v>
      </c>
      <c r="M714">
        <v>47690</v>
      </c>
      <c r="N714" t="s">
        <v>43</v>
      </c>
      <c r="O714" t="s">
        <v>62</v>
      </c>
      <c r="P714" s="21" t="str">
        <f t="shared" si="11"/>
        <v>04_40-50</v>
      </c>
      <c r="Q714">
        <v>11</v>
      </c>
      <c r="R714" t="s">
        <v>819</v>
      </c>
      <c r="S714">
        <v>6152010</v>
      </c>
      <c r="T714">
        <v>98748</v>
      </c>
    </row>
    <row r="715" spans="1:20" ht="14.45" hidden="1" x14ac:dyDescent="0.35">
      <c r="A715">
        <v>292</v>
      </c>
      <c r="B715" t="s">
        <v>10</v>
      </c>
      <c r="C715" t="s">
        <v>479</v>
      </c>
      <c r="D715" t="s">
        <v>1040</v>
      </c>
      <c r="E715" s="10" t="s">
        <v>1039</v>
      </c>
      <c r="F715" t="s">
        <v>1</v>
      </c>
      <c r="G715" t="s">
        <v>249</v>
      </c>
      <c r="H715" t="s">
        <v>2</v>
      </c>
      <c r="I715">
        <v>15</v>
      </c>
      <c r="J715" t="s">
        <v>8</v>
      </c>
      <c r="L715" t="s">
        <v>107</v>
      </c>
      <c r="M715">
        <v>57245</v>
      </c>
      <c r="N715" t="s">
        <v>45</v>
      </c>
      <c r="O715" t="s">
        <v>63</v>
      </c>
      <c r="P715" s="21" t="str">
        <f t="shared" si="11"/>
        <v>05_50-60</v>
      </c>
      <c r="Q715">
        <v>11</v>
      </c>
      <c r="R715" t="s">
        <v>819</v>
      </c>
      <c r="S715">
        <v>16715540</v>
      </c>
      <c r="T715">
        <v>268307</v>
      </c>
    </row>
    <row r="716" spans="1:20" ht="14.45" hidden="1" x14ac:dyDescent="0.35">
      <c r="A716">
        <v>190</v>
      </c>
      <c r="B716" t="s">
        <v>10</v>
      </c>
      <c r="C716" t="s">
        <v>535</v>
      </c>
      <c r="D716" s="10" t="s">
        <v>1038</v>
      </c>
      <c r="E716" s="10" t="s">
        <v>1039</v>
      </c>
      <c r="F716" t="s">
        <v>5</v>
      </c>
      <c r="G716" t="s">
        <v>496</v>
      </c>
      <c r="H716" t="s">
        <v>224</v>
      </c>
      <c r="I716">
        <v>15</v>
      </c>
      <c r="J716" t="s">
        <v>8</v>
      </c>
      <c r="L716" t="s">
        <v>107</v>
      </c>
      <c r="M716">
        <v>57720</v>
      </c>
      <c r="N716" t="s">
        <v>45</v>
      </c>
      <c r="O716" t="s">
        <v>63</v>
      </c>
      <c r="P716" s="21" t="str">
        <f t="shared" si="11"/>
        <v>05_50-60</v>
      </c>
      <c r="Q716">
        <v>11</v>
      </c>
      <c r="R716" t="s">
        <v>819</v>
      </c>
      <c r="S716">
        <v>10966800</v>
      </c>
      <c r="T716">
        <v>176032</v>
      </c>
    </row>
    <row r="717" spans="1:20" ht="14.45" hidden="1" x14ac:dyDescent="0.35">
      <c r="A717">
        <v>1922</v>
      </c>
      <c r="B717" t="s">
        <v>10</v>
      </c>
      <c r="C717" t="s">
        <v>608</v>
      </c>
      <c r="D717" s="10" t="s">
        <v>1038</v>
      </c>
      <c r="E717" s="10" t="s">
        <v>1039</v>
      </c>
      <c r="F717" t="s">
        <v>5</v>
      </c>
      <c r="G717" t="s">
        <v>218</v>
      </c>
      <c r="H717" t="s">
        <v>299</v>
      </c>
      <c r="I717">
        <v>15</v>
      </c>
      <c r="J717" t="s">
        <v>8</v>
      </c>
      <c r="L717" t="s">
        <v>107</v>
      </c>
      <c r="M717">
        <v>39930</v>
      </c>
      <c r="N717" t="s">
        <v>41</v>
      </c>
      <c r="O717" t="s">
        <v>61</v>
      </c>
      <c r="P717" s="21" t="str">
        <f t="shared" si="11"/>
        <v>03_30-40</v>
      </c>
      <c r="Q717">
        <v>11</v>
      </c>
      <c r="R717" t="s">
        <v>819</v>
      </c>
      <c r="S717">
        <v>76745460</v>
      </c>
      <c r="T717">
        <v>1231869</v>
      </c>
    </row>
    <row r="718" spans="1:20" ht="14.45" hidden="1" x14ac:dyDescent="0.35">
      <c r="A718">
        <v>307</v>
      </c>
      <c r="B718" t="s">
        <v>10</v>
      </c>
      <c r="C718" t="s">
        <v>729</v>
      </c>
      <c r="D718" s="10" t="s">
        <v>1038</v>
      </c>
      <c r="E718" s="10" t="s">
        <v>1039</v>
      </c>
      <c r="F718" t="s">
        <v>5</v>
      </c>
      <c r="G718" t="s">
        <v>218</v>
      </c>
      <c r="H718" t="s">
        <v>336</v>
      </c>
      <c r="I718">
        <v>15</v>
      </c>
      <c r="J718" t="s">
        <v>8</v>
      </c>
      <c r="L718" t="s">
        <v>107</v>
      </c>
      <c r="M718">
        <v>24412</v>
      </c>
      <c r="N718" t="s">
        <v>38</v>
      </c>
      <c r="O718" t="s">
        <v>60</v>
      </c>
      <c r="P718" s="21" t="str">
        <f t="shared" si="11"/>
        <v>02_20-30</v>
      </c>
      <c r="Q718">
        <v>11</v>
      </c>
      <c r="R718" t="s">
        <v>819</v>
      </c>
      <c r="S718">
        <v>7494484</v>
      </c>
      <c r="T718">
        <v>120297</v>
      </c>
    </row>
    <row r="719" spans="1:20" ht="14.45" hidden="1" x14ac:dyDescent="0.35">
      <c r="A719">
        <v>3049</v>
      </c>
      <c r="B719" t="s">
        <v>10</v>
      </c>
      <c r="C719" t="s">
        <v>643</v>
      </c>
      <c r="D719" s="10" t="s">
        <v>1038</v>
      </c>
      <c r="E719" s="10" t="s">
        <v>1039</v>
      </c>
      <c r="F719" t="s">
        <v>5</v>
      </c>
      <c r="G719" t="s">
        <v>155</v>
      </c>
      <c r="H719" t="s">
        <v>336</v>
      </c>
      <c r="I719">
        <v>15</v>
      </c>
      <c r="J719" t="s">
        <v>8</v>
      </c>
      <c r="L719" t="s">
        <v>107</v>
      </c>
      <c r="M719">
        <v>29785</v>
      </c>
      <c r="N719" t="s">
        <v>39</v>
      </c>
      <c r="O719" t="s">
        <v>60</v>
      </c>
      <c r="P719" s="21" t="str">
        <f t="shared" si="11"/>
        <v>02_20-30</v>
      </c>
      <c r="Q719">
        <v>11</v>
      </c>
      <c r="R719" t="s">
        <v>819</v>
      </c>
      <c r="S719">
        <v>90814465</v>
      </c>
      <c r="T719">
        <v>1457696</v>
      </c>
    </row>
    <row r="720" spans="1:20" ht="14.45" hidden="1" x14ac:dyDescent="0.35">
      <c r="A720">
        <v>524</v>
      </c>
      <c r="B720" t="s">
        <v>10</v>
      </c>
      <c r="C720" t="s">
        <v>680</v>
      </c>
      <c r="D720" t="s">
        <v>1046</v>
      </c>
      <c r="E720" s="10" t="s">
        <v>1039</v>
      </c>
      <c r="F720" t="s">
        <v>5</v>
      </c>
      <c r="G720" t="s">
        <v>496</v>
      </c>
      <c r="H720" t="s">
        <v>224</v>
      </c>
      <c r="I720">
        <v>14</v>
      </c>
      <c r="J720" t="s">
        <v>8</v>
      </c>
      <c r="L720" t="s">
        <v>107</v>
      </c>
      <c r="M720">
        <v>50150</v>
      </c>
      <c r="N720" t="s">
        <v>44</v>
      </c>
      <c r="O720" t="s">
        <v>63</v>
      </c>
      <c r="P720" s="21" t="str">
        <f t="shared" si="11"/>
        <v>05_50-60</v>
      </c>
      <c r="Q720">
        <v>11</v>
      </c>
      <c r="R720" t="s">
        <v>819</v>
      </c>
      <c r="S720">
        <v>26278600</v>
      </c>
      <c r="T720">
        <v>421807</v>
      </c>
    </row>
    <row r="721" spans="1:20" ht="14.45" hidden="1" x14ac:dyDescent="0.35">
      <c r="A721">
        <v>907</v>
      </c>
      <c r="B721" t="s">
        <v>10</v>
      </c>
      <c r="C721" t="s">
        <v>681</v>
      </c>
      <c r="D721" s="10" t="s">
        <v>1038</v>
      </c>
      <c r="E721" s="10" t="s">
        <v>1039</v>
      </c>
      <c r="F721" t="s">
        <v>5</v>
      </c>
      <c r="G721" t="s">
        <v>496</v>
      </c>
      <c r="H721" t="s">
        <v>230</v>
      </c>
      <c r="I721">
        <v>17</v>
      </c>
      <c r="J721" t="s">
        <v>6</v>
      </c>
      <c r="L721" t="s">
        <v>107</v>
      </c>
      <c r="M721">
        <v>58700</v>
      </c>
      <c r="N721" t="s">
        <v>45</v>
      </c>
      <c r="O721" t="s">
        <v>63</v>
      </c>
      <c r="P721" s="21" t="str">
        <f t="shared" si="11"/>
        <v>05_50-60</v>
      </c>
      <c r="Q721">
        <v>11</v>
      </c>
      <c r="R721" t="s">
        <v>819</v>
      </c>
      <c r="S721">
        <v>53240900</v>
      </c>
      <c r="T721">
        <v>854589</v>
      </c>
    </row>
    <row r="722" spans="1:20" ht="14.45" hidden="1" x14ac:dyDescent="0.35">
      <c r="A722">
        <v>1587</v>
      </c>
      <c r="B722" t="s">
        <v>10</v>
      </c>
      <c r="C722" t="s">
        <v>730</v>
      </c>
      <c r="D722" s="10" t="s">
        <v>1038</v>
      </c>
      <c r="E722" s="10" t="s">
        <v>1039</v>
      </c>
      <c r="F722" t="s">
        <v>1</v>
      </c>
      <c r="G722" t="s">
        <v>532</v>
      </c>
      <c r="H722" t="s">
        <v>731</v>
      </c>
      <c r="I722">
        <v>15</v>
      </c>
      <c r="J722" t="s">
        <v>8</v>
      </c>
      <c r="L722" t="s">
        <v>107</v>
      </c>
      <c r="M722">
        <v>41900</v>
      </c>
      <c r="N722" t="s">
        <v>42</v>
      </c>
      <c r="O722" t="s">
        <v>62</v>
      </c>
      <c r="P722" s="21" t="str">
        <f t="shared" si="11"/>
        <v>04_40-50</v>
      </c>
      <c r="Q722">
        <v>11</v>
      </c>
      <c r="R722" t="s">
        <v>819</v>
      </c>
      <c r="S722">
        <v>66495300</v>
      </c>
      <c r="T722">
        <v>1067340</v>
      </c>
    </row>
    <row r="723" spans="1:20" ht="14.45" hidden="1" x14ac:dyDescent="0.35">
      <c r="A723">
        <v>873</v>
      </c>
      <c r="B723" t="s">
        <v>10</v>
      </c>
      <c r="C723" t="s">
        <v>732</v>
      </c>
      <c r="D723" s="10" t="s">
        <v>1038</v>
      </c>
      <c r="E723" s="10" t="s">
        <v>1039</v>
      </c>
      <c r="F723" t="s">
        <v>5</v>
      </c>
      <c r="G723" t="s">
        <v>496</v>
      </c>
      <c r="H723" t="s">
        <v>618</v>
      </c>
      <c r="I723">
        <v>15</v>
      </c>
      <c r="J723" t="s">
        <v>8</v>
      </c>
      <c r="L723" t="s">
        <v>107</v>
      </c>
      <c r="M723">
        <v>64500</v>
      </c>
      <c r="N723" t="s">
        <v>46</v>
      </c>
      <c r="O723" t="s">
        <v>65</v>
      </c>
      <c r="P723" s="21" t="str">
        <f t="shared" si="11"/>
        <v>06_60-70</v>
      </c>
      <c r="Q723">
        <v>11</v>
      </c>
      <c r="R723" t="s">
        <v>819</v>
      </c>
      <c r="S723">
        <v>56308500</v>
      </c>
      <c r="T723">
        <v>903828</v>
      </c>
    </row>
    <row r="724" spans="1:20" ht="14.45" hidden="1" x14ac:dyDescent="0.35">
      <c r="A724">
        <v>58</v>
      </c>
      <c r="B724" t="s">
        <v>10</v>
      </c>
      <c r="C724" t="s">
        <v>780</v>
      </c>
      <c r="D724" s="10" t="s">
        <v>1038</v>
      </c>
      <c r="E724" s="10" t="s">
        <v>1039</v>
      </c>
      <c r="F724" t="s">
        <v>5</v>
      </c>
      <c r="G724" t="s">
        <v>496</v>
      </c>
      <c r="H724" t="s">
        <v>618</v>
      </c>
      <c r="I724">
        <v>15</v>
      </c>
      <c r="J724" t="s">
        <v>8</v>
      </c>
      <c r="L724" t="s">
        <v>107</v>
      </c>
      <c r="M724">
        <v>79140</v>
      </c>
      <c r="N724" t="s">
        <v>84</v>
      </c>
      <c r="O724" t="s">
        <v>64</v>
      </c>
      <c r="P724" s="21" t="str">
        <f t="shared" si="11"/>
        <v>07_70&gt;</v>
      </c>
      <c r="Q724">
        <v>11</v>
      </c>
      <c r="R724" t="s">
        <v>819</v>
      </c>
      <c r="S724">
        <v>4590120</v>
      </c>
      <c r="T724">
        <v>73678</v>
      </c>
    </row>
    <row r="725" spans="1:20" ht="14.45" hidden="1" x14ac:dyDescent="0.35">
      <c r="A725">
        <v>1500</v>
      </c>
      <c r="B725" t="s">
        <v>10</v>
      </c>
      <c r="C725" t="s">
        <v>781</v>
      </c>
      <c r="D725" t="s">
        <v>1046</v>
      </c>
      <c r="E725" s="10" t="s">
        <v>1039</v>
      </c>
      <c r="F725" t="s">
        <v>5</v>
      </c>
      <c r="G725" t="s">
        <v>218</v>
      </c>
      <c r="H725" t="s">
        <v>336</v>
      </c>
      <c r="I725">
        <v>14</v>
      </c>
      <c r="J725" t="s">
        <v>8</v>
      </c>
      <c r="L725" t="s">
        <v>107</v>
      </c>
      <c r="M725">
        <v>34100</v>
      </c>
      <c r="N725" t="s">
        <v>40</v>
      </c>
      <c r="O725" t="s">
        <v>61</v>
      </c>
      <c r="P725" s="21" t="str">
        <f t="shared" si="11"/>
        <v>03_30-40</v>
      </c>
      <c r="Q725">
        <v>11</v>
      </c>
      <c r="R725" t="s">
        <v>819</v>
      </c>
      <c r="S725">
        <v>51150000</v>
      </c>
      <c r="T725">
        <v>821027</v>
      </c>
    </row>
    <row r="726" spans="1:20" ht="14.45" hidden="1" x14ac:dyDescent="0.35">
      <c r="A726">
        <v>1404</v>
      </c>
      <c r="B726" t="s">
        <v>10</v>
      </c>
      <c r="C726" t="s">
        <v>838</v>
      </c>
      <c r="D726" t="s">
        <v>1046</v>
      </c>
      <c r="E726" s="10" t="s">
        <v>1039</v>
      </c>
      <c r="F726" t="s">
        <v>5</v>
      </c>
      <c r="G726" t="s">
        <v>496</v>
      </c>
      <c r="H726" t="s">
        <v>2</v>
      </c>
      <c r="I726">
        <v>14</v>
      </c>
      <c r="J726" t="s">
        <v>8</v>
      </c>
      <c r="L726" t="s">
        <v>107</v>
      </c>
      <c r="M726">
        <v>51982</v>
      </c>
      <c r="N726" t="s">
        <v>44</v>
      </c>
      <c r="O726" t="s">
        <v>63</v>
      </c>
      <c r="P726" s="21" t="str">
        <f t="shared" si="11"/>
        <v>05_50-60</v>
      </c>
      <c r="Q726">
        <v>11</v>
      </c>
      <c r="R726" t="s">
        <v>819</v>
      </c>
      <c r="S726">
        <v>72982728</v>
      </c>
      <c r="T726">
        <v>1171472</v>
      </c>
    </row>
    <row r="727" spans="1:20" ht="14.45" hidden="1" x14ac:dyDescent="0.35">
      <c r="A727">
        <v>313</v>
      </c>
      <c r="B727" t="s">
        <v>10</v>
      </c>
      <c r="C727" t="s">
        <v>839</v>
      </c>
      <c r="D727" t="s">
        <v>1046</v>
      </c>
      <c r="E727" s="10" t="s">
        <v>1039</v>
      </c>
      <c r="F727" t="s">
        <v>5</v>
      </c>
      <c r="G727" t="s">
        <v>496</v>
      </c>
      <c r="H727" t="s">
        <v>2</v>
      </c>
      <c r="I727">
        <v>14</v>
      </c>
      <c r="J727" t="s">
        <v>8</v>
      </c>
      <c r="L727" t="s">
        <v>107</v>
      </c>
      <c r="M727">
        <v>65900</v>
      </c>
      <c r="N727" t="s">
        <v>47</v>
      </c>
      <c r="O727" t="s">
        <v>65</v>
      </c>
      <c r="P727" s="21" t="str">
        <f t="shared" si="11"/>
        <v>06_60-70</v>
      </c>
      <c r="Q727">
        <v>11</v>
      </c>
      <c r="R727" t="s">
        <v>819</v>
      </c>
      <c r="S727">
        <v>20626700</v>
      </c>
      <c r="T727">
        <v>331087</v>
      </c>
    </row>
    <row r="728" spans="1:20" ht="14.45" hidden="1" x14ac:dyDescent="0.35">
      <c r="A728">
        <v>7187</v>
      </c>
      <c r="B728" t="s">
        <v>10</v>
      </c>
      <c r="C728" t="s">
        <v>840</v>
      </c>
      <c r="D728" t="s">
        <v>1040</v>
      </c>
      <c r="E728" s="10" t="s">
        <v>1039</v>
      </c>
      <c r="F728" t="s">
        <v>5</v>
      </c>
      <c r="G728" t="s">
        <v>218</v>
      </c>
      <c r="H728" t="s">
        <v>2</v>
      </c>
      <c r="I728">
        <v>15</v>
      </c>
      <c r="J728" t="s">
        <v>8</v>
      </c>
      <c r="L728" t="s">
        <v>107</v>
      </c>
      <c r="M728">
        <v>23990</v>
      </c>
      <c r="N728" t="s">
        <v>38</v>
      </c>
      <c r="O728" t="s">
        <v>60</v>
      </c>
      <c r="P728" s="21" t="str">
        <f t="shared" si="11"/>
        <v>02_20-30</v>
      </c>
      <c r="Q728">
        <v>11</v>
      </c>
      <c r="R728" t="s">
        <v>819</v>
      </c>
      <c r="S728">
        <v>172416130</v>
      </c>
      <c r="T728">
        <v>2767514</v>
      </c>
    </row>
    <row r="729" spans="1:20" ht="14.45" hidden="1" x14ac:dyDescent="0.35">
      <c r="A729">
        <v>13</v>
      </c>
      <c r="B729" t="s">
        <v>10</v>
      </c>
      <c r="C729" t="s">
        <v>904</v>
      </c>
      <c r="D729" s="10" t="s">
        <v>1041</v>
      </c>
      <c r="E729" s="10" t="s">
        <v>1039</v>
      </c>
      <c r="F729" t="s">
        <v>5</v>
      </c>
      <c r="G729" t="s">
        <v>308</v>
      </c>
      <c r="H729" t="s">
        <v>166</v>
      </c>
      <c r="I729">
        <v>15</v>
      </c>
      <c r="J729" t="s">
        <v>8</v>
      </c>
      <c r="L729" t="s">
        <v>107</v>
      </c>
      <c r="M729">
        <v>63000</v>
      </c>
      <c r="N729" t="s">
        <v>46</v>
      </c>
      <c r="O729" t="s">
        <v>65</v>
      </c>
      <c r="P729" s="21" t="str">
        <f t="shared" si="11"/>
        <v>06_60-70</v>
      </c>
      <c r="Q729">
        <v>11</v>
      </c>
      <c r="R729" t="s">
        <v>819</v>
      </c>
      <c r="S729">
        <v>819000</v>
      </c>
      <c r="T729">
        <v>13146</v>
      </c>
    </row>
    <row r="730" spans="1:20" ht="14.45" hidden="1" x14ac:dyDescent="0.35">
      <c r="A730">
        <v>10</v>
      </c>
      <c r="B730" t="s">
        <v>10</v>
      </c>
      <c r="C730" t="s">
        <v>682</v>
      </c>
      <c r="D730" s="10" t="s">
        <v>1041</v>
      </c>
      <c r="E730" s="10" t="s">
        <v>1039</v>
      </c>
      <c r="F730" t="s">
        <v>5</v>
      </c>
      <c r="G730" t="s">
        <v>308</v>
      </c>
      <c r="H730" t="s">
        <v>166</v>
      </c>
      <c r="I730">
        <v>15</v>
      </c>
      <c r="J730" t="s">
        <v>117</v>
      </c>
      <c r="K730" t="s">
        <v>7</v>
      </c>
      <c r="L730" t="s">
        <v>107</v>
      </c>
      <c r="M730">
        <v>171090</v>
      </c>
      <c r="N730" t="s">
        <v>119</v>
      </c>
      <c r="O730" t="s">
        <v>104</v>
      </c>
      <c r="P730" s="21" t="str">
        <f t="shared" si="11"/>
        <v>07_70&gt;</v>
      </c>
      <c r="Q730">
        <v>11</v>
      </c>
      <c r="R730" t="s">
        <v>819</v>
      </c>
      <c r="S730">
        <v>1710900</v>
      </c>
      <c r="T730">
        <v>27462</v>
      </c>
    </row>
    <row r="731" spans="1:20" ht="14.45" hidden="1" x14ac:dyDescent="0.35">
      <c r="A731">
        <v>46</v>
      </c>
      <c r="B731" t="s">
        <v>10</v>
      </c>
      <c r="C731" t="s">
        <v>537</v>
      </c>
      <c r="D731" s="10" t="s">
        <v>1041</v>
      </c>
      <c r="E731" s="10" t="s">
        <v>1039</v>
      </c>
      <c r="F731" t="s">
        <v>5</v>
      </c>
      <c r="G731" t="s">
        <v>496</v>
      </c>
      <c r="H731" t="s">
        <v>175</v>
      </c>
      <c r="I731">
        <v>15</v>
      </c>
      <c r="J731" t="s">
        <v>117</v>
      </c>
      <c r="K731" t="s">
        <v>7</v>
      </c>
      <c r="L731" t="s">
        <v>107</v>
      </c>
      <c r="M731">
        <v>115542</v>
      </c>
      <c r="N731" t="s">
        <v>97</v>
      </c>
      <c r="O731" t="s">
        <v>67</v>
      </c>
      <c r="P731" s="21" t="str">
        <f t="shared" si="11"/>
        <v>07_70&gt;</v>
      </c>
      <c r="Q731">
        <v>11</v>
      </c>
      <c r="R731" t="s">
        <v>819</v>
      </c>
      <c r="S731">
        <v>5314932</v>
      </c>
      <c r="T731">
        <v>85312</v>
      </c>
    </row>
    <row r="732" spans="1:20" ht="14.45" hidden="1" x14ac:dyDescent="0.35">
      <c r="A732">
        <v>217</v>
      </c>
      <c r="B732" t="s">
        <v>10</v>
      </c>
      <c r="C732" t="s">
        <v>558</v>
      </c>
      <c r="D732" t="s">
        <v>1046</v>
      </c>
      <c r="E732" s="10" t="s">
        <v>1039</v>
      </c>
      <c r="F732" t="s">
        <v>5</v>
      </c>
      <c r="G732" t="s">
        <v>496</v>
      </c>
      <c r="H732" t="s">
        <v>2</v>
      </c>
      <c r="I732">
        <v>13</v>
      </c>
      <c r="J732" t="s">
        <v>8</v>
      </c>
      <c r="K732" t="s">
        <v>7</v>
      </c>
      <c r="L732" t="s">
        <v>107</v>
      </c>
      <c r="M732">
        <v>72418.67567567568</v>
      </c>
      <c r="N732" t="s">
        <v>48</v>
      </c>
      <c r="O732" t="s">
        <v>64</v>
      </c>
      <c r="P732" s="21" t="str">
        <f t="shared" si="11"/>
        <v>07_70&gt;</v>
      </c>
      <c r="Q732">
        <v>11</v>
      </c>
      <c r="R732" t="s">
        <v>819</v>
      </c>
      <c r="S732">
        <v>15714852.621621622</v>
      </c>
      <c r="T732">
        <v>252245</v>
      </c>
    </row>
    <row r="733" spans="1:20" ht="14.45" hidden="1" x14ac:dyDescent="0.35">
      <c r="A733">
        <v>86</v>
      </c>
      <c r="B733" t="s">
        <v>10</v>
      </c>
      <c r="C733" t="s">
        <v>782</v>
      </c>
      <c r="D733" t="s">
        <v>1046</v>
      </c>
      <c r="E733" s="10" t="s">
        <v>1039</v>
      </c>
      <c r="F733" t="s">
        <v>1</v>
      </c>
      <c r="G733" t="s">
        <v>532</v>
      </c>
      <c r="H733" t="s">
        <v>2</v>
      </c>
      <c r="I733">
        <v>14</v>
      </c>
      <c r="J733" t="s">
        <v>8</v>
      </c>
      <c r="K733" t="s">
        <v>7</v>
      </c>
      <c r="L733" t="s">
        <v>107</v>
      </c>
      <c r="M733">
        <v>61880</v>
      </c>
      <c r="N733" t="s">
        <v>46</v>
      </c>
      <c r="O733" t="s">
        <v>65</v>
      </c>
      <c r="P733" s="21" t="str">
        <f t="shared" si="11"/>
        <v>06_60-70</v>
      </c>
      <c r="Q733">
        <v>11</v>
      </c>
      <c r="R733" t="s">
        <v>819</v>
      </c>
      <c r="S733">
        <v>5321680</v>
      </c>
      <c r="T733">
        <v>85420</v>
      </c>
    </row>
    <row r="734" spans="1:20" ht="14.45" hidden="1" x14ac:dyDescent="0.35">
      <c r="A734">
        <v>2</v>
      </c>
      <c r="B734" t="s">
        <v>10</v>
      </c>
      <c r="C734" t="s">
        <v>843</v>
      </c>
      <c r="D734" t="s">
        <v>1040</v>
      </c>
      <c r="E734" s="10" t="s">
        <v>1044</v>
      </c>
      <c r="F734" t="s">
        <v>5</v>
      </c>
      <c r="G734" t="s">
        <v>496</v>
      </c>
      <c r="H734" t="s">
        <v>2</v>
      </c>
      <c r="I734">
        <v>15</v>
      </c>
      <c r="J734" t="s">
        <v>8</v>
      </c>
      <c r="L734" t="s">
        <v>107</v>
      </c>
      <c r="M734">
        <v>51000</v>
      </c>
      <c r="N734" t="s">
        <v>44</v>
      </c>
      <c r="O734" t="s">
        <v>63</v>
      </c>
      <c r="P734" s="21" t="str">
        <f t="shared" si="11"/>
        <v>05_50-60</v>
      </c>
      <c r="Q734">
        <v>11</v>
      </c>
      <c r="R734" t="s">
        <v>819</v>
      </c>
      <c r="S734">
        <v>102000</v>
      </c>
      <c r="T734">
        <v>1637</v>
      </c>
    </row>
    <row r="735" spans="1:20" ht="14.45" hidden="1" x14ac:dyDescent="0.35">
      <c r="A735">
        <v>71</v>
      </c>
      <c r="B735" t="s">
        <v>10</v>
      </c>
      <c r="C735" t="s">
        <v>360</v>
      </c>
      <c r="D735" t="s">
        <v>1046</v>
      </c>
      <c r="E735" s="10" t="s">
        <v>1039</v>
      </c>
      <c r="F735" t="s">
        <v>5</v>
      </c>
      <c r="G735" t="s">
        <v>162</v>
      </c>
      <c r="H735" t="s">
        <v>2</v>
      </c>
      <c r="I735">
        <v>14</v>
      </c>
      <c r="J735" t="s">
        <v>8</v>
      </c>
      <c r="K735" t="s">
        <v>7</v>
      </c>
      <c r="L735" t="s">
        <v>91</v>
      </c>
      <c r="M735">
        <v>36087</v>
      </c>
      <c r="N735" t="s">
        <v>41</v>
      </c>
      <c r="O735" t="s">
        <v>61</v>
      </c>
      <c r="P735" s="21" t="str">
        <f t="shared" si="11"/>
        <v>03_30-40</v>
      </c>
      <c r="Q735">
        <v>11</v>
      </c>
      <c r="R735" t="s">
        <v>819</v>
      </c>
      <c r="S735">
        <v>2562177</v>
      </c>
      <c r="T735">
        <v>41126</v>
      </c>
    </row>
    <row r="736" spans="1:20" ht="14.45" hidden="1" x14ac:dyDescent="0.35">
      <c r="A736">
        <v>192</v>
      </c>
      <c r="B736" t="s">
        <v>10</v>
      </c>
      <c r="C736" t="s">
        <v>683</v>
      </c>
      <c r="D736" t="s">
        <v>1047</v>
      </c>
      <c r="E736" s="10" t="s">
        <v>1039</v>
      </c>
      <c r="F736" t="s">
        <v>5</v>
      </c>
      <c r="G736" t="s">
        <v>161</v>
      </c>
      <c r="H736" t="s">
        <v>2</v>
      </c>
      <c r="I736">
        <v>11</v>
      </c>
      <c r="J736" t="s">
        <v>4</v>
      </c>
      <c r="K736" t="s">
        <v>7</v>
      </c>
      <c r="L736" t="s">
        <v>90</v>
      </c>
      <c r="M736">
        <v>24990</v>
      </c>
      <c r="N736" t="s">
        <v>38</v>
      </c>
      <c r="O736" t="s">
        <v>60</v>
      </c>
      <c r="P736" s="21" t="str">
        <f t="shared" si="11"/>
        <v>02_20-30</v>
      </c>
      <c r="Q736">
        <v>11</v>
      </c>
      <c r="R736" t="s">
        <v>819</v>
      </c>
      <c r="S736">
        <v>4798080</v>
      </c>
      <c r="T736">
        <v>77016</v>
      </c>
    </row>
    <row r="737" spans="1:20" ht="14.45" hidden="1" x14ac:dyDescent="0.35">
      <c r="A737">
        <v>1322</v>
      </c>
      <c r="B737" t="s">
        <v>10</v>
      </c>
      <c r="C737" t="s">
        <v>684</v>
      </c>
      <c r="D737" t="s">
        <v>1046</v>
      </c>
      <c r="E737" s="10" t="s">
        <v>1039</v>
      </c>
      <c r="F737" t="s">
        <v>5</v>
      </c>
      <c r="G737" t="s">
        <v>496</v>
      </c>
      <c r="H737" t="s">
        <v>2</v>
      </c>
      <c r="I737">
        <v>14</v>
      </c>
      <c r="J737" t="s">
        <v>8</v>
      </c>
      <c r="K737" t="s">
        <v>7</v>
      </c>
      <c r="L737" t="s">
        <v>107</v>
      </c>
      <c r="M737">
        <v>38150</v>
      </c>
      <c r="N737" t="s">
        <v>41</v>
      </c>
      <c r="O737" t="s">
        <v>61</v>
      </c>
      <c r="P737" s="21" t="str">
        <f t="shared" si="11"/>
        <v>03_30-40</v>
      </c>
      <c r="Q737">
        <v>11</v>
      </c>
      <c r="R737" t="s">
        <v>819</v>
      </c>
      <c r="S737">
        <v>50434300</v>
      </c>
      <c r="T737">
        <v>809539</v>
      </c>
    </row>
    <row r="738" spans="1:20" ht="14.45" hidden="1" x14ac:dyDescent="0.35">
      <c r="A738">
        <v>48</v>
      </c>
      <c r="B738" t="s">
        <v>10</v>
      </c>
      <c r="C738" t="s">
        <v>226</v>
      </c>
      <c r="D738" s="10" t="s">
        <v>1041</v>
      </c>
      <c r="E738" s="10" t="s">
        <v>1039</v>
      </c>
      <c r="F738" t="s">
        <v>5</v>
      </c>
      <c r="G738" t="s">
        <v>114</v>
      </c>
      <c r="H738" t="s">
        <v>115</v>
      </c>
      <c r="I738">
        <v>15</v>
      </c>
      <c r="J738" t="s">
        <v>8</v>
      </c>
      <c r="L738" t="s">
        <v>107</v>
      </c>
      <c r="M738">
        <v>66046</v>
      </c>
      <c r="N738" t="s">
        <v>47</v>
      </c>
      <c r="O738" t="s">
        <v>65</v>
      </c>
      <c r="P738" s="21" t="str">
        <f t="shared" si="11"/>
        <v>06_60-70</v>
      </c>
      <c r="Q738">
        <v>11</v>
      </c>
      <c r="R738" t="s">
        <v>819</v>
      </c>
      <c r="S738">
        <v>3170208</v>
      </c>
      <c r="T738">
        <v>50886</v>
      </c>
    </row>
    <row r="739" spans="1:20" ht="14.45" hidden="1" x14ac:dyDescent="0.35">
      <c r="A739">
        <v>2</v>
      </c>
      <c r="B739" t="s">
        <v>10</v>
      </c>
      <c r="C739" t="s">
        <v>361</v>
      </c>
      <c r="D739" s="10" t="s">
        <v>1041</v>
      </c>
      <c r="E739" s="10" t="s">
        <v>1039</v>
      </c>
      <c r="F739" t="s">
        <v>5</v>
      </c>
      <c r="G739" t="s">
        <v>308</v>
      </c>
      <c r="H739" t="s">
        <v>166</v>
      </c>
      <c r="I739">
        <v>15</v>
      </c>
      <c r="J739" t="s">
        <v>125</v>
      </c>
      <c r="L739" t="s">
        <v>107</v>
      </c>
      <c r="M739">
        <v>59505</v>
      </c>
      <c r="N739" t="s">
        <v>45</v>
      </c>
      <c r="O739" t="s">
        <v>63</v>
      </c>
      <c r="P739" s="21" t="str">
        <f t="shared" si="11"/>
        <v>05_50-60</v>
      </c>
      <c r="Q739">
        <v>11</v>
      </c>
      <c r="R739" t="s">
        <v>819</v>
      </c>
      <c r="S739">
        <v>119010</v>
      </c>
      <c r="T739">
        <v>1910</v>
      </c>
    </row>
    <row r="740" spans="1:20" ht="14.45" hidden="1" x14ac:dyDescent="0.35">
      <c r="A740">
        <v>12</v>
      </c>
      <c r="B740" t="s">
        <v>10</v>
      </c>
      <c r="C740" t="s">
        <v>251</v>
      </c>
      <c r="D740" s="10" t="s">
        <v>1041</v>
      </c>
      <c r="E740" s="10" t="s">
        <v>1039</v>
      </c>
      <c r="F740" t="s">
        <v>5</v>
      </c>
      <c r="G740" t="s">
        <v>114</v>
      </c>
      <c r="H740" t="s">
        <v>120</v>
      </c>
      <c r="I740">
        <v>17</v>
      </c>
      <c r="J740" t="s">
        <v>8</v>
      </c>
      <c r="L740" t="s">
        <v>107</v>
      </c>
      <c r="M740">
        <v>59247</v>
      </c>
      <c r="N740" t="s">
        <v>45</v>
      </c>
      <c r="O740" t="s">
        <v>63</v>
      </c>
      <c r="P740" s="21" t="str">
        <f t="shared" si="11"/>
        <v>05_50-60</v>
      </c>
      <c r="Q740">
        <v>11</v>
      </c>
      <c r="R740" t="s">
        <v>819</v>
      </c>
      <c r="S740">
        <v>710964</v>
      </c>
      <c r="T740">
        <v>11412</v>
      </c>
    </row>
    <row r="741" spans="1:20" ht="14.45" hidden="1" x14ac:dyDescent="0.35">
      <c r="A741">
        <v>4</v>
      </c>
      <c r="B741" t="s">
        <v>10</v>
      </c>
      <c r="C741" t="s">
        <v>844</v>
      </c>
      <c r="D741" t="s">
        <v>1055</v>
      </c>
      <c r="E741" s="10" t="s">
        <v>1044</v>
      </c>
      <c r="F741" t="s">
        <v>5</v>
      </c>
      <c r="G741" t="s">
        <v>308</v>
      </c>
      <c r="H741" t="s">
        <v>845</v>
      </c>
      <c r="I741">
        <v>17</v>
      </c>
      <c r="J741" t="s">
        <v>846</v>
      </c>
      <c r="L741" t="s">
        <v>107</v>
      </c>
      <c r="M741">
        <v>441300</v>
      </c>
      <c r="N741" t="s">
        <v>880</v>
      </c>
      <c r="O741" t="s">
        <v>905</v>
      </c>
      <c r="P741" s="21" t="str">
        <f t="shared" si="11"/>
        <v>07_70&gt;</v>
      </c>
      <c r="Q741">
        <v>11</v>
      </c>
      <c r="R741" t="s">
        <v>819</v>
      </c>
      <c r="S741">
        <v>1765200</v>
      </c>
      <c r="T741">
        <v>28334</v>
      </c>
    </row>
    <row r="742" spans="1:20" ht="14.45" hidden="1" x14ac:dyDescent="0.35">
      <c r="A742">
        <v>159</v>
      </c>
      <c r="B742" t="s">
        <v>10</v>
      </c>
      <c r="C742" t="s">
        <v>847</v>
      </c>
      <c r="D742" t="s">
        <v>1046</v>
      </c>
      <c r="E742" s="10" t="s">
        <v>1039</v>
      </c>
      <c r="F742" t="s">
        <v>5</v>
      </c>
      <c r="G742" t="s">
        <v>818</v>
      </c>
      <c r="H742" t="s">
        <v>618</v>
      </c>
      <c r="I742">
        <v>14</v>
      </c>
      <c r="J742" t="s">
        <v>848</v>
      </c>
      <c r="K742" t="s">
        <v>7</v>
      </c>
      <c r="L742" t="s">
        <v>107</v>
      </c>
      <c r="M742">
        <v>92890</v>
      </c>
      <c r="N742" t="s">
        <v>50</v>
      </c>
      <c r="O742" t="s">
        <v>66</v>
      </c>
      <c r="P742" s="21" t="str">
        <f t="shared" si="11"/>
        <v>07_70&gt;</v>
      </c>
      <c r="Q742">
        <v>11</v>
      </c>
      <c r="R742" t="s">
        <v>819</v>
      </c>
      <c r="S742">
        <v>14769510</v>
      </c>
      <c r="T742">
        <v>237071</v>
      </c>
    </row>
    <row r="743" spans="1:20" ht="14.45" hidden="1" x14ac:dyDescent="0.35">
      <c r="A743">
        <v>144</v>
      </c>
      <c r="B743" t="s">
        <v>10</v>
      </c>
      <c r="C743" t="s">
        <v>849</v>
      </c>
      <c r="D743" s="10" t="s">
        <v>1041</v>
      </c>
      <c r="E743" s="10" t="s">
        <v>1039</v>
      </c>
      <c r="F743" t="s">
        <v>5</v>
      </c>
      <c r="G743" t="s">
        <v>308</v>
      </c>
      <c r="H743" t="s">
        <v>553</v>
      </c>
      <c r="I743">
        <v>15</v>
      </c>
      <c r="J743" t="s">
        <v>850</v>
      </c>
      <c r="K743" t="s">
        <v>7</v>
      </c>
      <c r="L743" t="s">
        <v>107</v>
      </c>
      <c r="M743">
        <v>209890</v>
      </c>
      <c r="N743" t="s">
        <v>131</v>
      </c>
      <c r="O743" t="s">
        <v>99</v>
      </c>
      <c r="P743" s="21" t="str">
        <f t="shared" si="11"/>
        <v>07_70&gt;</v>
      </c>
      <c r="Q743">
        <v>11</v>
      </c>
      <c r="R743" t="s">
        <v>819</v>
      </c>
      <c r="S743">
        <v>30224160</v>
      </c>
      <c r="T743">
        <v>485139</v>
      </c>
    </row>
    <row r="744" spans="1:20" ht="14.45" hidden="1" x14ac:dyDescent="0.35">
      <c r="A744">
        <v>25</v>
      </c>
      <c r="B744" t="s">
        <v>13</v>
      </c>
      <c r="C744" t="s">
        <v>365</v>
      </c>
      <c r="D744" s="10" t="s">
        <v>1041</v>
      </c>
      <c r="E744" s="10" t="s">
        <v>1039</v>
      </c>
      <c r="F744" t="s">
        <v>5</v>
      </c>
      <c r="G744" t="s">
        <v>308</v>
      </c>
      <c r="H744" t="s">
        <v>157</v>
      </c>
      <c r="I744">
        <v>17</v>
      </c>
      <c r="J744" t="s">
        <v>136</v>
      </c>
      <c r="L744" t="s">
        <v>107</v>
      </c>
      <c r="M744">
        <v>155000</v>
      </c>
      <c r="N744" t="s">
        <v>89</v>
      </c>
      <c r="O744" t="s">
        <v>69</v>
      </c>
      <c r="P744" s="21" t="str">
        <f t="shared" si="11"/>
        <v>07_70&gt;</v>
      </c>
      <c r="Q744">
        <v>11</v>
      </c>
      <c r="R744" t="s">
        <v>819</v>
      </c>
      <c r="S744">
        <v>3875000</v>
      </c>
      <c r="T744">
        <v>62199</v>
      </c>
    </row>
    <row r="745" spans="1:20" ht="14.45" hidden="1" x14ac:dyDescent="0.35">
      <c r="A745">
        <v>8</v>
      </c>
      <c r="B745" t="s">
        <v>13</v>
      </c>
      <c r="C745" t="s">
        <v>398</v>
      </c>
      <c r="D745" s="10" t="s">
        <v>1041</v>
      </c>
      <c r="E745" s="10" t="s">
        <v>1039</v>
      </c>
      <c r="F745" t="s">
        <v>5</v>
      </c>
      <c r="G745" t="s">
        <v>308</v>
      </c>
      <c r="H745" t="s">
        <v>367</v>
      </c>
      <c r="I745">
        <v>15</v>
      </c>
      <c r="J745" t="s">
        <v>117</v>
      </c>
      <c r="L745" t="s">
        <v>107</v>
      </c>
      <c r="M745">
        <v>131290</v>
      </c>
      <c r="N745" t="s">
        <v>85</v>
      </c>
      <c r="O745" t="s">
        <v>86</v>
      </c>
      <c r="P745" s="21" t="str">
        <f t="shared" si="11"/>
        <v>07_70&gt;</v>
      </c>
      <c r="Q745">
        <v>11</v>
      </c>
      <c r="R745" t="s">
        <v>819</v>
      </c>
      <c r="S745">
        <v>1050320</v>
      </c>
      <c r="T745">
        <v>16859</v>
      </c>
    </row>
    <row r="746" spans="1:20" ht="14.45" hidden="1" x14ac:dyDescent="0.35">
      <c r="A746">
        <v>13</v>
      </c>
      <c r="B746" t="s">
        <v>13</v>
      </c>
      <c r="C746" t="s">
        <v>783</v>
      </c>
      <c r="D746" s="10" t="s">
        <v>1041</v>
      </c>
      <c r="E746" s="10" t="s">
        <v>1039</v>
      </c>
      <c r="F746" t="s">
        <v>5</v>
      </c>
      <c r="G746" t="s">
        <v>155</v>
      </c>
      <c r="H746" t="s">
        <v>784</v>
      </c>
      <c r="I746">
        <v>15</v>
      </c>
      <c r="J746" t="s">
        <v>117</v>
      </c>
      <c r="L746" t="s">
        <v>107</v>
      </c>
      <c r="M746">
        <v>119990</v>
      </c>
      <c r="N746" t="s">
        <v>97</v>
      </c>
      <c r="O746" t="s">
        <v>67</v>
      </c>
      <c r="P746" s="21" t="str">
        <f t="shared" si="11"/>
        <v>07_70&gt;</v>
      </c>
      <c r="Q746">
        <v>11</v>
      </c>
      <c r="R746" t="s">
        <v>819</v>
      </c>
      <c r="S746">
        <v>1559870</v>
      </c>
      <c r="T746">
        <v>25038</v>
      </c>
    </row>
    <row r="747" spans="1:20" ht="14.45" hidden="1" x14ac:dyDescent="0.35">
      <c r="A747">
        <v>10</v>
      </c>
      <c r="B747" t="s">
        <v>13</v>
      </c>
      <c r="C747" t="s">
        <v>170</v>
      </c>
      <c r="D747" t="s">
        <v>1040</v>
      </c>
      <c r="E747" s="10" t="s">
        <v>1039</v>
      </c>
      <c r="F747" t="s">
        <v>5</v>
      </c>
      <c r="G747" t="s">
        <v>114</v>
      </c>
      <c r="H747" t="s">
        <v>2</v>
      </c>
      <c r="I747">
        <v>15</v>
      </c>
      <c r="J747" t="s">
        <v>4</v>
      </c>
      <c r="L747" t="s">
        <v>107</v>
      </c>
      <c r="M747">
        <v>29990</v>
      </c>
      <c r="N747" t="s">
        <v>39</v>
      </c>
      <c r="O747" t="s">
        <v>60</v>
      </c>
      <c r="P747" s="21" t="str">
        <f t="shared" si="11"/>
        <v>02_20-30</v>
      </c>
      <c r="Q747">
        <v>11</v>
      </c>
      <c r="R747" t="s">
        <v>819</v>
      </c>
      <c r="S747">
        <v>299900</v>
      </c>
      <c r="T747">
        <v>4814</v>
      </c>
    </row>
    <row r="748" spans="1:20" ht="14.45" hidden="1" x14ac:dyDescent="0.35">
      <c r="A748">
        <v>234</v>
      </c>
      <c r="B748" t="s">
        <v>13</v>
      </c>
      <c r="C748" t="s">
        <v>238</v>
      </c>
      <c r="D748" s="10" t="s">
        <v>1038</v>
      </c>
      <c r="E748" s="10" t="s">
        <v>1039</v>
      </c>
      <c r="F748" t="s">
        <v>5</v>
      </c>
      <c r="G748" t="s">
        <v>218</v>
      </c>
      <c r="H748">
        <v>530</v>
      </c>
      <c r="I748">
        <v>15</v>
      </c>
      <c r="J748" t="s">
        <v>8</v>
      </c>
      <c r="L748" t="s">
        <v>107</v>
      </c>
      <c r="M748">
        <v>42390</v>
      </c>
      <c r="N748" t="s">
        <v>42</v>
      </c>
      <c r="O748" t="s">
        <v>62</v>
      </c>
      <c r="P748" s="21" t="str">
        <f t="shared" si="11"/>
        <v>04_40-50</v>
      </c>
      <c r="Q748">
        <v>11</v>
      </c>
      <c r="R748" t="s">
        <v>819</v>
      </c>
      <c r="S748">
        <v>9919260</v>
      </c>
      <c r="T748">
        <v>159218</v>
      </c>
    </row>
    <row r="749" spans="1:20" ht="14.45" hidden="1" x14ac:dyDescent="0.35">
      <c r="A749">
        <v>15</v>
      </c>
      <c r="B749" t="s">
        <v>13</v>
      </c>
      <c r="C749" t="s">
        <v>256</v>
      </c>
      <c r="D749" s="10" t="s">
        <v>1038</v>
      </c>
      <c r="E749" s="10" t="s">
        <v>1039</v>
      </c>
      <c r="F749" t="s">
        <v>5</v>
      </c>
      <c r="G749" t="s">
        <v>218</v>
      </c>
      <c r="H749">
        <v>530</v>
      </c>
      <c r="I749">
        <v>17</v>
      </c>
      <c r="J749" t="s">
        <v>8</v>
      </c>
      <c r="L749" t="s">
        <v>107</v>
      </c>
      <c r="M749">
        <v>36640</v>
      </c>
      <c r="N749" t="s">
        <v>41</v>
      </c>
      <c r="O749" t="s">
        <v>61</v>
      </c>
      <c r="P749" s="21" t="str">
        <f t="shared" si="11"/>
        <v>03_30-40</v>
      </c>
      <c r="Q749">
        <v>11</v>
      </c>
      <c r="R749" t="s">
        <v>819</v>
      </c>
      <c r="S749">
        <v>549600</v>
      </c>
      <c r="T749">
        <v>8822</v>
      </c>
    </row>
    <row r="750" spans="1:20" ht="14.45" hidden="1" x14ac:dyDescent="0.35">
      <c r="A750">
        <v>8</v>
      </c>
      <c r="B750" t="s">
        <v>13</v>
      </c>
      <c r="C750" t="s">
        <v>282</v>
      </c>
      <c r="D750" s="10" t="s">
        <v>1041</v>
      </c>
      <c r="E750" s="10" t="s">
        <v>1039</v>
      </c>
      <c r="F750" t="s">
        <v>5</v>
      </c>
      <c r="G750" t="s">
        <v>155</v>
      </c>
      <c r="H750" t="s">
        <v>108</v>
      </c>
      <c r="I750">
        <v>15</v>
      </c>
      <c r="J750" t="s">
        <v>8</v>
      </c>
      <c r="L750" t="s">
        <v>107</v>
      </c>
      <c r="M750">
        <v>32970</v>
      </c>
      <c r="N750" t="s">
        <v>40</v>
      </c>
      <c r="O750" t="s">
        <v>61</v>
      </c>
      <c r="P750" s="21" t="str">
        <f t="shared" si="11"/>
        <v>03_30-40</v>
      </c>
      <c r="Q750">
        <v>11</v>
      </c>
      <c r="R750" t="s">
        <v>819</v>
      </c>
      <c r="S750">
        <v>263760</v>
      </c>
      <c r="T750">
        <v>4234</v>
      </c>
    </row>
    <row r="751" spans="1:20" ht="14.45" hidden="1" x14ac:dyDescent="0.35">
      <c r="A751">
        <v>370</v>
      </c>
      <c r="B751" t="s">
        <v>13</v>
      </c>
      <c r="C751" t="s">
        <v>906</v>
      </c>
      <c r="D751" t="s">
        <v>1046</v>
      </c>
      <c r="E751" s="10" t="s">
        <v>1039</v>
      </c>
      <c r="F751" t="s">
        <v>5</v>
      </c>
      <c r="G751" t="s">
        <v>818</v>
      </c>
      <c r="H751" t="s">
        <v>827</v>
      </c>
      <c r="I751">
        <v>14</v>
      </c>
      <c r="J751" t="s">
        <v>8</v>
      </c>
      <c r="L751" t="s">
        <v>107</v>
      </c>
      <c r="M751">
        <v>48240</v>
      </c>
      <c r="N751" t="s">
        <v>43</v>
      </c>
      <c r="O751" t="s">
        <v>62</v>
      </c>
      <c r="P751" s="21" t="str">
        <f t="shared" si="11"/>
        <v>04_40-50</v>
      </c>
      <c r="Q751">
        <v>11</v>
      </c>
      <c r="R751" t="s">
        <v>819</v>
      </c>
      <c r="S751">
        <v>17848800</v>
      </c>
      <c r="T751">
        <v>286498</v>
      </c>
    </row>
    <row r="752" spans="1:20" ht="14.45" hidden="1" x14ac:dyDescent="0.35">
      <c r="A752">
        <v>219</v>
      </c>
      <c r="B752" t="s">
        <v>13</v>
      </c>
      <c r="C752" t="s">
        <v>907</v>
      </c>
      <c r="D752" t="s">
        <v>1046</v>
      </c>
      <c r="E752" s="10" t="s">
        <v>1039</v>
      </c>
      <c r="F752" t="s">
        <v>5</v>
      </c>
      <c r="G752" t="s">
        <v>818</v>
      </c>
      <c r="H752" t="s">
        <v>827</v>
      </c>
      <c r="I752">
        <v>14</v>
      </c>
      <c r="J752" t="s">
        <v>8</v>
      </c>
      <c r="L752" t="s">
        <v>107</v>
      </c>
      <c r="M752">
        <v>48990</v>
      </c>
      <c r="N752" t="s">
        <v>43</v>
      </c>
      <c r="O752" t="s">
        <v>62</v>
      </c>
      <c r="P752" s="21" t="str">
        <f t="shared" si="11"/>
        <v>04_40-50</v>
      </c>
      <c r="Q752">
        <v>11</v>
      </c>
      <c r="R752" t="s">
        <v>819</v>
      </c>
      <c r="S752">
        <v>10728810</v>
      </c>
      <c r="T752">
        <v>172212</v>
      </c>
    </row>
    <row r="753" spans="1:20" ht="14.45" hidden="1" x14ac:dyDescent="0.35">
      <c r="A753">
        <v>40</v>
      </c>
      <c r="B753" t="s">
        <v>13</v>
      </c>
      <c r="C753" t="s">
        <v>486</v>
      </c>
      <c r="D753" t="s">
        <v>1046</v>
      </c>
      <c r="E753" s="10" t="s">
        <v>1039</v>
      </c>
      <c r="F753" t="s">
        <v>5</v>
      </c>
      <c r="G753" t="s">
        <v>496</v>
      </c>
      <c r="H753" t="s">
        <v>2</v>
      </c>
      <c r="I753">
        <v>14</v>
      </c>
      <c r="J753" t="s">
        <v>8</v>
      </c>
      <c r="K753" t="s">
        <v>7</v>
      </c>
      <c r="L753" t="s">
        <v>107</v>
      </c>
      <c r="M753">
        <v>56145</v>
      </c>
      <c r="N753" t="s">
        <v>45</v>
      </c>
      <c r="O753" t="s">
        <v>63</v>
      </c>
      <c r="P753" s="21" t="str">
        <f t="shared" si="11"/>
        <v>05_50-60</v>
      </c>
      <c r="Q753">
        <v>11</v>
      </c>
      <c r="R753" t="s">
        <v>819</v>
      </c>
      <c r="S753">
        <v>2245800</v>
      </c>
      <c r="T753">
        <v>36048</v>
      </c>
    </row>
    <row r="754" spans="1:20" ht="14.45" hidden="1" x14ac:dyDescent="0.35">
      <c r="A754">
        <v>71</v>
      </c>
      <c r="B754" t="s">
        <v>13</v>
      </c>
      <c r="C754" t="s">
        <v>647</v>
      </c>
      <c r="D754" t="s">
        <v>1046</v>
      </c>
      <c r="E754" s="10" t="s">
        <v>1039</v>
      </c>
      <c r="F754" t="s">
        <v>5</v>
      </c>
      <c r="G754" t="s">
        <v>496</v>
      </c>
      <c r="H754" t="s">
        <v>618</v>
      </c>
      <c r="I754">
        <v>13</v>
      </c>
      <c r="J754" t="s">
        <v>8</v>
      </c>
      <c r="L754" t="s">
        <v>107</v>
      </c>
      <c r="M754">
        <v>48297</v>
      </c>
      <c r="N754" t="s">
        <v>43</v>
      </c>
      <c r="O754" t="s">
        <v>62</v>
      </c>
      <c r="P754" s="21" t="str">
        <f t="shared" si="11"/>
        <v>04_40-50</v>
      </c>
      <c r="Q754">
        <v>11</v>
      </c>
      <c r="R754" t="s">
        <v>819</v>
      </c>
      <c r="S754">
        <v>3429087</v>
      </c>
      <c r="T754">
        <v>55042</v>
      </c>
    </row>
    <row r="755" spans="1:20" ht="14.45" hidden="1" x14ac:dyDescent="0.35">
      <c r="A755">
        <v>257</v>
      </c>
      <c r="B755" t="s">
        <v>13</v>
      </c>
      <c r="C755" t="s">
        <v>644</v>
      </c>
      <c r="D755" s="10" t="s">
        <v>1038</v>
      </c>
      <c r="E755" s="10" t="s">
        <v>1039</v>
      </c>
      <c r="F755" t="s">
        <v>5</v>
      </c>
      <c r="G755" t="s">
        <v>496</v>
      </c>
      <c r="H755">
        <v>250</v>
      </c>
      <c r="I755">
        <v>15</v>
      </c>
      <c r="J755" t="s">
        <v>8</v>
      </c>
      <c r="L755" t="s">
        <v>107</v>
      </c>
      <c r="M755">
        <v>36435</v>
      </c>
      <c r="N755" t="s">
        <v>41</v>
      </c>
      <c r="O755" t="s">
        <v>61</v>
      </c>
      <c r="P755" s="21" t="str">
        <f t="shared" si="11"/>
        <v>03_30-40</v>
      </c>
      <c r="Q755">
        <v>11</v>
      </c>
      <c r="R755" t="s">
        <v>819</v>
      </c>
      <c r="S755">
        <v>9363795</v>
      </c>
      <c r="T755">
        <v>150302</v>
      </c>
    </row>
    <row r="756" spans="1:20" ht="14.45" hidden="1" x14ac:dyDescent="0.35">
      <c r="A756">
        <v>658</v>
      </c>
      <c r="B756" t="s">
        <v>13</v>
      </c>
      <c r="C756" t="s">
        <v>685</v>
      </c>
      <c r="D756" s="10" t="s">
        <v>1038</v>
      </c>
      <c r="E756" s="10" t="s">
        <v>1039</v>
      </c>
      <c r="F756" t="s">
        <v>5</v>
      </c>
      <c r="G756" t="s">
        <v>496</v>
      </c>
      <c r="H756" t="s">
        <v>233</v>
      </c>
      <c r="I756">
        <v>15</v>
      </c>
      <c r="J756" t="s">
        <v>8</v>
      </c>
      <c r="L756" t="s">
        <v>107</v>
      </c>
      <c r="M756">
        <v>35490</v>
      </c>
      <c r="N756" t="s">
        <v>41</v>
      </c>
      <c r="O756" t="s">
        <v>61</v>
      </c>
      <c r="P756" s="21" t="str">
        <f t="shared" si="11"/>
        <v>03_30-40</v>
      </c>
      <c r="Q756">
        <v>11</v>
      </c>
      <c r="R756" t="s">
        <v>819</v>
      </c>
      <c r="S756">
        <v>23352420</v>
      </c>
      <c r="T756">
        <v>374838</v>
      </c>
    </row>
    <row r="757" spans="1:20" ht="14.45" hidden="1" x14ac:dyDescent="0.35">
      <c r="A757">
        <v>481</v>
      </c>
      <c r="B757" t="s">
        <v>13</v>
      </c>
      <c r="C757" t="s">
        <v>645</v>
      </c>
      <c r="D757" s="10" t="s">
        <v>1038</v>
      </c>
      <c r="E757" s="10" t="s">
        <v>1039</v>
      </c>
      <c r="F757" t="s">
        <v>5</v>
      </c>
      <c r="G757" t="s">
        <v>155</v>
      </c>
      <c r="H757" t="s">
        <v>233</v>
      </c>
      <c r="I757">
        <v>15</v>
      </c>
      <c r="J757" t="s">
        <v>8</v>
      </c>
      <c r="L757" t="s">
        <v>107</v>
      </c>
      <c r="M757">
        <v>28500</v>
      </c>
      <c r="N757" t="s">
        <v>39</v>
      </c>
      <c r="O757" t="s">
        <v>60</v>
      </c>
      <c r="P757" s="21" t="str">
        <f t="shared" si="11"/>
        <v>02_20-30</v>
      </c>
      <c r="Q757">
        <v>11</v>
      </c>
      <c r="R757" t="s">
        <v>819</v>
      </c>
      <c r="S757">
        <v>13708500</v>
      </c>
      <c r="T757">
        <v>220040</v>
      </c>
    </row>
    <row r="758" spans="1:20" ht="14.45" hidden="1" x14ac:dyDescent="0.35">
      <c r="A758">
        <v>1126</v>
      </c>
      <c r="B758" t="s">
        <v>13</v>
      </c>
      <c r="C758" t="s">
        <v>637</v>
      </c>
      <c r="D758" t="s">
        <v>1040</v>
      </c>
      <c r="E758" s="10" t="s">
        <v>1039</v>
      </c>
      <c r="F758" t="s">
        <v>5</v>
      </c>
      <c r="G758" t="s">
        <v>323</v>
      </c>
      <c r="H758" t="s">
        <v>2</v>
      </c>
      <c r="I758">
        <v>15</v>
      </c>
      <c r="J758" t="s">
        <v>8</v>
      </c>
      <c r="L758" t="s">
        <v>90</v>
      </c>
      <c r="M758">
        <v>20490</v>
      </c>
      <c r="N758" t="s">
        <v>38</v>
      </c>
      <c r="O758" t="s">
        <v>60</v>
      </c>
      <c r="P758" s="21" t="str">
        <f t="shared" si="11"/>
        <v>02_20-30</v>
      </c>
      <c r="Q758">
        <v>11</v>
      </c>
      <c r="R758" t="s">
        <v>819</v>
      </c>
      <c r="S758">
        <v>23071740</v>
      </c>
      <c r="T758">
        <v>370333</v>
      </c>
    </row>
    <row r="759" spans="1:20" ht="14.45" hidden="1" x14ac:dyDescent="0.35">
      <c r="A759">
        <v>398</v>
      </c>
      <c r="B759" t="s">
        <v>13</v>
      </c>
      <c r="C759" t="s">
        <v>610</v>
      </c>
      <c r="D759" t="s">
        <v>1040</v>
      </c>
      <c r="E759" s="10" t="s">
        <v>1039</v>
      </c>
      <c r="F759" t="s">
        <v>1</v>
      </c>
      <c r="G759" t="s">
        <v>249</v>
      </c>
      <c r="H759" t="s">
        <v>2</v>
      </c>
      <c r="I759">
        <v>15</v>
      </c>
      <c r="J759" t="s">
        <v>8</v>
      </c>
      <c r="L759" t="s">
        <v>107</v>
      </c>
      <c r="M759">
        <v>31350</v>
      </c>
      <c r="N759" t="s">
        <v>40</v>
      </c>
      <c r="O759" t="s">
        <v>61</v>
      </c>
      <c r="P759" s="21" t="str">
        <f t="shared" si="11"/>
        <v>03_30-40</v>
      </c>
      <c r="Q759">
        <v>11</v>
      </c>
      <c r="R759" t="s">
        <v>819</v>
      </c>
      <c r="S759">
        <v>12477300</v>
      </c>
      <c r="T759">
        <v>200278</v>
      </c>
    </row>
    <row r="760" spans="1:20" ht="14.45" hidden="1" x14ac:dyDescent="0.35">
      <c r="A760">
        <v>297</v>
      </c>
      <c r="B760" t="s">
        <v>13</v>
      </c>
      <c r="C760" t="s">
        <v>611</v>
      </c>
      <c r="D760" s="10" t="s">
        <v>1038</v>
      </c>
      <c r="E760" s="10" t="s">
        <v>1039</v>
      </c>
      <c r="F760" t="s">
        <v>5</v>
      </c>
      <c r="G760" t="s">
        <v>496</v>
      </c>
      <c r="H760">
        <v>520</v>
      </c>
      <c r="I760">
        <v>17</v>
      </c>
      <c r="J760" t="s">
        <v>8</v>
      </c>
      <c r="L760" t="s">
        <v>107</v>
      </c>
      <c r="M760">
        <v>48926</v>
      </c>
      <c r="N760" t="s">
        <v>43</v>
      </c>
      <c r="O760" t="s">
        <v>62</v>
      </c>
      <c r="P760" s="21" t="str">
        <f t="shared" si="11"/>
        <v>04_40-50</v>
      </c>
      <c r="Q760">
        <v>11</v>
      </c>
      <c r="R760" t="s">
        <v>819</v>
      </c>
      <c r="S760">
        <v>14531022</v>
      </c>
      <c r="T760">
        <v>233243</v>
      </c>
    </row>
    <row r="761" spans="1:20" ht="14.45" hidden="1" x14ac:dyDescent="0.35">
      <c r="A761">
        <v>113</v>
      </c>
      <c r="B761" t="s">
        <v>13</v>
      </c>
      <c r="C761" t="s">
        <v>612</v>
      </c>
      <c r="D761" t="s">
        <v>1040</v>
      </c>
      <c r="E761" s="10" t="s">
        <v>1039</v>
      </c>
      <c r="F761" t="s">
        <v>5</v>
      </c>
      <c r="G761" t="s">
        <v>155</v>
      </c>
      <c r="H761" t="s">
        <v>2</v>
      </c>
      <c r="I761">
        <v>17</v>
      </c>
      <c r="J761" t="s">
        <v>8</v>
      </c>
      <c r="L761" t="s">
        <v>107</v>
      </c>
      <c r="M761">
        <v>33506.75</v>
      </c>
      <c r="N761" t="s">
        <v>40</v>
      </c>
      <c r="O761" t="s">
        <v>61</v>
      </c>
      <c r="P761" s="21" t="str">
        <f t="shared" si="11"/>
        <v>03_30-40</v>
      </c>
      <c r="Q761">
        <v>11</v>
      </c>
      <c r="R761" t="s">
        <v>819</v>
      </c>
      <c r="S761">
        <v>3786262.75</v>
      </c>
      <c r="T761">
        <v>60775</v>
      </c>
    </row>
    <row r="762" spans="1:20" ht="14.45" hidden="1" x14ac:dyDescent="0.35">
      <c r="A762">
        <v>338</v>
      </c>
      <c r="B762" t="s">
        <v>13</v>
      </c>
      <c r="C762" t="s">
        <v>646</v>
      </c>
      <c r="D762" t="s">
        <v>1040</v>
      </c>
      <c r="E762" s="10" t="s">
        <v>1039</v>
      </c>
      <c r="F762" t="s">
        <v>5</v>
      </c>
      <c r="G762" t="s">
        <v>323</v>
      </c>
      <c r="H762" t="s">
        <v>2</v>
      </c>
      <c r="I762">
        <v>17</v>
      </c>
      <c r="J762" t="s">
        <v>8</v>
      </c>
      <c r="L762" t="s">
        <v>90</v>
      </c>
      <c r="M762">
        <v>25405</v>
      </c>
      <c r="N762" t="s">
        <v>39</v>
      </c>
      <c r="O762" t="s">
        <v>60</v>
      </c>
      <c r="P762" s="21" t="str">
        <f t="shared" si="11"/>
        <v>02_20-30</v>
      </c>
      <c r="Q762">
        <v>11</v>
      </c>
      <c r="R762" t="s">
        <v>819</v>
      </c>
      <c r="S762">
        <v>8586890</v>
      </c>
      <c r="T762">
        <v>137831</v>
      </c>
    </row>
    <row r="763" spans="1:20" ht="14.45" hidden="1" x14ac:dyDescent="0.35">
      <c r="A763">
        <v>234</v>
      </c>
      <c r="B763" t="s">
        <v>13</v>
      </c>
      <c r="C763" t="s">
        <v>686</v>
      </c>
      <c r="D763" t="s">
        <v>1046</v>
      </c>
      <c r="E763" s="10" t="s">
        <v>1039</v>
      </c>
      <c r="F763" t="s">
        <v>5</v>
      </c>
      <c r="G763" t="s">
        <v>496</v>
      </c>
      <c r="H763" t="s">
        <v>618</v>
      </c>
      <c r="I763">
        <v>13</v>
      </c>
      <c r="J763" t="s">
        <v>8</v>
      </c>
      <c r="L763" t="s">
        <v>107</v>
      </c>
      <c r="M763">
        <v>44640</v>
      </c>
      <c r="N763" t="s">
        <v>42</v>
      </c>
      <c r="O763" t="s">
        <v>62</v>
      </c>
      <c r="P763" s="21" t="str">
        <f t="shared" si="11"/>
        <v>04_40-50</v>
      </c>
      <c r="Q763">
        <v>11</v>
      </c>
      <c r="R763" t="s">
        <v>819</v>
      </c>
      <c r="S763">
        <v>10445760</v>
      </c>
      <c r="T763">
        <v>167669</v>
      </c>
    </row>
    <row r="764" spans="1:20" ht="14.45" hidden="1" x14ac:dyDescent="0.35">
      <c r="A764">
        <v>156</v>
      </c>
      <c r="B764" t="s">
        <v>13</v>
      </c>
      <c r="C764" t="s">
        <v>687</v>
      </c>
      <c r="D764" s="10" t="s">
        <v>1038</v>
      </c>
      <c r="E764" s="10" t="s">
        <v>1039</v>
      </c>
      <c r="F764" t="s">
        <v>5</v>
      </c>
      <c r="G764" t="s">
        <v>496</v>
      </c>
      <c r="H764" t="s">
        <v>298</v>
      </c>
      <c r="I764">
        <v>15</v>
      </c>
      <c r="J764" t="s">
        <v>8</v>
      </c>
      <c r="L764" t="s">
        <v>107</v>
      </c>
      <c r="M764">
        <v>45092</v>
      </c>
      <c r="N764" t="s">
        <v>43</v>
      </c>
      <c r="O764" t="s">
        <v>62</v>
      </c>
      <c r="P764" s="21" t="str">
        <f t="shared" si="11"/>
        <v>04_40-50</v>
      </c>
      <c r="Q764">
        <v>11</v>
      </c>
      <c r="R764" t="s">
        <v>819</v>
      </c>
      <c r="S764">
        <v>7034352</v>
      </c>
      <c r="T764">
        <v>112911</v>
      </c>
    </row>
    <row r="765" spans="1:20" ht="14.45" hidden="1" x14ac:dyDescent="0.35">
      <c r="A765">
        <v>45</v>
      </c>
      <c r="B765" t="s">
        <v>13</v>
      </c>
      <c r="C765" t="s">
        <v>686</v>
      </c>
      <c r="D765" t="s">
        <v>1046</v>
      </c>
      <c r="E765" s="10" t="s">
        <v>1039</v>
      </c>
      <c r="F765" t="s">
        <v>5</v>
      </c>
      <c r="G765" t="s">
        <v>496</v>
      </c>
      <c r="H765" t="s">
        <v>618</v>
      </c>
      <c r="I765">
        <v>13</v>
      </c>
      <c r="J765" t="s">
        <v>8</v>
      </c>
      <c r="L765" t="s">
        <v>107</v>
      </c>
      <c r="M765">
        <v>44640</v>
      </c>
      <c r="N765" t="s">
        <v>42</v>
      </c>
      <c r="O765" t="s">
        <v>62</v>
      </c>
      <c r="P765" s="21" t="str">
        <f t="shared" si="11"/>
        <v>04_40-50</v>
      </c>
      <c r="Q765">
        <v>11</v>
      </c>
      <c r="R765" t="s">
        <v>819</v>
      </c>
      <c r="S765">
        <v>2008800</v>
      </c>
      <c r="T765">
        <v>32244</v>
      </c>
    </row>
    <row r="766" spans="1:20" ht="14.45" hidden="1" x14ac:dyDescent="0.35">
      <c r="A766">
        <v>91</v>
      </c>
      <c r="B766" t="s">
        <v>13</v>
      </c>
      <c r="C766" t="s">
        <v>908</v>
      </c>
      <c r="D766" t="s">
        <v>1046</v>
      </c>
      <c r="E766" s="10" t="s">
        <v>1039</v>
      </c>
      <c r="F766" t="s">
        <v>5</v>
      </c>
      <c r="G766" t="s">
        <v>818</v>
      </c>
      <c r="H766" t="s">
        <v>634</v>
      </c>
      <c r="I766">
        <v>14</v>
      </c>
      <c r="J766" t="s">
        <v>8</v>
      </c>
      <c r="L766" t="s">
        <v>107</v>
      </c>
      <c r="M766">
        <v>84329</v>
      </c>
      <c r="N766" t="s">
        <v>52</v>
      </c>
      <c r="O766" t="s">
        <v>68</v>
      </c>
      <c r="P766" s="21" t="str">
        <f t="shared" si="11"/>
        <v>07_70&gt;</v>
      </c>
      <c r="Q766">
        <v>11</v>
      </c>
      <c r="R766" t="s">
        <v>819</v>
      </c>
      <c r="S766">
        <v>7673939</v>
      </c>
      <c r="T766">
        <v>123177</v>
      </c>
    </row>
    <row r="767" spans="1:20" ht="14.45" hidden="1" x14ac:dyDescent="0.35">
      <c r="A767">
        <v>501</v>
      </c>
      <c r="B767" t="s">
        <v>13</v>
      </c>
      <c r="C767" t="s">
        <v>909</v>
      </c>
      <c r="D767" s="10" t="s">
        <v>1041</v>
      </c>
      <c r="E767" s="10" t="s">
        <v>1039</v>
      </c>
      <c r="F767" t="s">
        <v>5</v>
      </c>
      <c r="G767" t="s">
        <v>308</v>
      </c>
      <c r="H767" t="s">
        <v>910</v>
      </c>
      <c r="I767">
        <v>17</v>
      </c>
      <c r="J767" t="s">
        <v>8</v>
      </c>
      <c r="L767" t="s">
        <v>107</v>
      </c>
      <c r="M767">
        <v>101624</v>
      </c>
      <c r="N767" t="s">
        <v>80</v>
      </c>
      <c r="O767" t="s">
        <v>70</v>
      </c>
      <c r="P767" s="21" t="str">
        <f t="shared" si="11"/>
        <v>07_70&gt;</v>
      </c>
      <c r="Q767">
        <v>11</v>
      </c>
      <c r="R767" t="s">
        <v>819</v>
      </c>
      <c r="S767">
        <v>50913624</v>
      </c>
      <c r="T767">
        <v>817233</v>
      </c>
    </row>
    <row r="768" spans="1:20" ht="14.45" hidden="1" x14ac:dyDescent="0.35">
      <c r="A768">
        <v>1685</v>
      </c>
      <c r="B768" t="s">
        <v>13</v>
      </c>
      <c r="C768" t="s">
        <v>911</v>
      </c>
      <c r="D768" s="10" t="s">
        <v>1041</v>
      </c>
      <c r="E768" s="10" t="s">
        <v>1039</v>
      </c>
      <c r="F768" t="s">
        <v>5</v>
      </c>
      <c r="G768" t="s">
        <v>308</v>
      </c>
      <c r="H768" t="s">
        <v>912</v>
      </c>
      <c r="I768">
        <v>15</v>
      </c>
      <c r="J768" t="s">
        <v>8</v>
      </c>
      <c r="L768" t="s">
        <v>107</v>
      </c>
      <c r="M768">
        <v>75625</v>
      </c>
      <c r="N768" t="s">
        <v>84</v>
      </c>
      <c r="O768" t="s">
        <v>64</v>
      </c>
      <c r="P768" s="21" t="str">
        <f t="shared" si="11"/>
        <v>07_70&gt;</v>
      </c>
      <c r="Q768">
        <v>11</v>
      </c>
      <c r="R768" t="s">
        <v>819</v>
      </c>
      <c r="S768">
        <v>127428125</v>
      </c>
      <c r="T768">
        <v>2045395</v>
      </c>
    </row>
    <row r="769" spans="1:20" ht="14.45" hidden="1" x14ac:dyDescent="0.35">
      <c r="A769">
        <v>3</v>
      </c>
      <c r="B769" t="s">
        <v>13</v>
      </c>
      <c r="C769" t="s">
        <v>913</v>
      </c>
      <c r="D769" s="10" t="s">
        <v>1041</v>
      </c>
      <c r="E769" s="10" t="s">
        <v>1039</v>
      </c>
      <c r="F769" t="s">
        <v>5</v>
      </c>
      <c r="G769" t="s">
        <v>308</v>
      </c>
      <c r="H769" t="s">
        <v>640</v>
      </c>
      <c r="I769">
        <v>15</v>
      </c>
      <c r="J769" t="s">
        <v>8</v>
      </c>
      <c r="L769" t="s">
        <v>107</v>
      </c>
      <c r="M769">
        <v>65500</v>
      </c>
      <c r="N769" t="s">
        <v>47</v>
      </c>
      <c r="O769" t="s">
        <v>65</v>
      </c>
      <c r="P769" s="21" t="str">
        <f t="shared" si="11"/>
        <v>06_60-70</v>
      </c>
      <c r="Q769">
        <v>11</v>
      </c>
      <c r="R769" t="s">
        <v>819</v>
      </c>
      <c r="S769">
        <v>196500</v>
      </c>
      <c r="T769">
        <v>3154</v>
      </c>
    </row>
    <row r="770" spans="1:20" ht="14.45" hidden="1" x14ac:dyDescent="0.35">
      <c r="A770">
        <v>3</v>
      </c>
      <c r="B770" t="s">
        <v>13</v>
      </c>
      <c r="C770" t="s">
        <v>914</v>
      </c>
      <c r="D770" s="10" t="s">
        <v>1041</v>
      </c>
      <c r="E770" s="10" t="s">
        <v>1039</v>
      </c>
      <c r="F770" t="s">
        <v>5</v>
      </c>
      <c r="G770" t="s">
        <v>308</v>
      </c>
      <c r="H770" t="s">
        <v>757</v>
      </c>
      <c r="I770">
        <v>15</v>
      </c>
      <c r="J770" t="s">
        <v>8</v>
      </c>
      <c r="L770" t="s">
        <v>107</v>
      </c>
      <c r="M770">
        <v>71200</v>
      </c>
      <c r="N770" t="s">
        <v>48</v>
      </c>
      <c r="O770" t="s">
        <v>64</v>
      </c>
      <c r="P770" s="21" t="str">
        <f t="shared" si="11"/>
        <v>07_70&gt;</v>
      </c>
      <c r="Q770">
        <v>11</v>
      </c>
      <c r="R770" t="s">
        <v>819</v>
      </c>
      <c r="S770">
        <v>213600</v>
      </c>
      <c r="T770">
        <v>3429</v>
      </c>
    </row>
    <row r="771" spans="1:20" ht="14.45" hidden="1" x14ac:dyDescent="0.35">
      <c r="A771">
        <v>3</v>
      </c>
      <c r="B771" t="s">
        <v>13</v>
      </c>
      <c r="C771" t="s">
        <v>915</v>
      </c>
      <c r="D771" s="10" t="s">
        <v>1041</v>
      </c>
      <c r="E771" s="10" t="s">
        <v>1039</v>
      </c>
      <c r="F771" t="s">
        <v>5</v>
      </c>
      <c r="G771" t="s">
        <v>308</v>
      </c>
      <c r="H771" t="s">
        <v>757</v>
      </c>
      <c r="I771">
        <v>15</v>
      </c>
      <c r="J771" t="s">
        <v>8</v>
      </c>
      <c r="L771" t="s">
        <v>107</v>
      </c>
      <c r="M771">
        <v>71200</v>
      </c>
      <c r="N771" t="s">
        <v>48</v>
      </c>
      <c r="O771" t="s">
        <v>64</v>
      </c>
      <c r="P771" s="21" t="str">
        <f t="shared" ref="P771:P834" si="12">IF(M771&lt;20000,"01_&lt;20",IF(M771&lt;70000,CONCATENATE(IF((ROUNDDOWN(M771/10000,0)+1)&lt;10,0,),ROUNDDOWN(M771/10000,0),"_",ROUNDDOWN(M771/10000,0)*10,"-",ROUNDUP((M771+1)/10000,0)*10),"07_70&gt;"))</f>
        <v>07_70&gt;</v>
      </c>
      <c r="Q771">
        <v>11</v>
      </c>
      <c r="R771" t="s">
        <v>819</v>
      </c>
      <c r="S771">
        <v>213600</v>
      </c>
      <c r="T771">
        <v>3429</v>
      </c>
    </row>
    <row r="772" spans="1:20" ht="14.45" hidden="1" x14ac:dyDescent="0.35">
      <c r="A772">
        <v>1408</v>
      </c>
      <c r="B772" t="s">
        <v>13</v>
      </c>
      <c r="C772" t="s">
        <v>916</v>
      </c>
      <c r="D772" s="10" t="s">
        <v>1041</v>
      </c>
      <c r="E772" s="10" t="s">
        <v>1039</v>
      </c>
      <c r="F772" t="s">
        <v>5</v>
      </c>
      <c r="G772" t="s">
        <v>308</v>
      </c>
      <c r="H772" t="s">
        <v>673</v>
      </c>
      <c r="I772">
        <v>15</v>
      </c>
      <c r="J772" t="s">
        <v>8</v>
      </c>
      <c r="L772" t="s">
        <v>107</v>
      </c>
      <c r="M772">
        <v>91795</v>
      </c>
      <c r="N772" t="s">
        <v>50</v>
      </c>
      <c r="O772" t="s">
        <v>66</v>
      </c>
      <c r="P772" s="21" t="str">
        <f t="shared" si="12"/>
        <v>07_70&gt;</v>
      </c>
      <c r="Q772">
        <v>11</v>
      </c>
      <c r="R772" t="s">
        <v>819</v>
      </c>
      <c r="S772">
        <v>129247360</v>
      </c>
      <c r="T772">
        <v>2074596</v>
      </c>
    </row>
    <row r="773" spans="1:20" ht="14.45" hidden="1" x14ac:dyDescent="0.35">
      <c r="A773">
        <v>3</v>
      </c>
      <c r="B773" t="s">
        <v>13</v>
      </c>
      <c r="C773" t="s">
        <v>917</v>
      </c>
      <c r="D773" s="10" t="s">
        <v>1041</v>
      </c>
      <c r="E773" s="10" t="s">
        <v>1039</v>
      </c>
      <c r="F773" t="s">
        <v>5</v>
      </c>
      <c r="G773" t="s">
        <v>308</v>
      </c>
      <c r="H773" t="s">
        <v>757</v>
      </c>
      <c r="I773">
        <v>15</v>
      </c>
      <c r="J773" t="s">
        <v>8</v>
      </c>
      <c r="L773" t="s">
        <v>107</v>
      </c>
      <c r="M773">
        <v>70240</v>
      </c>
      <c r="N773" t="s">
        <v>48</v>
      </c>
      <c r="O773" t="s">
        <v>64</v>
      </c>
      <c r="P773" s="21" t="str">
        <f t="shared" si="12"/>
        <v>07_70&gt;</v>
      </c>
      <c r="Q773">
        <v>11</v>
      </c>
      <c r="R773" t="s">
        <v>819</v>
      </c>
      <c r="S773">
        <v>210720</v>
      </c>
      <c r="T773">
        <v>3382</v>
      </c>
    </row>
    <row r="774" spans="1:20" ht="14.45" hidden="1" x14ac:dyDescent="0.35">
      <c r="A774">
        <v>5</v>
      </c>
      <c r="B774" t="s">
        <v>13</v>
      </c>
      <c r="C774" t="s">
        <v>918</v>
      </c>
      <c r="D774" s="10" t="s">
        <v>1041</v>
      </c>
      <c r="E774" s="10" t="s">
        <v>1039</v>
      </c>
      <c r="F774" t="s">
        <v>5</v>
      </c>
      <c r="G774" t="s">
        <v>308</v>
      </c>
      <c r="H774" t="s">
        <v>553</v>
      </c>
      <c r="I774">
        <v>15</v>
      </c>
      <c r="J774" t="s">
        <v>8</v>
      </c>
      <c r="L774" t="s">
        <v>107</v>
      </c>
      <c r="M774">
        <v>95600</v>
      </c>
      <c r="N774" t="s">
        <v>76</v>
      </c>
      <c r="O774" t="s">
        <v>66</v>
      </c>
      <c r="P774" s="21" t="str">
        <f t="shared" si="12"/>
        <v>07_70&gt;</v>
      </c>
      <c r="Q774">
        <v>11</v>
      </c>
      <c r="R774" t="s">
        <v>819</v>
      </c>
      <c r="S774">
        <v>478000</v>
      </c>
      <c r="T774">
        <v>7673</v>
      </c>
    </row>
    <row r="775" spans="1:20" ht="14.45" hidden="1" x14ac:dyDescent="0.35">
      <c r="A775">
        <v>38</v>
      </c>
      <c r="B775" t="s">
        <v>13</v>
      </c>
      <c r="C775" t="s">
        <v>919</v>
      </c>
      <c r="D775" s="10" t="s">
        <v>1041</v>
      </c>
      <c r="E775" s="10" t="s">
        <v>1039</v>
      </c>
      <c r="F775" t="s">
        <v>5</v>
      </c>
      <c r="G775" t="s">
        <v>308</v>
      </c>
      <c r="H775" t="s">
        <v>166</v>
      </c>
      <c r="I775">
        <v>15</v>
      </c>
      <c r="J775" t="s">
        <v>8</v>
      </c>
      <c r="L775" t="s">
        <v>107</v>
      </c>
      <c r="M775">
        <v>59700</v>
      </c>
      <c r="N775" t="s">
        <v>45</v>
      </c>
      <c r="O775" t="s">
        <v>63</v>
      </c>
      <c r="P775" s="21" t="str">
        <f t="shared" si="12"/>
        <v>05_50-60</v>
      </c>
      <c r="Q775">
        <v>11</v>
      </c>
      <c r="R775" t="s">
        <v>819</v>
      </c>
      <c r="S775">
        <v>2268600</v>
      </c>
      <c r="T775">
        <v>36414</v>
      </c>
    </row>
    <row r="776" spans="1:20" ht="14.45" hidden="1" x14ac:dyDescent="0.35">
      <c r="A776">
        <v>20</v>
      </c>
      <c r="B776" t="s">
        <v>13</v>
      </c>
      <c r="C776" t="s">
        <v>920</v>
      </c>
      <c r="D776" s="10" t="s">
        <v>1041</v>
      </c>
      <c r="E776" s="10" t="s">
        <v>1039</v>
      </c>
      <c r="F776" t="s">
        <v>5</v>
      </c>
      <c r="G776" t="s">
        <v>308</v>
      </c>
      <c r="H776" t="s">
        <v>166</v>
      </c>
      <c r="I776">
        <v>15</v>
      </c>
      <c r="J776" t="s">
        <v>8</v>
      </c>
      <c r="L776" t="s">
        <v>107</v>
      </c>
      <c r="M776">
        <v>59700</v>
      </c>
      <c r="N776" t="s">
        <v>45</v>
      </c>
      <c r="O776" t="s">
        <v>63</v>
      </c>
      <c r="P776" s="21" t="str">
        <f t="shared" si="12"/>
        <v>05_50-60</v>
      </c>
      <c r="Q776">
        <v>11</v>
      </c>
      <c r="R776" t="s">
        <v>819</v>
      </c>
      <c r="S776">
        <v>1194000</v>
      </c>
      <c r="T776">
        <v>19165</v>
      </c>
    </row>
    <row r="777" spans="1:20" ht="14.45" hidden="1" x14ac:dyDescent="0.35">
      <c r="A777">
        <v>28</v>
      </c>
      <c r="B777" t="s">
        <v>13</v>
      </c>
      <c r="C777" t="s">
        <v>921</v>
      </c>
      <c r="D777" s="10" t="s">
        <v>1041</v>
      </c>
      <c r="E777" s="10" t="s">
        <v>1039</v>
      </c>
      <c r="F777" t="s">
        <v>5</v>
      </c>
      <c r="G777" t="s">
        <v>308</v>
      </c>
      <c r="H777" t="s">
        <v>166</v>
      </c>
      <c r="I777">
        <v>15</v>
      </c>
      <c r="J777" t="s">
        <v>8</v>
      </c>
      <c r="L777" t="s">
        <v>107</v>
      </c>
      <c r="M777">
        <v>59700</v>
      </c>
      <c r="N777" t="s">
        <v>45</v>
      </c>
      <c r="O777" t="s">
        <v>63</v>
      </c>
      <c r="P777" s="21" t="str">
        <f t="shared" si="12"/>
        <v>05_50-60</v>
      </c>
      <c r="Q777">
        <v>11</v>
      </c>
      <c r="R777" t="s">
        <v>819</v>
      </c>
      <c r="S777">
        <v>1671600</v>
      </c>
      <c r="T777">
        <v>26831</v>
      </c>
    </row>
    <row r="778" spans="1:20" ht="14.45" hidden="1" x14ac:dyDescent="0.35">
      <c r="A778">
        <v>3</v>
      </c>
      <c r="B778" t="s">
        <v>13</v>
      </c>
      <c r="C778" t="s">
        <v>922</v>
      </c>
      <c r="D778" s="10" t="s">
        <v>1041</v>
      </c>
      <c r="E778" s="10" t="s">
        <v>1039</v>
      </c>
      <c r="F778" t="s">
        <v>5</v>
      </c>
      <c r="G778" t="s">
        <v>308</v>
      </c>
      <c r="H778" t="s">
        <v>553</v>
      </c>
      <c r="I778">
        <v>15</v>
      </c>
      <c r="J778" t="s">
        <v>8</v>
      </c>
      <c r="L778" t="s">
        <v>107</v>
      </c>
      <c r="M778">
        <v>99300</v>
      </c>
      <c r="N778" t="s">
        <v>76</v>
      </c>
      <c r="O778" t="s">
        <v>66</v>
      </c>
      <c r="P778" s="21" t="str">
        <f t="shared" si="12"/>
        <v>07_70&gt;</v>
      </c>
      <c r="Q778">
        <v>11</v>
      </c>
      <c r="R778" t="s">
        <v>819</v>
      </c>
      <c r="S778">
        <v>297900</v>
      </c>
      <c r="T778">
        <v>4782</v>
      </c>
    </row>
    <row r="779" spans="1:20" ht="14.45" hidden="1" x14ac:dyDescent="0.35">
      <c r="A779">
        <v>3</v>
      </c>
      <c r="B779" t="s">
        <v>13</v>
      </c>
      <c r="C779" t="s">
        <v>923</v>
      </c>
      <c r="D779" s="10" t="s">
        <v>1041</v>
      </c>
      <c r="E779" s="10" t="s">
        <v>1039</v>
      </c>
      <c r="F779" t="s">
        <v>5</v>
      </c>
      <c r="G779" t="s">
        <v>308</v>
      </c>
      <c r="H779" t="s">
        <v>640</v>
      </c>
      <c r="I779">
        <v>15</v>
      </c>
      <c r="J779" t="s">
        <v>8</v>
      </c>
      <c r="L779" t="s">
        <v>107</v>
      </c>
      <c r="M779">
        <v>65500</v>
      </c>
      <c r="N779" t="s">
        <v>47</v>
      </c>
      <c r="O779" t="s">
        <v>65</v>
      </c>
      <c r="P779" s="21" t="str">
        <f t="shared" si="12"/>
        <v>06_60-70</v>
      </c>
      <c r="Q779">
        <v>11</v>
      </c>
      <c r="R779" t="s">
        <v>819</v>
      </c>
      <c r="S779">
        <v>196500</v>
      </c>
      <c r="T779">
        <v>3154</v>
      </c>
    </row>
    <row r="780" spans="1:20" ht="14.45" hidden="1" x14ac:dyDescent="0.35">
      <c r="A780">
        <v>3</v>
      </c>
      <c r="B780" t="s">
        <v>13</v>
      </c>
      <c r="C780" t="s">
        <v>924</v>
      </c>
      <c r="D780" s="10" t="s">
        <v>1041</v>
      </c>
      <c r="E780" s="10" t="s">
        <v>1039</v>
      </c>
      <c r="F780" t="s">
        <v>5</v>
      </c>
      <c r="G780" t="s">
        <v>308</v>
      </c>
      <c r="H780" t="s">
        <v>925</v>
      </c>
      <c r="I780">
        <v>15</v>
      </c>
      <c r="J780" t="s">
        <v>8</v>
      </c>
      <c r="L780" t="s">
        <v>107</v>
      </c>
      <c r="M780">
        <v>98700</v>
      </c>
      <c r="N780" t="s">
        <v>76</v>
      </c>
      <c r="O780" t="s">
        <v>66</v>
      </c>
      <c r="P780" s="21" t="str">
        <f t="shared" si="12"/>
        <v>07_70&gt;</v>
      </c>
      <c r="Q780">
        <v>11</v>
      </c>
      <c r="R780" t="s">
        <v>819</v>
      </c>
      <c r="S780">
        <v>296100</v>
      </c>
      <c r="T780">
        <v>4753</v>
      </c>
    </row>
    <row r="781" spans="1:20" ht="14.45" hidden="1" x14ac:dyDescent="0.35">
      <c r="A781">
        <v>30</v>
      </c>
      <c r="B781" t="s">
        <v>13</v>
      </c>
      <c r="C781" t="s">
        <v>926</v>
      </c>
      <c r="D781" s="10" t="s">
        <v>1041</v>
      </c>
      <c r="E781" s="10" t="s">
        <v>1039</v>
      </c>
      <c r="F781" t="s">
        <v>5</v>
      </c>
      <c r="G781" t="s">
        <v>308</v>
      </c>
      <c r="H781" t="s">
        <v>925</v>
      </c>
      <c r="I781">
        <v>15</v>
      </c>
      <c r="J781" t="s">
        <v>8</v>
      </c>
      <c r="L781" t="s">
        <v>107</v>
      </c>
      <c r="M781">
        <v>98700</v>
      </c>
      <c r="N781" t="s">
        <v>76</v>
      </c>
      <c r="O781" t="s">
        <v>66</v>
      </c>
      <c r="P781" s="21" t="str">
        <f t="shared" si="12"/>
        <v>07_70&gt;</v>
      </c>
      <c r="Q781">
        <v>11</v>
      </c>
      <c r="R781" t="s">
        <v>819</v>
      </c>
      <c r="S781">
        <v>2961000</v>
      </c>
      <c r="T781">
        <v>47528</v>
      </c>
    </row>
    <row r="782" spans="1:20" ht="14.45" hidden="1" x14ac:dyDescent="0.35">
      <c r="A782">
        <v>3</v>
      </c>
      <c r="B782" t="s">
        <v>13</v>
      </c>
      <c r="C782" t="s">
        <v>927</v>
      </c>
      <c r="D782" s="10" t="s">
        <v>1041</v>
      </c>
      <c r="E782" s="10" t="s">
        <v>1039</v>
      </c>
      <c r="F782" t="s">
        <v>5</v>
      </c>
      <c r="G782" t="s">
        <v>308</v>
      </c>
      <c r="H782" t="s">
        <v>928</v>
      </c>
      <c r="I782">
        <v>15</v>
      </c>
      <c r="J782" t="s">
        <v>8</v>
      </c>
      <c r="L782" t="s">
        <v>107</v>
      </c>
      <c r="M782">
        <v>115600</v>
      </c>
      <c r="N782" t="s">
        <v>97</v>
      </c>
      <c r="O782" t="s">
        <v>67</v>
      </c>
      <c r="P782" s="21" t="str">
        <f t="shared" si="12"/>
        <v>07_70&gt;</v>
      </c>
      <c r="Q782">
        <v>11</v>
      </c>
      <c r="R782" t="s">
        <v>819</v>
      </c>
      <c r="S782">
        <v>346800</v>
      </c>
      <c r="T782">
        <v>5567</v>
      </c>
    </row>
    <row r="783" spans="1:20" ht="14.45" hidden="1" x14ac:dyDescent="0.35">
      <c r="A783">
        <v>13</v>
      </c>
      <c r="B783" t="s">
        <v>13</v>
      </c>
      <c r="C783" t="s">
        <v>929</v>
      </c>
      <c r="D783" s="10" t="s">
        <v>1041</v>
      </c>
      <c r="E783" s="10" t="s">
        <v>1039</v>
      </c>
      <c r="F783" t="s">
        <v>5</v>
      </c>
      <c r="G783" t="s">
        <v>308</v>
      </c>
      <c r="H783" t="s">
        <v>928</v>
      </c>
      <c r="I783">
        <v>15</v>
      </c>
      <c r="J783" t="s">
        <v>8</v>
      </c>
      <c r="L783" t="s">
        <v>107</v>
      </c>
      <c r="M783">
        <v>115600</v>
      </c>
      <c r="N783" t="s">
        <v>97</v>
      </c>
      <c r="O783" t="s">
        <v>67</v>
      </c>
      <c r="P783" s="21" t="str">
        <f t="shared" si="12"/>
        <v>07_70&gt;</v>
      </c>
      <c r="Q783">
        <v>11</v>
      </c>
      <c r="R783" t="s">
        <v>819</v>
      </c>
      <c r="S783">
        <v>1502800</v>
      </c>
      <c r="T783">
        <v>24122</v>
      </c>
    </row>
    <row r="784" spans="1:20" ht="14.45" hidden="1" x14ac:dyDescent="0.35">
      <c r="A784">
        <v>13</v>
      </c>
      <c r="B784" t="s">
        <v>13</v>
      </c>
      <c r="C784" t="s">
        <v>930</v>
      </c>
      <c r="D784" s="10" t="s">
        <v>1041</v>
      </c>
      <c r="E784" s="10" t="s">
        <v>1039</v>
      </c>
      <c r="F784" t="s">
        <v>5</v>
      </c>
      <c r="G784" t="s">
        <v>308</v>
      </c>
      <c r="H784" t="s">
        <v>166</v>
      </c>
      <c r="I784">
        <v>15</v>
      </c>
      <c r="J784" t="s">
        <v>8</v>
      </c>
      <c r="L784" t="s">
        <v>107</v>
      </c>
      <c r="M784">
        <v>59199</v>
      </c>
      <c r="N784" t="s">
        <v>45</v>
      </c>
      <c r="O784" t="s">
        <v>63</v>
      </c>
      <c r="P784" s="21" t="str">
        <f t="shared" si="12"/>
        <v>05_50-60</v>
      </c>
      <c r="Q784">
        <v>11</v>
      </c>
      <c r="R784" t="s">
        <v>819</v>
      </c>
      <c r="S784">
        <v>769587</v>
      </c>
      <c r="T784">
        <v>12353</v>
      </c>
    </row>
    <row r="785" spans="1:20" ht="14.45" hidden="1" x14ac:dyDescent="0.35">
      <c r="A785">
        <v>3</v>
      </c>
      <c r="B785" t="s">
        <v>13</v>
      </c>
      <c r="C785" t="s">
        <v>931</v>
      </c>
      <c r="D785" s="10" t="s">
        <v>1041</v>
      </c>
      <c r="E785" s="10" t="s">
        <v>1039</v>
      </c>
      <c r="F785" t="s">
        <v>5</v>
      </c>
      <c r="G785" t="s">
        <v>308</v>
      </c>
      <c r="H785" t="s">
        <v>553</v>
      </c>
      <c r="I785">
        <v>17</v>
      </c>
      <c r="J785" t="s">
        <v>8</v>
      </c>
      <c r="L785" t="s">
        <v>107</v>
      </c>
      <c r="M785">
        <v>114100</v>
      </c>
      <c r="N785" t="s">
        <v>71</v>
      </c>
      <c r="O785" t="s">
        <v>67</v>
      </c>
      <c r="P785" s="21" t="str">
        <f t="shared" si="12"/>
        <v>07_70&gt;</v>
      </c>
      <c r="Q785">
        <v>11</v>
      </c>
      <c r="R785" t="s">
        <v>819</v>
      </c>
      <c r="S785">
        <v>342300</v>
      </c>
      <c r="T785">
        <v>5494</v>
      </c>
    </row>
    <row r="786" spans="1:20" ht="14.45" hidden="1" x14ac:dyDescent="0.35">
      <c r="A786">
        <v>28</v>
      </c>
      <c r="B786" t="s">
        <v>13</v>
      </c>
      <c r="C786" t="s">
        <v>932</v>
      </c>
      <c r="D786" s="10" t="s">
        <v>1041</v>
      </c>
      <c r="E786" s="10" t="s">
        <v>1039</v>
      </c>
      <c r="F786" t="s">
        <v>5</v>
      </c>
      <c r="G786" t="s">
        <v>308</v>
      </c>
      <c r="H786" t="s">
        <v>553</v>
      </c>
      <c r="I786">
        <v>17</v>
      </c>
      <c r="J786" t="s">
        <v>8</v>
      </c>
      <c r="L786" t="s">
        <v>107</v>
      </c>
      <c r="M786">
        <v>114100</v>
      </c>
      <c r="N786" t="s">
        <v>71</v>
      </c>
      <c r="O786" t="s">
        <v>67</v>
      </c>
      <c r="P786" s="21" t="str">
        <f t="shared" si="12"/>
        <v>07_70&gt;</v>
      </c>
      <c r="Q786">
        <v>11</v>
      </c>
      <c r="R786" t="s">
        <v>819</v>
      </c>
      <c r="S786">
        <v>3194800</v>
      </c>
      <c r="T786">
        <v>51281</v>
      </c>
    </row>
    <row r="787" spans="1:20" ht="14.45" hidden="1" x14ac:dyDescent="0.35">
      <c r="A787">
        <v>8</v>
      </c>
      <c r="B787" t="s">
        <v>13</v>
      </c>
      <c r="C787" t="s">
        <v>933</v>
      </c>
      <c r="D787" s="10" t="s">
        <v>1041</v>
      </c>
      <c r="E787" s="10" t="s">
        <v>1039</v>
      </c>
      <c r="F787" t="s">
        <v>5</v>
      </c>
      <c r="G787" t="s">
        <v>308</v>
      </c>
      <c r="H787" t="s">
        <v>553</v>
      </c>
      <c r="I787">
        <v>17</v>
      </c>
      <c r="J787" t="s">
        <v>8</v>
      </c>
      <c r="L787" t="s">
        <v>107</v>
      </c>
      <c r="M787">
        <v>114100</v>
      </c>
      <c r="N787" t="s">
        <v>71</v>
      </c>
      <c r="O787" t="s">
        <v>67</v>
      </c>
      <c r="P787" s="21" t="str">
        <f t="shared" si="12"/>
        <v>07_70&gt;</v>
      </c>
      <c r="Q787">
        <v>11</v>
      </c>
      <c r="R787" t="s">
        <v>819</v>
      </c>
      <c r="S787">
        <v>912800</v>
      </c>
      <c r="T787">
        <v>14652</v>
      </c>
    </row>
    <row r="788" spans="1:20" ht="14.45" hidden="1" x14ac:dyDescent="0.35">
      <c r="A788">
        <v>15</v>
      </c>
      <c r="B788" t="s">
        <v>13</v>
      </c>
      <c r="C788" t="s">
        <v>934</v>
      </c>
      <c r="D788" s="10" t="s">
        <v>1041</v>
      </c>
      <c r="E788" s="10" t="s">
        <v>1039</v>
      </c>
      <c r="F788" t="s">
        <v>5</v>
      </c>
      <c r="G788" t="s">
        <v>308</v>
      </c>
      <c r="H788" t="s">
        <v>555</v>
      </c>
      <c r="I788">
        <v>17</v>
      </c>
      <c r="J788" t="s">
        <v>8</v>
      </c>
      <c r="L788" t="s">
        <v>107</v>
      </c>
      <c r="M788">
        <v>134500</v>
      </c>
      <c r="N788" t="s">
        <v>85</v>
      </c>
      <c r="O788" t="s">
        <v>86</v>
      </c>
      <c r="P788" s="21" t="str">
        <f t="shared" si="12"/>
        <v>07_70&gt;</v>
      </c>
      <c r="Q788">
        <v>11</v>
      </c>
      <c r="R788" t="s">
        <v>819</v>
      </c>
      <c r="S788">
        <v>2017500</v>
      </c>
      <c r="T788">
        <v>32384</v>
      </c>
    </row>
    <row r="789" spans="1:20" ht="14.45" hidden="1" x14ac:dyDescent="0.35">
      <c r="A789">
        <v>229</v>
      </c>
      <c r="B789" t="s">
        <v>13</v>
      </c>
      <c r="C789" t="s">
        <v>687</v>
      </c>
      <c r="D789" s="10" t="s">
        <v>1038</v>
      </c>
      <c r="E789" s="10" t="s">
        <v>1039</v>
      </c>
      <c r="F789" t="s">
        <v>5</v>
      </c>
      <c r="G789" t="s">
        <v>496</v>
      </c>
      <c r="H789" t="s">
        <v>298</v>
      </c>
      <c r="I789">
        <v>15</v>
      </c>
      <c r="J789" t="s">
        <v>8</v>
      </c>
      <c r="L789" t="s">
        <v>107</v>
      </c>
      <c r="M789">
        <v>45092</v>
      </c>
      <c r="N789" t="s">
        <v>43</v>
      </c>
      <c r="O789" t="s">
        <v>62</v>
      </c>
      <c r="P789" s="21" t="str">
        <f t="shared" si="12"/>
        <v>04_40-50</v>
      </c>
      <c r="Q789">
        <v>11</v>
      </c>
      <c r="R789" t="s">
        <v>819</v>
      </c>
      <c r="S789">
        <v>10326068</v>
      </c>
      <c r="T789">
        <v>165747</v>
      </c>
    </row>
    <row r="790" spans="1:20" ht="14.45" hidden="1" x14ac:dyDescent="0.35">
      <c r="A790">
        <v>13</v>
      </c>
      <c r="B790" t="s">
        <v>13</v>
      </c>
      <c r="C790" t="s">
        <v>282</v>
      </c>
      <c r="D790" s="10" t="s">
        <v>1041</v>
      </c>
      <c r="E790" s="10" t="s">
        <v>1039</v>
      </c>
      <c r="F790" t="s">
        <v>5</v>
      </c>
      <c r="G790" t="s">
        <v>155</v>
      </c>
      <c r="H790" t="s">
        <v>108</v>
      </c>
      <c r="I790">
        <v>15</v>
      </c>
      <c r="J790" t="s">
        <v>8</v>
      </c>
      <c r="L790" t="s">
        <v>107</v>
      </c>
      <c r="M790">
        <v>32970</v>
      </c>
      <c r="N790" t="s">
        <v>40</v>
      </c>
      <c r="O790" t="s">
        <v>61</v>
      </c>
      <c r="P790" s="21" t="str">
        <f t="shared" si="12"/>
        <v>03_30-40</v>
      </c>
      <c r="Q790">
        <v>11</v>
      </c>
      <c r="R790" t="s">
        <v>819</v>
      </c>
      <c r="S790">
        <v>428610</v>
      </c>
      <c r="T790">
        <v>6880</v>
      </c>
    </row>
    <row r="791" spans="1:20" ht="14.45" hidden="1" x14ac:dyDescent="0.35">
      <c r="A791">
        <v>108</v>
      </c>
      <c r="B791" t="s">
        <v>13</v>
      </c>
      <c r="C791" t="s">
        <v>644</v>
      </c>
      <c r="D791" s="10" t="s">
        <v>1038</v>
      </c>
      <c r="E791" s="10" t="s">
        <v>1039</v>
      </c>
      <c r="F791" t="s">
        <v>5</v>
      </c>
      <c r="G791" t="s">
        <v>496</v>
      </c>
      <c r="H791">
        <v>250</v>
      </c>
      <c r="I791">
        <v>15</v>
      </c>
      <c r="J791" t="s">
        <v>8</v>
      </c>
      <c r="L791" t="s">
        <v>107</v>
      </c>
      <c r="M791">
        <v>36435</v>
      </c>
      <c r="N791" t="s">
        <v>41</v>
      </c>
      <c r="O791" t="s">
        <v>61</v>
      </c>
      <c r="P791" s="21" t="str">
        <f t="shared" si="12"/>
        <v>03_30-40</v>
      </c>
      <c r="Q791">
        <v>11</v>
      </c>
      <c r="R791" t="s">
        <v>819</v>
      </c>
      <c r="S791">
        <v>3934980</v>
      </c>
      <c r="T791">
        <v>63162</v>
      </c>
    </row>
    <row r="792" spans="1:20" ht="14.45" hidden="1" x14ac:dyDescent="0.35">
      <c r="A792">
        <v>426</v>
      </c>
      <c r="B792" t="s">
        <v>13</v>
      </c>
      <c r="C792" t="s">
        <v>637</v>
      </c>
      <c r="D792" t="s">
        <v>1040</v>
      </c>
      <c r="E792" s="10" t="s">
        <v>1039</v>
      </c>
      <c r="F792" t="s">
        <v>5</v>
      </c>
      <c r="G792" t="s">
        <v>323</v>
      </c>
      <c r="H792" t="s">
        <v>2</v>
      </c>
      <c r="I792">
        <v>15</v>
      </c>
      <c r="J792" t="s">
        <v>8</v>
      </c>
      <c r="L792" t="s">
        <v>90</v>
      </c>
      <c r="M792">
        <v>20490</v>
      </c>
      <c r="N792" t="s">
        <v>38</v>
      </c>
      <c r="O792" t="s">
        <v>60</v>
      </c>
      <c r="P792" s="21" t="str">
        <f t="shared" si="12"/>
        <v>02_20-30</v>
      </c>
      <c r="Q792">
        <v>11</v>
      </c>
      <c r="R792" t="s">
        <v>819</v>
      </c>
      <c r="S792">
        <v>8728740</v>
      </c>
      <c r="T792">
        <v>140108</v>
      </c>
    </row>
    <row r="793" spans="1:20" ht="14.45" hidden="1" x14ac:dyDescent="0.35">
      <c r="A793">
        <v>252</v>
      </c>
      <c r="B793" t="s">
        <v>13</v>
      </c>
      <c r="C793" t="s">
        <v>685</v>
      </c>
      <c r="D793" s="10" t="s">
        <v>1038</v>
      </c>
      <c r="E793" s="10" t="s">
        <v>1039</v>
      </c>
      <c r="F793" t="s">
        <v>5</v>
      </c>
      <c r="G793" t="s">
        <v>496</v>
      </c>
      <c r="H793" t="s">
        <v>233</v>
      </c>
      <c r="I793">
        <v>15</v>
      </c>
      <c r="J793" t="s">
        <v>8</v>
      </c>
      <c r="L793" t="s">
        <v>107</v>
      </c>
      <c r="M793">
        <v>35490</v>
      </c>
      <c r="N793" t="s">
        <v>41</v>
      </c>
      <c r="O793" t="s">
        <v>61</v>
      </c>
      <c r="P793" s="21" t="str">
        <f t="shared" si="12"/>
        <v>03_30-40</v>
      </c>
      <c r="Q793">
        <v>11</v>
      </c>
      <c r="R793" t="s">
        <v>819</v>
      </c>
      <c r="S793">
        <v>8943480</v>
      </c>
      <c r="T793">
        <v>143555</v>
      </c>
    </row>
    <row r="794" spans="1:20" ht="14.45" hidden="1" x14ac:dyDescent="0.35">
      <c r="A794">
        <v>1202</v>
      </c>
      <c r="B794" t="s">
        <v>13</v>
      </c>
      <c r="C794" t="s">
        <v>645</v>
      </c>
      <c r="D794" s="10" t="s">
        <v>1038</v>
      </c>
      <c r="E794" s="10" t="s">
        <v>1039</v>
      </c>
      <c r="F794" t="s">
        <v>5</v>
      </c>
      <c r="G794" t="s">
        <v>155</v>
      </c>
      <c r="H794" t="s">
        <v>233</v>
      </c>
      <c r="I794">
        <v>15</v>
      </c>
      <c r="J794" t="s">
        <v>8</v>
      </c>
      <c r="L794" t="s">
        <v>107</v>
      </c>
      <c r="M794">
        <v>28500</v>
      </c>
      <c r="N794" t="s">
        <v>39</v>
      </c>
      <c r="O794" t="s">
        <v>60</v>
      </c>
      <c r="P794" s="21" t="str">
        <f t="shared" si="12"/>
        <v>02_20-30</v>
      </c>
      <c r="Q794">
        <v>11</v>
      </c>
      <c r="R794" t="s">
        <v>819</v>
      </c>
      <c r="S794">
        <v>34257000</v>
      </c>
      <c r="T794">
        <v>549872</v>
      </c>
    </row>
    <row r="795" spans="1:20" ht="14.45" hidden="1" x14ac:dyDescent="0.35">
      <c r="A795">
        <v>680</v>
      </c>
      <c r="B795" t="s">
        <v>13</v>
      </c>
      <c r="C795" t="s">
        <v>935</v>
      </c>
      <c r="D795" s="10" t="s">
        <v>1038</v>
      </c>
      <c r="E795" s="10" t="s">
        <v>1039</v>
      </c>
      <c r="F795" t="s">
        <v>5</v>
      </c>
      <c r="G795" t="s">
        <v>855</v>
      </c>
      <c r="H795" t="s">
        <v>714</v>
      </c>
      <c r="I795">
        <v>15</v>
      </c>
      <c r="J795" t="s">
        <v>8</v>
      </c>
      <c r="L795" t="s">
        <v>107</v>
      </c>
      <c r="M795">
        <v>39020</v>
      </c>
      <c r="N795" t="s">
        <v>41</v>
      </c>
      <c r="O795" t="s">
        <v>61</v>
      </c>
      <c r="P795" s="21" t="str">
        <f t="shared" si="12"/>
        <v>03_30-40</v>
      </c>
      <c r="Q795">
        <v>11</v>
      </c>
      <c r="R795" t="s">
        <v>819</v>
      </c>
      <c r="S795">
        <v>26533600</v>
      </c>
      <c r="T795">
        <v>425900</v>
      </c>
    </row>
    <row r="796" spans="1:20" ht="14.45" hidden="1" x14ac:dyDescent="0.35">
      <c r="A796">
        <v>38</v>
      </c>
      <c r="B796" t="s">
        <v>13</v>
      </c>
      <c r="C796" t="s">
        <v>936</v>
      </c>
      <c r="D796" t="s">
        <v>1040</v>
      </c>
      <c r="E796" s="10" t="s">
        <v>1039</v>
      </c>
      <c r="F796" t="s">
        <v>1</v>
      </c>
      <c r="G796" t="s">
        <v>152</v>
      </c>
      <c r="H796" t="s">
        <v>2</v>
      </c>
      <c r="I796">
        <v>15</v>
      </c>
      <c r="J796" t="s">
        <v>8</v>
      </c>
      <c r="L796" s="10" t="s">
        <v>107</v>
      </c>
      <c r="M796">
        <v>21890</v>
      </c>
      <c r="N796" t="s">
        <v>38</v>
      </c>
      <c r="O796" t="s">
        <v>60</v>
      </c>
      <c r="P796" s="21" t="str">
        <f t="shared" si="12"/>
        <v>02_20-30</v>
      </c>
      <c r="Q796">
        <v>11</v>
      </c>
      <c r="R796" t="s">
        <v>819</v>
      </c>
      <c r="S796">
        <v>831820</v>
      </c>
      <c r="T796">
        <v>13352</v>
      </c>
    </row>
    <row r="797" spans="1:20" ht="14.45" hidden="1" x14ac:dyDescent="0.35">
      <c r="A797">
        <v>746</v>
      </c>
      <c r="B797" t="s">
        <v>13</v>
      </c>
      <c r="C797" t="s">
        <v>937</v>
      </c>
      <c r="D797" s="10" t="s">
        <v>1038</v>
      </c>
      <c r="E797" s="10" t="s">
        <v>1039</v>
      </c>
      <c r="F797" t="s">
        <v>5</v>
      </c>
      <c r="G797" t="s">
        <v>855</v>
      </c>
      <c r="H797" t="s">
        <v>852</v>
      </c>
      <c r="I797">
        <v>17</v>
      </c>
      <c r="J797" t="s">
        <v>8</v>
      </c>
      <c r="L797" t="s">
        <v>107</v>
      </c>
      <c r="M797">
        <v>52155.233766233767</v>
      </c>
      <c r="N797" t="s">
        <v>44</v>
      </c>
      <c r="O797" t="s">
        <v>63</v>
      </c>
      <c r="P797" s="21" t="str">
        <f t="shared" si="12"/>
        <v>05_50-60</v>
      </c>
      <c r="Q797">
        <v>11</v>
      </c>
      <c r="R797" t="s">
        <v>819</v>
      </c>
      <c r="S797">
        <v>38907804.389610387</v>
      </c>
      <c r="T797">
        <v>624523</v>
      </c>
    </row>
    <row r="798" spans="1:20" ht="14.45" hidden="1" x14ac:dyDescent="0.35">
      <c r="A798">
        <v>38</v>
      </c>
      <c r="B798" t="s">
        <v>13</v>
      </c>
      <c r="C798" t="s">
        <v>499</v>
      </c>
      <c r="D798" t="s">
        <v>1046</v>
      </c>
      <c r="E798" s="10" t="s">
        <v>1039</v>
      </c>
      <c r="F798" t="s">
        <v>5</v>
      </c>
      <c r="G798" t="s">
        <v>218</v>
      </c>
      <c r="H798" t="s">
        <v>200</v>
      </c>
      <c r="I798">
        <v>13</v>
      </c>
      <c r="J798" t="s">
        <v>8</v>
      </c>
      <c r="L798" t="s">
        <v>107</v>
      </c>
      <c r="M798">
        <v>41790</v>
      </c>
      <c r="N798" t="s">
        <v>42</v>
      </c>
      <c r="O798" t="s">
        <v>62</v>
      </c>
      <c r="P798" s="21" t="str">
        <f t="shared" si="12"/>
        <v>04_40-50</v>
      </c>
      <c r="Q798">
        <v>11</v>
      </c>
      <c r="R798" t="s">
        <v>819</v>
      </c>
      <c r="S798">
        <v>1588020</v>
      </c>
      <c r="T798">
        <v>25490</v>
      </c>
    </row>
    <row r="799" spans="1:20" ht="14.45" hidden="1" x14ac:dyDescent="0.35">
      <c r="A799">
        <v>254</v>
      </c>
      <c r="B799" t="s">
        <v>13</v>
      </c>
      <c r="C799" t="s">
        <v>938</v>
      </c>
      <c r="D799" t="s">
        <v>1046</v>
      </c>
      <c r="E799" s="10" t="s">
        <v>1039</v>
      </c>
      <c r="F799" t="s">
        <v>5</v>
      </c>
      <c r="G799" t="s">
        <v>818</v>
      </c>
      <c r="H799" t="s">
        <v>2</v>
      </c>
      <c r="I799">
        <v>13</v>
      </c>
      <c r="J799" t="s">
        <v>8</v>
      </c>
      <c r="L799" t="s">
        <v>107</v>
      </c>
      <c r="M799">
        <v>42095.841059602652</v>
      </c>
      <c r="N799" t="s">
        <v>42</v>
      </c>
      <c r="O799" t="s">
        <v>62</v>
      </c>
      <c r="P799" s="21" t="str">
        <f t="shared" si="12"/>
        <v>04_40-50</v>
      </c>
      <c r="Q799">
        <v>11</v>
      </c>
      <c r="R799" t="s">
        <v>819</v>
      </c>
      <c r="S799">
        <v>10692343.629139073</v>
      </c>
      <c r="T799">
        <v>171627</v>
      </c>
    </row>
    <row r="800" spans="1:20" ht="14.45" hidden="1" x14ac:dyDescent="0.35">
      <c r="A800">
        <v>607</v>
      </c>
      <c r="B800" t="s">
        <v>13</v>
      </c>
      <c r="C800" t="s">
        <v>939</v>
      </c>
      <c r="D800" s="10" t="s">
        <v>1038</v>
      </c>
      <c r="E800" s="10" t="s">
        <v>1039</v>
      </c>
      <c r="F800" t="s">
        <v>5</v>
      </c>
      <c r="G800" t="s">
        <v>855</v>
      </c>
      <c r="H800" t="s">
        <v>714</v>
      </c>
      <c r="I800">
        <v>15</v>
      </c>
      <c r="J800" t="s">
        <v>8</v>
      </c>
      <c r="L800" t="s">
        <v>107</v>
      </c>
      <c r="M800">
        <v>32440</v>
      </c>
      <c r="N800" t="s">
        <v>40</v>
      </c>
      <c r="O800" t="s">
        <v>61</v>
      </c>
      <c r="P800" s="21" t="str">
        <f t="shared" si="12"/>
        <v>03_30-40</v>
      </c>
      <c r="Q800">
        <v>11</v>
      </c>
      <c r="R800" t="s">
        <v>819</v>
      </c>
      <c r="S800">
        <v>19691080</v>
      </c>
      <c r="T800">
        <v>316069</v>
      </c>
    </row>
    <row r="801" spans="1:20" ht="14.45" hidden="1" x14ac:dyDescent="0.35">
      <c r="A801">
        <v>209</v>
      </c>
      <c r="B801" t="s">
        <v>13</v>
      </c>
      <c r="C801" t="s">
        <v>270</v>
      </c>
      <c r="D801" t="s">
        <v>1040</v>
      </c>
      <c r="E801" s="10" t="s">
        <v>1044</v>
      </c>
      <c r="F801" t="s">
        <v>5</v>
      </c>
      <c r="G801" t="s">
        <v>218</v>
      </c>
      <c r="H801" t="s">
        <v>2</v>
      </c>
      <c r="I801">
        <v>15</v>
      </c>
      <c r="J801" t="s">
        <v>8</v>
      </c>
      <c r="L801" t="s">
        <v>107</v>
      </c>
      <c r="M801">
        <v>83240</v>
      </c>
      <c r="N801" t="s">
        <v>52</v>
      </c>
      <c r="O801" t="s">
        <v>68</v>
      </c>
      <c r="P801" s="21" t="str">
        <f t="shared" si="12"/>
        <v>07_70&gt;</v>
      </c>
      <c r="Q801">
        <v>11</v>
      </c>
      <c r="R801" t="s">
        <v>819</v>
      </c>
      <c r="S801">
        <v>17397160</v>
      </c>
      <c r="T801">
        <v>279248</v>
      </c>
    </row>
    <row r="802" spans="1:20" ht="14.45" hidden="1" x14ac:dyDescent="0.35">
      <c r="A802">
        <v>8</v>
      </c>
      <c r="B802" t="s">
        <v>13</v>
      </c>
      <c r="C802" t="s">
        <v>284</v>
      </c>
      <c r="D802" s="10" t="s">
        <v>1038</v>
      </c>
      <c r="E802" s="10" t="s">
        <v>1044</v>
      </c>
      <c r="F802" t="s">
        <v>5</v>
      </c>
      <c r="G802" t="s">
        <v>218</v>
      </c>
      <c r="H802" t="s">
        <v>200</v>
      </c>
      <c r="I802">
        <v>15</v>
      </c>
      <c r="J802" t="s">
        <v>11</v>
      </c>
      <c r="L802" t="s">
        <v>107</v>
      </c>
      <c r="M802">
        <v>40360</v>
      </c>
      <c r="N802" t="s">
        <v>42</v>
      </c>
      <c r="O802" t="s">
        <v>62</v>
      </c>
      <c r="P802" s="21" t="str">
        <f t="shared" si="12"/>
        <v>04_40-50</v>
      </c>
      <c r="Q802">
        <v>11</v>
      </c>
      <c r="R802" t="s">
        <v>819</v>
      </c>
      <c r="S802">
        <v>322880</v>
      </c>
      <c r="T802">
        <v>5183</v>
      </c>
    </row>
    <row r="803" spans="1:20" ht="14.45" hidden="1" x14ac:dyDescent="0.35">
      <c r="A803">
        <v>20</v>
      </c>
      <c r="B803" t="s">
        <v>13</v>
      </c>
      <c r="C803" t="s">
        <v>285</v>
      </c>
      <c r="D803" t="s">
        <v>1047</v>
      </c>
      <c r="E803" s="10" t="s">
        <v>1044</v>
      </c>
      <c r="F803" t="s">
        <v>5</v>
      </c>
      <c r="G803" t="s">
        <v>218</v>
      </c>
      <c r="H803" t="s">
        <v>2</v>
      </c>
      <c r="I803">
        <v>12</v>
      </c>
      <c r="J803" t="s">
        <v>4</v>
      </c>
      <c r="L803" t="s">
        <v>107</v>
      </c>
      <c r="M803">
        <v>51210</v>
      </c>
      <c r="N803" t="s">
        <v>44</v>
      </c>
      <c r="O803" t="s">
        <v>63</v>
      </c>
      <c r="P803" s="21" t="str">
        <f t="shared" si="12"/>
        <v>05_50-60</v>
      </c>
      <c r="Q803">
        <v>11</v>
      </c>
      <c r="R803" t="s">
        <v>819</v>
      </c>
      <c r="S803">
        <v>1024200</v>
      </c>
      <c r="T803">
        <v>16440</v>
      </c>
    </row>
    <row r="804" spans="1:20" ht="14.45" hidden="1" x14ac:dyDescent="0.35">
      <c r="A804">
        <v>35</v>
      </c>
      <c r="B804" t="s">
        <v>13</v>
      </c>
      <c r="C804" t="s">
        <v>286</v>
      </c>
      <c r="D804" t="s">
        <v>1046</v>
      </c>
      <c r="E804" s="10" t="s">
        <v>1044</v>
      </c>
      <c r="F804" t="s">
        <v>5</v>
      </c>
      <c r="G804" t="s">
        <v>218</v>
      </c>
      <c r="H804" t="s">
        <v>2</v>
      </c>
      <c r="I804">
        <v>14</v>
      </c>
      <c r="J804" t="s">
        <v>11</v>
      </c>
      <c r="L804" t="s">
        <v>107</v>
      </c>
      <c r="M804">
        <v>71854</v>
      </c>
      <c r="N804" t="s">
        <v>48</v>
      </c>
      <c r="O804" t="s">
        <v>64</v>
      </c>
      <c r="P804" s="21" t="str">
        <f t="shared" si="12"/>
        <v>07_70&gt;</v>
      </c>
      <c r="Q804">
        <v>11</v>
      </c>
      <c r="R804" t="s">
        <v>819</v>
      </c>
      <c r="S804">
        <v>2514890</v>
      </c>
      <c r="T804">
        <v>40367</v>
      </c>
    </row>
    <row r="805" spans="1:20" ht="14.45" hidden="1" x14ac:dyDescent="0.35">
      <c r="A805">
        <v>3</v>
      </c>
      <c r="B805" t="s">
        <v>13</v>
      </c>
      <c r="C805" t="s">
        <v>287</v>
      </c>
      <c r="D805" t="s">
        <v>1047</v>
      </c>
      <c r="E805" s="10" t="s">
        <v>1044</v>
      </c>
      <c r="F805" t="s">
        <v>5</v>
      </c>
      <c r="G805" t="s">
        <v>218</v>
      </c>
      <c r="H805" t="s">
        <v>2</v>
      </c>
      <c r="I805">
        <v>12</v>
      </c>
      <c r="J805" t="s">
        <v>4</v>
      </c>
      <c r="L805" t="s">
        <v>107</v>
      </c>
      <c r="M805">
        <v>67080</v>
      </c>
      <c r="N805" t="s">
        <v>47</v>
      </c>
      <c r="O805" t="s">
        <v>65</v>
      </c>
      <c r="P805" s="21" t="str">
        <f t="shared" si="12"/>
        <v>06_60-70</v>
      </c>
      <c r="Q805">
        <v>11</v>
      </c>
      <c r="R805" t="s">
        <v>819</v>
      </c>
      <c r="S805">
        <v>201240</v>
      </c>
      <c r="T805">
        <v>3230</v>
      </c>
    </row>
    <row r="806" spans="1:20" ht="14.45" hidden="1" x14ac:dyDescent="0.35">
      <c r="A806">
        <v>43</v>
      </c>
      <c r="B806" t="s">
        <v>13</v>
      </c>
      <c r="C806" t="s">
        <v>288</v>
      </c>
      <c r="D806" t="s">
        <v>1046</v>
      </c>
      <c r="E806" s="10" t="s">
        <v>1044</v>
      </c>
      <c r="F806" t="s">
        <v>5</v>
      </c>
      <c r="G806" t="s">
        <v>218</v>
      </c>
      <c r="H806" t="s">
        <v>2</v>
      </c>
      <c r="I806">
        <v>13</v>
      </c>
      <c r="J806" t="s">
        <v>8</v>
      </c>
      <c r="K806" t="s">
        <v>7</v>
      </c>
      <c r="L806" t="s">
        <v>107</v>
      </c>
      <c r="M806">
        <v>89340</v>
      </c>
      <c r="N806" t="s">
        <v>49</v>
      </c>
      <c r="O806" t="s">
        <v>68</v>
      </c>
      <c r="P806" s="21" t="str">
        <f t="shared" si="12"/>
        <v>07_70&gt;</v>
      </c>
      <c r="Q806">
        <v>11</v>
      </c>
      <c r="R806" t="s">
        <v>819</v>
      </c>
      <c r="S806">
        <v>3841620</v>
      </c>
      <c r="T806">
        <v>61663</v>
      </c>
    </row>
    <row r="807" spans="1:20" ht="14.45" hidden="1" x14ac:dyDescent="0.35">
      <c r="A807">
        <v>103</v>
      </c>
      <c r="B807" t="s">
        <v>13</v>
      </c>
      <c r="C807" t="s">
        <v>289</v>
      </c>
      <c r="D807" t="s">
        <v>1046</v>
      </c>
      <c r="E807" s="10" t="s">
        <v>1044</v>
      </c>
      <c r="F807" t="s">
        <v>5</v>
      </c>
      <c r="G807" t="s">
        <v>218</v>
      </c>
      <c r="H807">
        <v>0</v>
      </c>
      <c r="I807">
        <v>14</v>
      </c>
      <c r="J807" t="s">
        <v>8</v>
      </c>
      <c r="L807" t="s">
        <v>107</v>
      </c>
      <c r="M807">
        <v>78807</v>
      </c>
      <c r="N807" t="s">
        <v>84</v>
      </c>
      <c r="O807" t="s">
        <v>64</v>
      </c>
      <c r="P807" s="21" t="str">
        <f t="shared" si="12"/>
        <v>07_70&gt;</v>
      </c>
      <c r="Q807">
        <v>11</v>
      </c>
      <c r="R807" t="s">
        <v>819</v>
      </c>
      <c r="S807">
        <v>8117121</v>
      </c>
      <c r="T807">
        <v>130291</v>
      </c>
    </row>
    <row r="808" spans="1:20" ht="14.45" hidden="1" x14ac:dyDescent="0.35">
      <c r="A808">
        <v>126</v>
      </c>
      <c r="B808" t="s">
        <v>13</v>
      </c>
      <c r="C808" t="s">
        <v>371</v>
      </c>
      <c r="D808" t="s">
        <v>1046</v>
      </c>
      <c r="E808" s="10" t="s">
        <v>1044</v>
      </c>
      <c r="F808" t="s">
        <v>5</v>
      </c>
      <c r="G808" t="s">
        <v>308</v>
      </c>
      <c r="H808" t="s">
        <v>299</v>
      </c>
      <c r="I808">
        <v>14</v>
      </c>
      <c r="J808" t="s">
        <v>8</v>
      </c>
      <c r="L808" t="s">
        <v>107</v>
      </c>
      <c r="M808">
        <v>76128</v>
      </c>
      <c r="N808" t="s">
        <v>84</v>
      </c>
      <c r="O808" t="s">
        <v>64</v>
      </c>
      <c r="P808" s="21" t="str">
        <f t="shared" si="12"/>
        <v>07_70&gt;</v>
      </c>
      <c r="Q808">
        <v>11</v>
      </c>
      <c r="R808" t="s">
        <v>819</v>
      </c>
      <c r="S808">
        <v>9592128</v>
      </c>
      <c r="T808">
        <v>153967</v>
      </c>
    </row>
    <row r="809" spans="1:20" ht="14.45" hidden="1" x14ac:dyDescent="0.35">
      <c r="A809">
        <v>25</v>
      </c>
      <c r="B809" t="s">
        <v>13</v>
      </c>
      <c r="C809" t="s">
        <v>372</v>
      </c>
      <c r="D809" s="10" t="s">
        <v>1038</v>
      </c>
      <c r="E809" s="10" t="s">
        <v>1044</v>
      </c>
      <c r="F809" t="s">
        <v>5</v>
      </c>
      <c r="G809" t="s">
        <v>308</v>
      </c>
      <c r="H809" t="s">
        <v>299</v>
      </c>
      <c r="I809">
        <v>15</v>
      </c>
      <c r="J809" t="s">
        <v>8</v>
      </c>
      <c r="L809" t="s">
        <v>107</v>
      </c>
      <c r="M809">
        <v>55490</v>
      </c>
      <c r="N809" t="s">
        <v>45</v>
      </c>
      <c r="O809" t="s">
        <v>63</v>
      </c>
      <c r="P809" s="21" t="str">
        <f t="shared" si="12"/>
        <v>05_50-60</v>
      </c>
      <c r="Q809">
        <v>11</v>
      </c>
      <c r="R809" t="s">
        <v>819</v>
      </c>
      <c r="S809">
        <v>1387250</v>
      </c>
      <c r="T809">
        <v>22267</v>
      </c>
    </row>
    <row r="810" spans="1:20" ht="14.45" hidden="1" x14ac:dyDescent="0.35">
      <c r="A810">
        <v>464</v>
      </c>
      <c r="B810" t="s">
        <v>13</v>
      </c>
      <c r="C810" t="s">
        <v>613</v>
      </c>
      <c r="D810" t="s">
        <v>1046</v>
      </c>
      <c r="E810" s="10" t="s">
        <v>1044</v>
      </c>
      <c r="F810" t="s">
        <v>5</v>
      </c>
      <c r="G810" t="s">
        <v>496</v>
      </c>
      <c r="H810" t="s">
        <v>2</v>
      </c>
      <c r="I810">
        <v>14</v>
      </c>
      <c r="J810" t="s">
        <v>8</v>
      </c>
      <c r="L810" t="s">
        <v>107</v>
      </c>
      <c r="M810">
        <v>45145</v>
      </c>
      <c r="N810" t="s">
        <v>43</v>
      </c>
      <c r="O810" t="s">
        <v>62</v>
      </c>
      <c r="P810" s="21" t="str">
        <f t="shared" si="12"/>
        <v>04_40-50</v>
      </c>
      <c r="Q810">
        <v>11</v>
      </c>
      <c r="R810" t="s">
        <v>819</v>
      </c>
      <c r="S810">
        <v>20947280</v>
      </c>
      <c r="T810">
        <v>336232</v>
      </c>
    </row>
    <row r="811" spans="1:20" ht="14.45" hidden="1" x14ac:dyDescent="0.35">
      <c r="A811">
        <v>103</v>
      </c>
      <c r="B811" t="s">
        <v>13</v>
      </c>
      <c r="C811" t="s">
        <v>614</v>
      </c>
      <c r="D811" t="s">
        <v>1040</v>
      </c>
      <c r="E811" s="10" t="s">
        <v>1044</v>
      </c>
      <c r="F811" t="s">
        <v>5</v>
      </c>
      <c r="G811" t="s">
        <v>496</v>
      </c>
      <c r="H811" t="s">
        <v>2</v>
      </c>
      <c r="I811">
        <v>15</v>
      </c>
      <c r="J811" t="s">
        <v>8</v>
      </c>
      <c r="L811" t="s">
        <v>107</v>
      </c>
      <c r="M811">
        <v>45660</v>
      </c>
      <c r="N811" t="s">
        <v>43</v>
      </c>
      <c r="O811" t="s">
        <v>62</v>
      </c>
      <c r="P811" s="21" t="str">
        <f t="shared" si="12"/>
        <v>04_40-50</v>
      </c>
      <c r="Q811">
        <v>11</v>
      </c>
      <c r="R811" t="s">
        <v>819</v>
      </c>
      <c r="S811">
        <v>4702980</v>
      </c>
      <c r="T811">
        <v>75489</v>
      </c>
    </row>
    <row r="812" spans="1:20" ht="14.45" hidden="1" x14ac:dyDescent="0.35">
      <c r="A812">
        <v>144</v>
      </c>
      <c r="B812" t="s">
        <v>13</v>
      </c>
      <c r="C812" t="s">
        <v>615</v>
      </c>
      <c r="D812" t="s">
        <v>1046</v>
      </c>
      <c r="E812" s="10" t="s">
        <v>1044</v>
      </c>
      <c r="F812" t="s">
        <v>5</v>
      </c>
      <c r="G812" t="s">
        <v>218</v>
      </c>
      <c r="H812" t="s">
        <v>2</v>
      </c>
      <c r="I812">
        <v>14</v>
      </c>
      <c r="J812" t="s">
        <v>8</v>
      </c>
      <c r="K812" t="s">
        <v>7</v>
      </c>
      <c r="L812" t="s">
        <v>107</v>
      </c>
      <c r="M812">
        <v>117784.8043478261</v>
      </c>
      <c r="N812" t="s">
        <v>97</v>
      </c>
      <c r="O812" t="s">
        <v>67</v>
      </c>
      <c r="P812" s="21" t="str">
        <f t="shared" si="12"/>
        <v>07_70&gt;</v>
      </c>
      <c r="Q812">
        <v>11</v>
      </c>
      <c r="R812" t="s">
        <v>819</v>
      </c>
      <c r="S812">
        <v>16961011.826086957</v>
      </c>
      <c r="T812">
        <v>272247</v>
      </c>
    </row>
    <row r="813" spans="1:20" ht="14.45" hidden="1" x14ac:dyDescent="0.35">
      <c r="A813">
        <v>179</v>
      </c>
      <c r="B813" t="s">
        <v>13</v>
      </c>
      <c r="C813" t="s">
        <v>688</v>
      </c>
      <c r="D813" t="s">
        <v>1046</v>
      </c>
      <c r="E813" s="10" t="s">
        <v>1044</v>
      </c>
      <c r="F813" t="s">
        <v>5</v>
      </c>
      <c r="G813" t="s">
        <v>496</v>
      </c>
      <c r="H813" t="s">
        <v>2</v>
      </c>
      <c r="I813">
        <v>13</v>
      </c>
      <c r="J813" t="s">
        <v>4</v>
      </c>
      <c r="L813" t="s">
        <v>107</v>
      </c>
      <c r="M813">
        <v>89423.365853658543</v>
      </c>
      <c r="N813" t="s">
        <v>49</v>
      </c>
      <c r="O813" t="s">
        <v>68</v>
      </c>
      <c r="P813" s="21" t="str">
        <f t="shared" si="12"/>
        <v>07_70&gt;</v>
      </c>
      <c r="Q813">
        <v>11</v>
      </c>
      <c r="R813" t="s">
        <v>819</v>
      </c>
      <c r="S813">
        <v>16006782.487804879</v>
      </c>
      <c r="T813">
        <v>256931</v>
      </c>
    </row>
    <row r="814" spans="1:20" ht="14.45" hidden="1" x14ac:dyDescent="0.35">
      <c r="A814">
        <v>128</v>
      </c>
      <c r="B814" t="s">
        <v>13</v>
      </c>
      <c r="C814" t="s">
        <v>689</v>
      </c>
      <c r="D814" t="s">
        <v>1046</v>
      </c>
      <c r="E814" s="10" t="s">
        <v>1044</v>
      </c>
      <c r="F814" t="s">
        <v>5</v>
      </c>
      <c r="G814" t="s">
        <v>308</v>
      </c>
      <c r="H814" t="s">
        <v>230</v>
      </c>
      <c r="I814">
        <v>14</v>
      </c>
      <c r="J814" t="s">
        <v>8</v>
      </c>
      <c r="L814" t="s">
        <v>107</v>
      </c>
      <c r="M814">
        <v>71900</v>
      </c>
      <c r="N814" t="s">
        <v>48</v>
      </c>
      <c r="O814" t="s">
        <v>64</v>
      </c>
      <c r="P814" s="21" t="str">
        <f t="shared" si="12"/>
        <v>07_70&gt;</v>
      </c>
      <c r="Q814">
        <v>11</v>
      </c>
      <c r="R814" t="s">
        <v>819</v>
      </c>
      <c r="S814">
        <v>9203200</v>
      </c>
      <c r="T814">
        <v>147724</v>
      </c>
    </row>
    <row r="815" spans="1:20" ht="14.45" hidden="1" x14ac:dyDescent="0.35">
      <c r="A815">
        <v>73</v>
      </c>
      <c r="B815" t="s">
        <v>13</v>
      </c>
      <c r="C815" t="s">
        <v>690</v>
      </c>
      <c r="D815" t="s">
        <v>1046</v>
      </c>
      <c r="E815" s="10" t="s">
        <v>1044</v>
      </c>
      <c r="F815" t="s">
        <v>5</v>
      </c>
      <c r="G815" t="s">
        <v>496</v>
      </c>
      <c r="H815" t="s">
        <v>2</v>
      </c>
      <c r="I815">
        <v>13</v>
      </c>
      <c r="J815" t="s">
        <v>8</v>
      </c>
      <c r="L815" t="s">
        <v>107</v>
      </c>
      <c r="M815">
        <v>79000</v>
      </c>
      <c r="N815" t="s">
        <v>84</v>
      </c>
      <c r="O815" t="s">
        <v>64</v>
      </c>
      <c r="P815" s="21" t="str">
        <f t="shared" si="12"/>
        <v>07_70&gt;</v>
      </c>
      <c r="Q815">
        <v>11</v>
      </c>
      <c r="R815" t="s">
        <v>819</v>
      </c>
      <c r="S815">
        <v>5767000</v>
      </c>
      <c r="T815">
        <v>92568</v>
      </c>
    </row>
    <row r="816" spans="1:20" ht="14.45" hidden="1" x14ac:dyDescent="0.35">
      <c r="A816">
        <v>234</v>
      </c>
      <c r="B816" t="s">
        <v>13</v>
      </c>
      <c r="C816" t="s">
        <v>691</v>
      </c>
      <c r="D816" t="s">
        <v>1046</v>
      </c>
      <c r="E816" s="10" t="s">
        <v>1044</v>
      </c>
      <c r="F816" t="s">
        <v>5</v>
      </c>
      <c r="G816" t="s">
        <v>496</v>
      </c>
      <c r="H816" t="s">
        <v>2</v>
      </c>
      <c r="I816">
        <v>14</v>
      </c>
      <c r="J816" t="s">
        <v>8</v>
      </c>
      <c r="L816" t="s">
        <v>107</v>
      </c>
      <c r="M816">
        <v>72200</v>
      </c>
      <c r="N816" t="s">
        <v>48</v>
      </c>
      <c r="O816" t="s">
        <v>64</v>
      </c>
      <c r="P816" s="21" t="str">
        <f t="shared" si="12"/>
        <v>07_70&gt;</v>
      </c>
      <c r="Q816">
        <v>11</v>
      </c>
      <c r="R816" t="s">
        <v>819</v>
      </c>
      <c r="S816">
        <v>16894800</v>
      </c>
      <c r="T816">
        <v>271185</v>
      </c>
    </row>
    <row r="817" spans="1:20" ht="14.45" hidden="1" x14ac:dyDescent="0.35">
      <c r="A817">
        <v>93</v>
      </c>
      <c r="B817" t="s">
        <v>13</v>
      </c>
      <c r="C817" t="s">
        <v>692</v>
      </c>
      <c r="D817" t="s">
        <v>1040</v>
      </c>
      <c r="E817" s="10" t="s">
        <v>1044</v>
      </c>
      <c r="F817" t="s">
        <v>5</v>
      </c>
      <c r="G817" t="s">
        <v>496</v>
      </c>
      <c r="H817" t="s">
        <v>2</v>
      </c>
      <c r="I817">
        <v>15</v>
      </c>
      <c r="J817" t="s">
        <v>8</v>
      </c>
      <c r="L817" t="s">
        <v>107</v>
      </c>
      <c r="M817">
        <v>69780</v>
      </c>
      <c r="N817" t="s">
        <v>47</v>
      </c>
      <c r="O817" t="s">
        <v>65</v>
      </c>
      <c r="P817" s="21" t="str">
        <f t="shared" si="12"/>
        <v>06_60-70</v>
      </c>
      <c r="Q817">
        <v>11</v>
      </c>
      <c r="R817" t="s">
        <v>819</v>
      </c>
      <c r="S817">
        <v>6489540</v>
      </c>
      <c r="T817">
        <v>104166</v>
      </c>
    </row>
    <row r="818" spans="1:20" ht="14.45" hidden="1" x14ac:dyDescent="0.35">
      <c r="A818">
        <v>131</v>
      </c>
      <c r="B818" t="s">
        <v>13</v>
      </c>
      <c r="C818" t="s">
        <v>733</v>
      </c>
      <c r="D818" t="s">
        <v>1040</v>
      </c>
      <c r="E818" s="10" t="s">
        <v>1044</v>
      </c>
      <c r="F818" t="s">
        <v>5</v>
      </c>
      <c r="G818" t="s">
        <v>308</v>
      </c>
      <c r="H818" t="s">
        <v>2</v>
      </c>
      <c r="I818">
        <v>15</v>
      </c>
      <c r="J818" t="s">
        <v>8</v>
      </c>
      <c r="L818" t="s">
        <v>107</v>
      </c>
      <c r="M818">
        <v>77300</v>
      </c>
      <c r="N818" t="s">
        <v>84</v>
      </c>
      <c r="O818" t="s">
        <v>64</v>
      </c>
      <c r="P818" s="21" t="str">
        <f t="shared" si="12"/>
        <v>07_70&gt;</v>
      </c>
      <c r="Q818">
        <v>11</v>
      </c>
      <c r="R818" t="s">
        <v>819</v>
      </c>
      <c r="S818">
        <v>10126300</v>
      </c>
      <c r="T818">
        <v>162541</v>
      </c>
    </row>
    <row r="819" spans="1:20" ht="14.45" hidden="1" x14ac:dyDescent="0.35">
      <c r="A819">
        <v>5</v>
      </c>
      <c r="B819" t="s">
        <v>13</v>
      </c>
      <c r="C819" t="s">
        <v>785</v>
      </c>
      <c r="D819" t="s">
        <v>1046</v>
      </c>
      <c r="E819" s="10" t="s">
        <v>1044</v>
      </c>
      <c r="F819" t="s">
        <v>5</v>
      </c>
      <c r="G819" t="s">
        <v>496</v>
      </c>
      <c r="H819" t="s">
        <v>2</v>
      </c>
      <c r="I819">
        <v>13</v>
      </c>
      <c r="J819" t="s">
        <v>8</v>
      </c>
      <c r="L819" t="s">
        <v>107</v>
      </c>
      <c r="M819">
        <v>65200</v>
      </c>
      <c r="N819" t="s">
        <v>47</v>
      </c>
      <c r="O819" t="s">
        <v>65</v>
      </c>
      <c r="P819" s="21" t="str">
        <f t="shared" si="12"/>
        <v>06_60-70</v>
      </c>
      <c r="Q819">
        <v>11</v>
      </c>
      <c r="R819" t="s">
        <v>819</v>
      </c>
      <c r="S819">
        <v>326000</v>
      </c>
      <c r="T819">
        <v>5233</v>
      </c>
    </row>
    <row r="820" spans="1:20" ht="14.45" hidden="1" x14ac:dyDescent="0.35">
      <c r="A820">
        <v>28</v>
      </c>
      <c r="B820" t="s">
        <v>13</v>
      </c>
      <c r="C820" t="s">
        <v>613</v>
      </c>
      <c r="D820" t="s">
        <v>1046</v>
      </c>
      <c r="E820" s="10" t="s">
        <v>1044</v>
      </c>
      <c r="F820" t="s">
        <v>5</v>
      </c>
      <c r="G820" t="s">
        <v>496</v>
      </c>
      <c r="H820" t="s">
        <v>2</v>
      </c>
      <c r="I820">
        <v>14</v>
      </c>
      <c r="J820" t="s">
        <v>8</v>
      </c>
      <c r="L820" t="s">
        <v>107</v>
      </c>
      <c r="M820">
        <v>45145</v>
      </c>
      <c r="N820" t="s">
        <v>43</v>
      </c>
      <c r="O820" t="s">
        <v>62</v>
      </c>
      <c r="P820" s="21" t="str">
        <f t="shared" si="12"/>
        <v>04_40-50</v>
      </c>
      <c r="Q820">
        <v>11</v>
      </c>
      <c r="R820" t="s">
        <v>819</v>
      </c>
      <c r="S820">
        <v>1264060</v>
      </c>
      <c r="T820">
        <v>20290</v>
      </c>
    </row>
    <row r="821" spans="1:20" ht="14.45" hidden="1" x14ac:dyDescent="0.35">
      <c r="A821">
        <v>40</v>
      </c>
      <c r="B821" t="s">
        <v>13</v>
      </c>
      <c r="C821" t="s">
        <v>688</v>
      </c>
      <c r="D821" t="s">
        <v>1046</v>
      </c>
      <c r="E821" s="10" t="s">
        <v>1044</v>
      </c>
      <c r="F821" t="s">
        <v>5</v>
      </c>
      <c r="G821" t="s">
        <v>496</v>
      </c>
      <c r="H821" t="s">
        <v>2</v>
      </c>
      <c r="I821">
        <v>13</v>
      </c>
      <c r="J821" t="s">
        <v>4</v>
      </c>
      <c r="L821" t="s">
        <v>107</v>
      </c>
      <c r="M821">
        <v>89423.365853658543</v>
      </c>
      <c r="N821" t="s">
        <v>49</v>
      </c>
      <c r="O821" t="s">
        <v>68</v>
      </c>
      <c r="P821" s="21" t="str">
        <f t="shared" si="12"/>
        <v>07_70&gt;</v>
      </c>
      <c r="Q821">
        <v>11</v>
      </c>
      <c r="R821" t="s">
        <v>819</v>
      </c>
      <c r="S821">
        <v>3576934.6341463416</v>
      </c>
      <c r="T821">
        <v>57415</v>
      </c>
    </row>
    <row r="822" spans="1:20" ht="14.45" hidden="1" x14ac:dyDescent="0.35">
      <c r="A822">
        <v>108</v>
      </c>
      <c r="B822" t="s">
        <v>13</v>
      </c>
      <c r="C822" t="s">
        <v>689</v>
      </c>
      <c r="D822" t="s">
        <v>1046</v>
      </c>
      <c r="E822" s="10" t="s">
        <v>1044</v>
      </c>
      <c r="F822" t="s">
        <v>5</v>
      </c>
      <c r="G822" t="s">
        <v>308</v>
      </c>
      <c r="H822" t="s">
        <v>230</v>
      </c>
      <c r="I822">
        <v>14</v>
      </c>
      <c r="J822" t="s">
        <v>8</v>
      </c>
      <c r="L822" t="s">
        <v>107</v>
      </c>
      <c r="M822">
        <v>71900</v>
      </c>
      <c r="N822" t="s">
        <v>48</v>
      </c>
      <c r="O822" t="s">
        <v>64</v>
      </c>
      <c r="P822" s="21" t="str">
        <f t="shared" si="12"/>
        <v>07_70&gt;</v>
      </c>
      <c r="Q822">
        <v>11</v>
      </c>
      <c r="R822" t="s">
        <v>819</v>
      </c>
      <c r="S822">
        <v>7765200</v>
      </c>
      <c r="T822">
        <v>124642</v>
      </c>
    </row>
    <row r="823" spans="1:20" ht="14.45" hidden="1" x14ac:dyDescent="0.35">
      <c r="A823">
        <v>13</v>
      </c>
      <c r="B823" t="s">
        <v>13</v>
      </c>
      <c r="C823" t="s">
        <v>371</v>
      </c>
      <c r="D823" t="s">
        <v>1046</v>
      </c>
      <c r="E823" s="10" t="s">
        <v>1044</v>
      </c>
      <c r="F823" t="s">
        <v>5</v>
      </c>
      <c r="G823" t="s">
        <v>308</v>
      </c>
      <c r="H823" t="s">
        <v>299</v>
      </c>
      <c r="I823">
        <v>14</v>
      </c>
      <c r="J823" t="s">
        <v>8</v>
      </c>
      <c r="L823" t="s">
        <v>107</v>
      </c>
      <c r="M823">
        <v>76128</v>
      </c>
      <c r="N823" t="s">
        <v>84</v>
      </c>
      <c r="O823" t="s">
        <v>64</v>
      </c>
      <c r="P823" s="21" t="str">
        <f t="shared" si="12"/>
        <v>07_70&gt;</v>
      </c>
      <c r="Q823">
        <v>11</v>
      </c>
      <c r="R823" t="s">
        <v>819</v>
      </c>
      <c r="S823">
        <v>989664</v>
      </c>
      <c r="T823">
        <v>15885</v>
      </c>
    </row>
    <row r="824" spans="1:20" ht="14.45" hidden="1" x14ac:dyDescent="0.35">
      <c r="A824">
        <v>58</v>
      </c>
      <c r="B824" t="s">
        <v>13</v>
      </c>
      <c r="C824" t="s">
        <v>690</v>
      </c>
      <c r="D824" t="s">
        <v>1046</v>
      </c>
      <c r="E824" s="10" t="s">
        <v>1044</v>
      </c>
      <c r="F824" t="s">
        <v>5</v>
      </c>
      <c r="G824" t="s">
        <v>496</v>
      </c>
      <c r="H824" t="s">
        <v>2</v>
      </c>
      <c r="I824">
        <v>13</v>
      </c>
      <c r="J824" t="s">
        <v>8</v>
      </c>
      <c r="L824" t="s">
        <v>107</v>
      </c>
      <c r="M824">
        <v>79000</v>
      </c>
      <c r="N824" t="s">
        <v>84</v>
      </c>
      <c r="O824" t="s">
        <v>64</v>
      </c>
      <c r="P824" s="21" t="str">
        <f t="shared" si="12"/>
        <v>07_70&gt;</v>
      </c>
      <c r="Q824">
        <v>11</v>
      </c>
      <c r="R824" t="s">
        <v>819</v>
      </c>
      <c r="S824">
        <v>4582000</v>
      </c>
      <c r="T824">
        <v>73547</v>
      </c>
    </row>
    <row r="825" spans="1:20" ht="14.45" hidden="1" x14ac:dyDescent="0.35">
      <c r="A825">
        <v>63</v>
      </c>
      <c r="B825" t="s">
        <v>13</v>
      </c>
      <c r="C825" t="s">
        <v>615</v>
      </c>
      <c r="D825" t="s">
        <v>1046</v>
      </c>
      <c r="E825" s="10" t="s">
        <v>1044</v>
      </c>
      <c r="F825" t="s">
        <v>5</v>
      </c>
      <c r="G825" t="s">
        <v>218</v>
      </c>
      <c r="H825" t="s">
        <v>2</v>
      </c>
      <c r="I825">
        <v>14</v>
      </c>
      <c r="J825" t="s">
        <v>8</v>
      </c>
      <c r="K825" t="s">
        <v>7</v>
      </c>
      <c r="L825" t="s">
        <v>107</v>
      </c>
      <c r="M825">
        <v>117784.8043478261</v>
      </c>
      <c r="N825" t="s">
        <v>97</v>
      </c>
      <c r="O825" t="s">
        <v>67</v>
      </c>
      <c r="P825" s="21" t="str">
        <f t="shared" si="12"/>
        <v>07_70&gt;</v>
      </c>
      <c r="Q825">
        <v>11</v>
      </c>
      <c r="R825" t="s">
        <v>819</v>
      </c>
      <c r="S825">
        <v>7420442.6739130439</v>
      </c>
      <c r="T825">
        <v>119108</v>
      </c>
    </row>
    <row r="826" spans="1:20" ht="14.45" hidden="1" x14ac:dyDescent="0.35">
      <c r="A826">
        <v>71</v>
      </c>
      <c r="B826" t="s">
        <v>13</v>
      </c>
      <c r="C826" t="s">
        <v>289</v>
      </c>
      <c r="D826" t="s">
        <v>1046</v>
      </c>
      <c r="E826" s="10" t="s">
        <v>1044</v>
      </c>
      <c r="F826" t="s">
        <v>5</v>
      </c>
      <c r="G826" t="s">
        <v>218</v>
      </c>
      <c r="H826">
        <v>0</v>
      </c>
      <c r="I826">
        <v>14</v>
      </c>
      <c r="J826" t="s">
        <v>8</v>
      </c>
      <c r="L826" t="s">
        <v>107</v>
      </c>
      <c r="M826">
        <v>78807</v>
      </c>
      <c r="N826" t="s">
        <v>84</v>
      </c>
      <c r="O826" t="s">
        <v>64</v>
      </c>
      <c r="P826" s="21" t="str">
        <f t="shared" si="12"/>
        <v>07_70&gt;</v>
      </c>
      <c r="Q826">
        <v>11</v>
      </c>
      <c r="R826" t="s">
        <v>819</v>
      </c>
      <c r="S826">
        <v>5595297</v>
      </c>
      <c r="T826">
        <v>89812</v>
      </c>
    </row>
    <row r="827" spans="1:20" ht="14.45" hidden="1" x14ac:dyDescent="0.35">
      <c r="A827">
        <v>35</v>
      </c>
      <c r="B827" t="s">
        <v>13</v>
      </c>
      <c r="C827" t="s">
        <v>286</v>
      </c>
      <c r="D827" t="s">
        <v>1046</v>
      </c>
      <c r="E827" s="10" t="s">
        <v>1044</v>
      </c>
      <c r="F827" t="s">
        <v>5</v>
      </c>
      <c r="G827" t="s">
        <v>218</v>
      </c>
      <c r="H827" t="s">
        <v>2</v>
      </c>
      <c r="I827">
        <v>14</v>
      </c>
      <c r="J827" t="s">
        <v>11</v>
      </c>
      <c r="L827" t="s">
        <v>107</v>
      </c>
      <c r="M827">
        <v>71854</v>
      </c>
      <c r="N827" t="s">
        <v>48</v>
      </c>
      <c r="O827" t="s">
        <v>64</v>
      </c>
      <c r="P827" s="21" t="str">
        <f t="shared" si="12"/>
        <v>07_70&gt;</v>
      </c>
      <c r="Q827">
        <v>11</v>
      </c>
      <c r="R827" t="s">
        <v>819</v>
      </c>
      <c r="S827">
        <v>2514890</v>
      </c>
      <c r="T827">
        <v>40367</v>
      </c>
    </row>
    <row r="828" spans="1:20" ht="14.45" hidden="1" x14ac:dyDescent="0.35">
      <c r="A828">
        <v>25</v>
      </c>
      <c r="B828" t="s">
        <v>13</v>
      </c>
      <c r="C828" t="s">
        <v>785</v>
      </c>
      <c r="D828" t="s">
        <v>1046</v>
      </c>
      <c r="E828" s="10" t="s">
        <v>1044</v>
      </c>
      <c r="F828" t="s">
        <v>5</v>
      </c>
      <c r="G828" t="s">
        <v>496</v>
      </c>
      <c r="H828" t="s">
        <v>2</v>
      </c>
      <c r="I828">
        <v>13</v>
      </c>
      <c r="J828" t="s">
        <v>8</v>
      </c>
      <c r="L828" t="s">
        <v>107</v>
      </c>
      <c r="M828">
        <v>65200</v>
      </c>
      <c r="N828" t="s">
        <v>47</v>
      </c>
      <c r="O828" t="s">
        <v>65</v>
      </c>
      <c r="P828" s="21" t="str">
        <f t="shared" si="12"/>
        <v>06_60-70</v>
      </c>
      <c r="Q828">
        <v>11</v>
      </c>
      <c r="R828" t="s">
        <v>819</v>
      </c>
      <c r="S828">
        <v>1630000</v>
      </c>
      <c r="T828">
        <v>26164</v>
      </c>
    </row>
    <row r="829" spans="1:20" ht="14.45" hidden="1" x14ac:dyDescent="0.35">
      <c r="A829">
        <v>86</v>
      </c>
      <c r="B829" t="s">
        <v>13</v>
      </c>
      <c r="C829" t="s">
        <v>614</v>
      </c>
      <c r="D829" t="s">
        <v>1040</v>
      </c>
      <c r="E829" s="10" t="s">
        <v>1044</v>
      </c>
      <c r="F829" t="s">
        <v>5</v>
      </c>
      <c r="G829" t="s">
        <v>496</v>
      </c>
      <c r="H829" t="s">
        <v>2</v>
      </c>
      <c r="I829">
        <v>15</v>
      </c>
      <c r="J829" t="s">
        <v>8</v>
      </c>
      <c r="L829" t="s">
        <v>107</v>
      </c>
      <c r="M829">
        <v>45660</v>
      </c>
      <c r="N829" t="s">
        <v>43</v>
      </c>
      <c r="O829" t="s">
        <v>62</v>
      </c>
      <c r="P829" s="21" t="str">
        <f t="shared" si="12"/>
        <v>04_40-50</v>
      </c>
      <c r="Q829">
        <v>11</v>
      </c>
      <c r="R829" t="s">
        <v>819</v>
      </c>
      <c r="S829">
        <v>3926760</v>
      </c>
      <c r="T829">
        <v>63030</v>
      </c>
    </row>
    <row r="830" spans="1:20" ht="14.45" hidden="1" x14ac:dyDescent="0.35">
      <c r="A830">
        <v>78</v>
      </c>
      <c r="B830" t="s">
        <v>13</v>
      </c>
      <c r="C830" t="s">
        <v>691</v>
      </c>
      <c r="D830" t="s">
        <v>1046</v>
      </c>
      <c r="E830" s="10" t="s">
        <v>1044</v>
      </c>
      <c r="F830" t="s">
        <v>5</v>
      </c>
      <c r="G830" t="s">
        <v>496</v>
      </c>
      <c r="H830" t="s">
        <v>2</v>
      </c>
      <c r="I830">
        <v>14</v>
      </c>
      <c r="J830" t="s">
        <v>8</v>
      </c>
      <c r="L830" t="s">
        <v>107</v>
      </c>
      <c r="M830">
        <v>72200</v>
      </c>
      <c r="N830" t="s">
        <v>48</v>
      </c>
      <c r="O830" t="s">
        <v>64</v>
      </c>
      <c r="P830" s="21" t="str">
        <f t="shared" si="12"/>
        <v>07_70&gt;</v>
      </c>
      <c r="Q830">
        <v>11</v>
      </c>
      <c r="R830" t="s">
        <v>819</v>
      </c>
      <c r="S830">
        <v>5631600</v>
      </c>
      <c r="T830">
        <v>90395</v>
      </c>
    </row>
    <row r="831" spans="1:20" ht="14.45" hidden="1" x14ac:dyDescent="0.35">
      <c r="A831">
        <v>20</v>
      </c>
      <c r="B831" t="s">
        <v>13</v>
      </c>
      <c r="C831" t="s">
        <v>733</v>
      </c>
      <c r="D831" t="s">
        <v>1040</v>
      </c>
      <c r="E831" s="10" t="s">
        <v>1044</v>
      </c>
      <c r="F831" t="s">
        <v>5</v>
      </c>
      <c r="G831" t="s">
        <v>308</v>
      </c>
      <c r="H831" t="s">
        <v>2</v>
      </c>
      <c r="I831">
        <v>15</v>
      </c>
      <c r="J831" t="s">
        <v>8</v>
      </c>
      <c r="L831" t="s">
        <v>107</v>
      </c>
      <c r="M831">
        <v>77300</v>
      </c>
      <c r="N831" t="s">
        <v>84</v>
      </c>
      <c r="O831" t="s">
        <v>64</v>
      </c>
      <c r="P831" s="21" t="str">
        <f t="shared" si="12"/>
        <v>07_70&gt;</v>
      </c>
      <c r="Q831">
        <v>11</v>
      </c>
      <c r="R831" t="s">
        <v>819</v>
      </c>
      <c r="S831">
        <v>1546000</v>
      </c>
      <c r="T831">
        <v>24815</v>
      </c>
    </row>
    <row r="832" spans="1:20" ht="14.45" hidden="1" x14ac:dyDescent="0.35">
      <c r="A832">
        <v>5</v>
      </c>
      <c r="B832" t="s">
        <v>13</v>
      </c>
      <c r="C832" t="s">
        <v>284</v>
      </c>
      <c r="D832" s="10" t="s">
        <v>1038</v>
      </c>
      <c r="E832" s="10" t="s">
        <v>1044</v>
      </c>
      <c r="F832" t="s">
        <v>5</v>
      </c>
      <c r="G832" t="s">
        <v>218</v>
      </c>
      <c r="H832" t="s">
        <v>200</v>
      </c>
      <c r="I832">
        <v>15</v>
      </c>
      <c r="J832" t="s">
        <v>11</v>
      </c>
      <c r="L832" t="s">
        <v>107</v>
      </c>
      <c r="M832">
        <v>40360</v>
      </c>
      <c r="N832" t="s">
        <v>42</v>
      </c>
      <c r="O832" t="s">
        <v>62</v>
      </c>
      <c r="P832" s="21" t="str">
        <f t="shared" si="12"/>
        <v>04_40-50</v>
      </c>
      <c r="Q832">
        <v>11</v>
      </c>
      <c r="R832" t="s">
        <v>819</v>
      </c>
      <c r="S832">
        <v>201800</v>
      </c>
      <c r="T832">
        <v>3239</v>
      </c>
    </row>
    <row r="833" spans="1:20" ht="14.45" hidden="1" x14ac:dyDescent="0.35">
      <c r="A833">
        <v>13</v>
      </c>
      <c r="B833" t="s">
        <v>13</v>
      </c>
      <c r="C833" t="s">
        <v>692</v>
      </c>
      <c r="D833" t="s">
        <v>1040</v>
      </c>
      <c r="E833" s="10" t="s">
        <v>1044</v>
      </c>
      <c r="F833" t="s">
        <v>5</v>
      </c>
      <c r="G833" t="s">
        <v>496</v>
      </c>
      <c r="H833" t="s">
        <v>2</v>
      </c>
      <c r="I833">
        <v>15</v>
      </c>
      <c r="J833" t="s">
        <v>8</v>
      </c>
      <c r="L833" t="s">
        <v>107</v>
      </c>
      <c r="M833">
        <v>69780</v>
      </c>
      <c r="N833" t="s">
        <v>47</v>
      </c>
      <c r="O833" t="s">
        <v>65</v>
      </c>
      <c r="P833" s="21" t="str">
        <f t="shared" si="12"/>
        <v>06_60-70</v>
      </c>
      <c r="Q833">
        <v>11</v>
      </c>
      <c r="R833" t="s">
        <v>819</v>
      </c>
      <c r="S833">
        <v>907140</v>
      </c>
      <c r="T833">
        <v>14561</v>
      </c>
    </row>
    <row r="834" spans="1:20" ht="14.45" hidden="1" x14ac:dyDescent="0.35">
      <c r="A834">
        <v>3</v>
      </c>
      <c r="B834" t="s">
        <v>13</v>
      </c>
      <c r="C834" t="s">
        <v>694</v>
      </c>
      <c r="D834" t="s">
        <v>1046</v>
      </c>
      <c r="E834" s="10" t="s">
        <v>1044</v>
      </c>
      <c r="F834" t="s">
        <v>5</v>
      </c>
      <c r="G834" t="s">
        <v>218</v>
      </c>
      <c r="H834" t="s">
        <v>2</v>
      </c>
      <c r="I834">
        <v>14</v>
      </c>
      <c r="J834" t="s">
        <v>8</v>
      </c>
      <c r="K834" t="s">
        <v>7</v>
      </c>
      <c r="L834" t="s">
        <v>107</v>
      </c>
      <c r="M834">
        <v>304500</v>
      </c>
      <c r="N834" t="s">
        <v>711</v>
      </c>
      <c r="O834" t="s">
        <v>940</v>
      </c>
      <c r="P834" s="21" t="str">
        <f t="shared" si="12"/>
        <v>07_70&gt;</v>
      </c>
      <c r="Q834">
        <v>11</v>
      </c>
      <c r="R834" t="s">
        <v>819</v>
      </c>
      <c r="S834">
        <v>913500</v>
      </c>
      <c r="T834">
        <v>14663</v>
      </c>
    </row>
    <row r="835" spans="1:20" ht="14.45" hidden="1" x14ac:dyDescent="0.35">
      <c r="A835">
        <v>10</v>
      </c>
      <c r="B835" t="s">
        <v>13</v>
      </c>
      <c r="C835" t="s">
        <v>734</v>
      </c>
      <c r="D835" t="s">
        <v>1055</v>
      </c>
      <c r="E835" s="10" t="s">
        <v>1044</v>
      </c>
      <c r="F835" t="s">
        <v>5</v>
      </c>
      <c r="G835" t="s">
        <v>308</v>
      </c>
      <c r="H835" t="s">
        <v>735</v>
      </c>
      <c r="I835">
        <v>15</v>
      </c>
      <c r="J835" t="s">
        <v>8</v>
      </c>
      <c r="L835" t="s">
        <v>107</v>
      </c>
      <c r="M835">
        <v>102400</v>
      </c>
      <c r="N835" t="s">
        <v>80</v>
      </c>
      <c r="O835" t="s">
        <v>70</v>
      </c>
      <c r="P835" s="21" t="str">
        <f t="shared" ref="P835:P898" si="13">IF(M835&lt;20000,"01_&lt;20",IF(M835&lt;70000,CONCATENATE(IF((ROUNDDOWN(M835/10000,0)+1)&lt;10,0,),ROUNDDOWN(M835/10000,0),"_",ROUNDDOWN(M835/10000,0)*10,"-",ROUNDUP((M835+1)/10000,0)*10),"07_70&gt;"))</f>
        <v>07_70&gt;</v>
      </c>
      <c r="Q835">
        <v>11</v>
      </c>
      <c r="R835" t="s">
        <v>819</v>
      </c>
      <c r="S835">
        <v>1024000</v>
      </c>
      <c r="T835">
        <v>16437</v>
      </c>
    </row>
    <row r="836" spans="1:20" ht="14.45" hidden="1" x14ac:dyDescent="0.35">
      <c r="A836">
        <v>20</v>
      </c>
      <c r="B836" t="s">
        <v>13</v>
      </c>
      <c r="C836" t="s">
        <v>399</v>
      </c>
      <c r="D836" t="s">
        <v>1055</v>
      </c>
      <c r="E836" s="10" t="s">
        <v>1044</v>
      </c>
      <c r="F836" t="s">
        <v>5</v>
      </c>
      <c r="G836" t="s">
        <v>308</v>
      </c>
      <c r="H836" t="s">
        <v>400</v>
      </c>
      <c r="I836">
        <v>15</v>
      </c>
      <c r="J836" t="s">
        <v>8</v>
      </c>
      <c r="L836" t="s">
        <v>107</v>
      </c>
      <c r="M836">
        <v>99190</v>
      </c>
      <c r="N836" t="s">
        <v>76</v>
      </c>
      <c r="O836" t="s">
        <v>66</v>
      </c>
      <c r="P836" s="21" t="str">
        <f t="shared" si="13"/>
        <v>07_70&gt;</v>
      </c>
      <c r="Q836">
        <v>11</v>
      </c>
      <c r="R836" t="s">
        <v>819</v>
      </c>
      <c r="S836">
        <v>1983800</v>
      </c>
      <c r="T836">
        <v>31843</v>
      </c>
    </row>
    <row r="837" spans="1:20" ht="14.45" hidden="1" x14ac:dyDescent="0.35">
      <c r="A837">
        <v>3</v>
      </c>
      <c r="B837" t="s">
        <v>13</v>
      </c>
      <c r="C837" t="s">
        <v>401</v>
      </c>
      <c r="D837" t="s">
        <v>1055</v>
      </c>
      <c r="E837" s="10" t="s">
        <v>1044</v>
      </c>
      <c r="F837" t="s">
        <v>5</v>
      </c>
      <c r="G837" t="s">
        <v>218</v>
      </c>
      <c r="H837" t="s">
        <v>402</v>
      </c>
      <c r="I837">
        <v>15</v>
      </c>
      <c r="J837" t="s">
        <v>8</v>
      </c>
      <c r="L837" t="s">
        <v>107</v>
      </c>
      <c r="M837">
        <v>167990</v>
      </c>
      <c r="N837" t="s">
        <v>72</v>
      </c>
      <c r="O837" t="s">
        <v>73</v>
      </c>
      <c r="P837" s="21" t="str">
        <f t="shared" si="13"/>
        <v>07_70&gt;</v>
      </c>
      <c r="Q837">
        <v>11</v>
      </c>
      <c r="R837" t="s">
        <v>819</v>
      </c>
      <c r="S837">
        <v>503970</v>
      </c>
      <c r="T837">
        <v>8089</v>
      </c>
    </row>
    <row r="838" spans="1:20" ht="14.45" hidden="1" x14ac:dyDescent="0.35">
      <c r="A838">
        <v>3</v>
      </c>
      <c r="B838" t="s">
        <v>13</v>
      </c>
      <c r="C838" t="s">
        <v>403</v>
      </c>
      <c r="D838" t="s">
        <v>1055</v>
      </c>
      <c r="E838" s="10" t="s">
        <v>1044</v>
      </c>
      <c r="F838" t="s">
        <v>5</v>
      </c>
      <c r="G838" t="s">
        <v>308</v>
      </c>
      <c r="H838" t="s">
        <v>404</v>
      </c>
      <c r="I838">
        <v>15</v>
      </c>
      <c r="J838" t="s">
        <v>8</v>
      </c>
      <c r="L838" t="s">
        <v>107</v>
      </c>
      <c r="M838">
        <v>142466.5</v>
      </c>
      <c r="N838" t="s">
        <v>87</v>
      </c>
      <c r="O838" t="s">
        <v>79</v>
      </c>
      <c r="P838" s="21" t="str">
        <f t="shared" si="13"/>
        <v>07_70&gt;</v>
      </c>
      <c r="Q838">
        <v>11</v>
      </c>
      <c r="R838" t="s">
        <v>819</v>
      </c>
      <c r="S838">
        <v>427399.5</v>
      </c>
      <c r="T838">
        <v>6860</v>
      </c>
    </row>
    <row r="839" spans="1:20" ht="14.45" hidden="1" x14ac:dyDescent="0.35">
      <c r="A839">
        <v>18</v>
      </c>
      <c r="B839" t="s">
        <v>13</v>
      </c>
      <c r="C839" t="s">
        <v>436</v>
      </c>
      <c r="D839" t="s">
        <v>1055</v>
      </c>
      <c r="E839" s="10" t="s">
        <v>1044</v>
      </c>
      <c r="F839" t="s">
        <v>5</v>
      </c>
      <c r="G839" t="s">
        <v>308</v>
      </c>
      <c r="H839">
        <v>0</v>
      </c>
      <c r="I839">
        <v>17</v>
      </c>
      <c r="J839" t="s">
        <v>8</v>
      </c>
      <c r="L839" t="s">
        <v>107</v>
      </c>
      <c r="M839">
        <v>195750</v>
      </c>
      <c r="N839" t="s">
        <v>129</v>
      </c>
      <c r="O839" t="s">
        <v>101</v>
      </c>
      <c r="P839" s="21" t="str">
        <f t="shared" si="13"/>
        <v>07_70&gt;</v>
      </c>
      <c r="Q839">
        <v>11</v>
      </c>
      <c r="R839" t="s">
        <v>819</v>
      </c>
      <c r="S839">
        <v>3523500</v>
      </c>
      <c r="T839">
        <v>56557</v>
      </c>
    </row>
    <row r="840" spans="1:20" ht="14.45" hidden="1" x14ac:dyDescent="0.35">
      <c r="A840">
        <v>38</v>
      </c>
      <c r="B840" t="s">
        <v>13</v>
      </c>
      <c r="C840" t="s">
        <v>787</v>
      </c>
      <c r="D840" t="s">
        <v>1055</v>
      </c>
      <c r="E840" s="10" t="s">
        <v>1044</v>
      </c>
      <c r="F840" t="s">
        <v>5</v>
      </c>
      <c r="G840" t="s">
        <v>308</v>
      </c>
      <c r="H840" t="s">
        <v>788</v>
      </c>
      <c r="I840">
        <v>15</v>
      </c>
      <c r="J840" t="s">
        <v>117</v>
      </c>
      <c r="L840" t="s">
        <v>107</v>
      </c>
      <c r="M840">
        <v>169900</v>
      </c>
      <c r="N840" t="s">
        <v>72</v>
      </c>
      <c r="O840" t="s">
        <v>73</v>
      </c>
      <c r="P840" s="21" t="str">
        <f t="shared" si="13"/>
        <v>07_70&gt;</v>
      </c>
      <c r="Q840">
        <v>11</v>
      </c>
      <c r="R840" t="s">
        <v>819</v>
      </c>
      <c r="S840">
        <v>6456200</v>
      </c>
      <c r="T840">
        <v>103631</v>
      </c>
    </row>
    <row r="841" spans="1:20" ht="14.45" hidden="1" x14ac:dyDescent="0.35">
      <c r="A841">
        <v>35</v>
      </c>
      <c r="B841" t="s">
        <v>13</v>
      </c>
      <c r="C841" t="s">
        <v>789</v>
      </c>
      <c r="D841" t="s">
        <v>1055</v>
      </c>
      <c r="E841" s="10" t="s">
        <v>1044</v>
      </c>
      <c r="F841" t="s">
        <v>5</v>
      </c>
      <c r="G841" t="s">
        <v>308</v>
      </c>
      <c r="H841" t="s">
        <v>790</v>
      </c>
      <c r="I841">
        <v>15</v>
      </c>
      <c r="J841" t="s">
        <v>117</v>
      </c>
      <c r="L841" t="s">
        <v>107</v>
      </c>
      <c r="M841">
        <v>186438</v>
      </c>
      <c r="N841" t="s">
        <v>248</v>
      </c>
      <c r="O841" t="s">
        <v>127</v>
      </c>
      <c r="P841" s="21" t="str">
        <f t="shared" si="13"/>
        <v>07_70&gt;</v>
      </c>
      <c r="Q841">
        <v>11</v>
      </c>
      <c r="R841" t="s">
        <v>819</v>
      </c>
      <c r="S841">
        <v>6525330</v>
      </c>
      <c r="T841">
        <v>104740</v>
      </c>
    </row>
    <row r="842" spans="1:20" ht="14.45" hidden="1" x14ac:dyDescent="0.35">
      <c r="A842">
        <v>10</v>
      </c>
      <c r="B842" t="s">
        <v>13</v>
      </c>
      <c r="C842" t="s">
        <v>791</v>
      </c>
      <c r="D842" t="s">
        <v>1055</v>
      </c>
      <c r="E842" s="10" t="s">
        <v>1044</v>
      </c>
      <c r="F842" t="s">
        <v>5</v>
      </c>
      <c r="G842" t="s">
        <v>308</v>
      </c>
      <c r="H842" t="s">
        <v>792</v>
      </c>
      <c r="I842">
        <v>17</v>
      </c>
      <c r="J842" t="s">
        <v>8</v>
      </c>
      <c r="L842" t="s">
        <v>107</v>
      </c>
      <c r="M842">
        <v>208100</v>
      </c>
      <c r="N842" t="s">
        <v>131</v>
      </c>
      <c r="O842" t="s">
        <v>99</v>
      </c>
      <c r="P842" s="21" t="str">
        <f t="shared" si="13"/>
        <v>07_70&gt;</v>
      </c>
      <c r="Q842">
        <v>11</v>
      </c>
      <c r="R842" t="s">
        <v>819</v>
      </c>
      <c r="S842">
        <v>2081000</v>
      </c>
      <c r="T842">
        <v>33403</v>
      </c>
    </row>
    <row r="843" spans="1:20" ht="14.45" hidden="1" x14ac:dyDescent="0.35">
      <c r="A843">
        <v>3</v>
      </c>
      <c r="B843" t="s">
        <v>13</v>
      </c>
      <c r="C843" t="s">
        <v>941</v>
      </c>
      <c r="D843" t="s">
        <v>1055</v>
      </c>
      <c r="E843" s="10" t="s">
        <v>1044</v>
      </c>
      <c r="F843" t="s">
        <v>5</v>
      </c>
      <c r="G843" t="s">
        <v>218</v>
      </c>
      <c r="H843" t="s">
        <v>942</v>
      </c>
      <c r="I843">
        <v>15</v>
      </c>
      <c r="J843" t="s">
        <v>8</v>
      </c>
      <c r="L843" t="s">
        <v>107</v>
      </c>
      <c r="M843">
        <v>182000</v>
      </c>
      <c r="N843" t="s">
        <v>126</v>
      </c>
      <c r="O843" t="s">
        <v>127</v>
      </c>
      <c r="P843" s="21" t="str">
        <f t="shared" si="13"/>
        <v>07_70&gt;</v>
      </c>
      <c r="Q843">
        <v>11</v>
      </c>
      <c r="R843" t="s">
        <v>819</v>
      </c>
      <c r="S843">
        <v>546000</v>
      </c>
      <c r="T843">
        <v>8764</v>
      </c>
    </row>
    <row r="844" spans="1:20" ht="14.45" hidden="1" x14ac:dyDescent="0.35">
      <c r="A844">
        <v>73</v>
      </c>
      <c r="B844" t="s">
        <v>13</v>
      </c>
      <c r="C844" t="s">
        <v>787</v>
      </c>
      <c r="D844" t="s">
        <v>1055</v>
      </c>
      <c r="E844" s="10" t="s">
        <v>1044</v>
      </c>
      <c r="F844" t="s">
        <v>5</v>
      </c>
      <c r="G844" t="s">
        <v>308</v>
      </c>
      <c r="H844" t="s">
        <v>788</v>
      </c>
      <c r="I844">
        <v>15</v>
      </c>
      <c r="J844" t="s">
        <v>117</v>
      </c>
      <c r="L844" t="s">
        <v>107</v>
      </c>
      <c r="M844">
        <v>169900</v>
      </c>
      <c r="N844" t="s">
        <v>72</v>
      </c>
      <c r="O844" t="s">
        <v>73</v>
      </c>
      <c r="P844" s="21" t="str">
        <f t="shared" si="13"/>
        <v>07_70&gt;</v>
      </c>
      <c r="Q844">
        <v>11</v>
      </c>
      <c r="R844" t="s">
        <v>819</v>
      </c>
      <c r="S844">
        <v>12402700</v>
      </c>
      <c r="T844">
        <v>199080</v>
      </c>
    </row>
    <row r="845" spans="1:20" ht="14.45" hidden="1" x14ac:dyDescent="0.35">
      <c r="A845">
        <v>18</v>
      </c>
      <c r="B845" t="s">
        <v>13</v>
      </c>
      <c r="C845" t="s">
        <v>789</v>
      </c>
      <c r="D845" t="s">
        <v>1055</v>
      </c>
      <c r="E845" s="10" t="s">
        <v>1044</v>
      </c>
      <c r="F845" t="s">
        <v>5</v>
      </c>
      <c r="G845" t="s">
        <v>308</v>
      </c>
      <c r="H845" t="s">
        <v>790</v>
      </c>
      <c r="I845">
        <v>15</v>
      </c>
      <c r="J845" t="s">
        <v>117</v>
      </c>
      <c r="L845" t="s">
        <v>107</v>
      </c>
      <c r="M845">
        <v>186438</v>
      </c>
      <c r="N845" t="s">
        <v>248</v>
      </c>
      <c r="O845" t="s">
        <v>127</v>
      </c>
      <c r="P845" s="21" t="str">
        <f t="shared" si="13"/>
        <v>07_70&gt;</v>
      </c>
      <c r="Q845">
        <v>11</v>
      </c>
      <c r="R845" t="s">
        <v>819</v>
      </c>
      <c r="S845">
        <v>3355884</v>
      </c>
      <c r="T845">
        <v>53867</v>
      </c>
    </row>
    <row r="846" spans="1:20" ht="14.45" hidden="1" x14ac:dyDescent="0.35">
      <c r="A846">
        <v>3</v>
      </c>
      <c r="B846" t="s">
        <v>13</v>
      </c>
      <c r="C846" t="s">
        <v>791</v>
      </c>
      <c r="D846" t="s">
        <v>1055</v>
      </c>
      <c r="E846" s="10" t="s">
        <v>1044</v>
      </c>
      <c r="F846" t="s">
        <v>5</v>
      </c>
      <c r="G846" t="s">
        <v>308</v>
      </c>
      <c r="H846" t="s">
        <v>792</v>
      </c>
      <c r="I846">
        <v>17</v>
      </c>
      <c r="J846" t="s">
        <v>8</v>
      </c>
      <c r="L846" t="s">
        <v>107</v>
      </c>
      <c r="M846">
        <v>208100</v>
      </c>
      <c r="N846" t="s">
        <v>131</v>
      </c>
      <c r="O846" t="s">
        <v>99</v>
      </c>
      <c r="P846" s="21" t="str">
        <f t="shared" si="13"/>
        <v>07_70&gt;</v>
      </c>
      <c r="Q846">
        <v>11</v>
      </c>
      <c r="R846" t="s">
        <v>819</v>
      </c>
      <c r="S846">
        <v>624300</v>
      </c>
      <c r="T846">
        <v>10021</v>
      </c>
    </row>
    <row r="847" spans="1:20" ht="14.45" hidden="1" x14ac:dyDescent="0.35">
      <c r="A847">
        <v>8</v>
      </c>
      <c r="B847" t="s">
        <v>13</v>
      </c>
      <c r="C847" t="s">
        <v>734</v>
      </c>
      <c r="D847" t="s">
        <v>1055</v>
      </c>
      <c r="E847" s="10" t="s">
        <v>1044</v>
      </c>
      <c r="F847" t="s">
        <v>5</v>
      </c>
      <c r="G847" t="s">
        <v>308</v>
      </c>
      <c r="H847" t="s">
        <v>735</v>
      </c>
      <c r="I847">
        <v>15</v>
      </c>
      <c r="J847" t="s">
        <v>8</v>
      </c>
      <c r="L847" t="s">
        <v>107</v>
      </c>
      <c r="M847">
        <v>102400</v>
      </c>
      <c r="N847" t="s">
        <v>80</v>
      </c>
      <c r="O847" t="s">
        <v>70</v>
      </c>
      <c r="P847" s="21" t="str">
        <f t="shared" si="13"/>
        <v>07_70&gt;</v>
      </c>
      <c r="Q847">
        <v>11</v>
      </c>
      <c r="R847" t="s">
        <v>819</v>
      </c>
      <c r="S847">
        <v>819200</v>
      </c>
      <c r="T847">
        <v>13149</v>
      </c>
    </row>
    <row r="848" spans="1:20" ht="14.45" hidden="1" x14ac:dyDescent="0.35">
      <c r="A848">
        <v>43</v>
      </c>
      <c r="B848" t="s">
        <v>13</v>
      </c>
      <c r="C848" t="s">
        <v>158</v>
      </c>
      <c r="D848" s="10" t="s">
        <v>1038</v>
      </c>
      <c r="E848" s="10" t="s">
        <v>1044</v>
      </c>
      <c r="F848" t="s">
        <v>5</v>
      </c>
      <c r="G848" t="s">
        <v>155</v>
      </c>
      <c r="H848" t="s">
        <v>102</v>
      </c>
      <c r="I848">
        <v>15</v>
      </c>
      <c r="J848" t="s">
        <v>11</v>
      </c>
      <c r="L848" t="s">
        <v>107</v>
      </c>
      <c r="M848">
        <v>41110</v>
      </c>
      <c r="N848" t="s">
        <v>42</v>
      </c>
      <c r="O848" t="s">
        <v>62</v>
      </c>
      <c r="P848" s="21" t="str">
        <f t="shared" si="13"/>
        <v>04_40-50</v>
      </c>
      <c r="Q848">
        <v>11</v>
      </c>
      <c r="R848" t="s">
        <v>819</v>
      </c>
      <c r="S848">
        <v>1767730</v>
      </c>
      <c r="T848">
        <v>28374</v>
      </c>
    </row>
    <row r="849" spans="1:20" ht="14.45" hidden="1" x14ac:dyDescent="0.35">
      <c r="A849">
        <v>8</v>
      </c>
      <c r="B849" t="s">
        <v>13</v>
      </c>
      <c r="C849" t="s">
        <v>163</v>
      </c>
      <c r="D849" t="s">
        <v>1041</v>
      </c>
      <c r="E849" s="10" t="s">
        <v>1044</v>
      </c>
      <c r="F849" t="s">
        <v>5</v>
      </c>
      <c r="G849" t="s">
        <v>114</v>
      </c>
      <c r="H849">
        <v>0</v>
      </c>
      <c r="I849">
        <v>15</v>
      </c>
      <c r="J849" t="s">
        <v>4</v>
      </c>
      <c r="L849" t="s">
        <v>107</v>
      </c>
      <c r="M849">
        <v>30990</v>
      </c>
      <c r="N849" t="s">
        <v>40</v>
      </c>
      <c r="O849" t="s">
        <v>61</v>
      </c>
      <c r="P849" s="21" t="str">
        <f t="shared" si="13"/>
        <v>03_30-40</v>
      </c>
      <c r="Q849">
        <v>11</v>
      </c>
      <c r="R849" t="s">
        <v>819</v>
      </c>
      <c r="S849">
        <v>247920</v>
      </c>
      <c r="T849">
        <v>3979</v>
      </c>
    </row>
    <row r="850" spans="1:20" ht="14.45" hidden="1" x14ac:dyDescent="0.35">
      <c r="A850">
        <v>5</v>
      </c>
      <c r="B850" t="s">
        <v>13</v>
      </c>
      <c r="C850" t="s">
        <v>290</v>
      </c>
      <c r="D850" s="10" t="s">
        <v>1038</v>
      </c>
      <c r="E850" s="10" t="s">
        <v>1044</v>
      </c>
      <c r="F850" t="s">
        <v>5</v>
      </c>
      <c r="G850" t="s">
        <v>218</v>
      </c>
      <c r="H850" t="s">
        <v>252</v>
      </c>
      <c r="I850">
        <v>15</v>
      </c>
      <c r="J850" t="s">
        <v>8</v>
      </c>
      <c r="L850" t="s">
        <v>107</v>
      </c>
      <c r="M850">
        <v>39895</v>
      </c>
      <c r="N850" t="s">
        <v>41</v>
      </c>
      <c r="O850" t="s">
        <v>61</v>
      </c>
      <c r="P850" s="21" t="str">
        <f t="shared" si="13"/>
        <v>03_30-40</v>
      </c>
      <c r="Q850">
        <v>11</v>
      </c>
      <c r="R850" t="s">
        <v>819</v>
      </c>
      <c r="S850">
        <v>199475</v>
      </c>
      <c r="T850">
        <v>3202</v>
      </c>
    </row>
    <row r="851" spans="1:20" ht="14.45" hidden="1" x14ac:dyDescent="0.35">
      <c r="A851">
        <v>55</v>
      </c>
      <c r="B851" t="s">
        <v>13</v>
      </c>
      <c r="C851" t="s">
        <v>271</v>
      </c>
      <c r="D851" t="s">
        <v>1046</v>
      </c>
      <c r="E851" s="10" t="s">
        <v>1044</v>
      </c>
      <c r="F851" t="s">
        <v>5</v>
      </c>
      <c r="G851" t="s">
        <v>218</v>
      </c>
      <c r="H851" t="s">
        <v>200</v>
      </c>
      <c r="I851">
        <v>13</v>
      </c>
      <c r="J851" t="s">
        <v>8</v>
      </c>
      <c r="L851" t="s">
        <v>107</v>
      </c>
      <c r="M851">
        <v>46110</v>
      </c>
      <c r="N851" t="s">
        <v>43</v>
      </c>
      <c r="O851" t="s">
        <v>62</v>
      </c>
      <c r="P851" s="21" t="str">
        <f t="shared" si="13"/>
        <v>04_40-50</v>
      </c>
      <c r="Q851">
        <v>11</v>
      </c>
      <c r="R851" t="s">
        <v>819</v>
      </c>
      <c r="S851">
        <v>2536050</v>
      </c>
      <c r="T851">
        <v>40707</v>
      </c>
    </row>
    <row r="852" spans="1:20" ht="14.45" hidden="1" x14ac:dyDescent="0.35">
      <c r="A852">
        <v>86</v>
      </c>
      <c r="B852" t="s">
        <v>13</v>
      </c>
      <c r="C852" t="s">
        <v>851</v>
      </c>
      <c r="D852" s="10" t="s">
        <v>1038</v>
      </c>
      <c r="E852" s="10" t="s">
        <v>1044</v>
      </c>
      <c r="F852" t="s">
        <v>5</v>
      </c>
      <c r="G852" t="s">
        <v>818</v>
      </c>
      <c r="H852" t="s">
        <v>852</v>
      </c>
      <c r="I852">
        <v>15</v>
      </c>
      <c r="J852" t="s">
        <v>8</v>
      </c>
      <c r="L852" t="s">
        <v>107</v>
      </c>
      <c r="M852">
        <v>56390</v>
      </c>
      <c r="N852" t="s">
        <v>45</v>
      </c>
      <c r="O852" t="s">
        <v>63</v>
      </c>
      <c r="P852" s="21" t="str">
        <f t="shared" si="13"/>
        <v>05_50-60</v>
      </c>
      <c r="Q852">
        <v>11</v>
      </c>
      <c r="R852" t="s">
        <v>819</v>
      </c>
      <c r="S852">
        <v>4849540</v>
      </c>
      <c r="T852">
        <v>77842</v>
      </c>
    </row>
    <row r="853" spans="1:20" ht="14.45" hidden="1" x14ac:dyDescent="0.35">
      <c r="A853">
        <v>78</v>
      </c>
      <c r="B853" t="s">
        <v>13</v>
      </c>
      <c r="C853" t="s">
        <v>943</v>
      </c>
      <c r="D853" t="s">
        <v>1046</v>
      </c>
      <c r="E853" s="10" t="s">
        <v>1044</v>
      </c>
      <c r="F853" t="s">
        <v>5</v>
      </c>
      <c r="G853" t="s">
        <v>818</v>
      </c>
      <c r="H853" t="s">
        <v>2</v>
      </c>
      <c r="I853">
        <v>14</v>
      </c>
      <c r="J853" t="s">
        <v>11</v>
      </c>
      <c r="L853" t="s">
        <v>107</v>
      </c>
      <c r="M853">
        <v>44200</v>
      </c>
      <c r="N853" t="s">
        <v>42</v>
      </c>
      <c r="O853" t="s">
        <v>62</v>
      </c>
      <c r="P853" s="21" t="str">
        <f t="shared" si="13"/>
        <v>04_40-50</v>
      </c>
      <c r="Q853">
        <v>11</v>
      </c>
      <c r="R853" t="s">
        <v>819</v>
      </c>
      <c r="S853">
        <v>3447600</v>
      </c>
      <c r="T853">
        <v>55339</v>
      </c>
    </row>
    <row r="854" spans="1:20" ht="14.45" hidden="1" x14ac:dyDescent="0.35">
      <c r="A854">
        <v>267</v>
      </c>
      <c r="B854" t="s">
        <v>13</v>
      </c>
      <c r="C854" t="s">
        <v>515</v>
      </c>
      <c r="D854" t="s">
        <v>1046</v>
      </c>
      <c r="E854" s="10" t="s">
        <v>1044</v>
      </c>
      <c r="F854" t="s">
        <v>5</v>
      </c>
      <c r="G854" t="s">
        <v>496</v>
      </c>
      <c r="H854" t="s">
        <v>299</v>
      </c>
      <c r="I854">
        <v>14</v>
      </c>
      <c r="J854" t="s">
        <v>8</v>
      </c>
      <c r="L854" t="s">
        <v>107</v>
      </c>
      <c r="M854">
        <v>45620</v>
      </c>
      <c r="N854" t="s">
        <v>43</v>
      </c>
      <c r="O854" t="s">
        <v>62</v>
      </c>
      <c r="P854" s="21" t="str">
        <f t="shared" si="13"/>
        <v>04_40-50</v>
      </c>
      <c r="Q854">
        <v>11</v>
      </c>
      <c r="R854" t="s">
        <v>819</v>
      </c>
      <c r="S854">
        <v>12180540</v>
      </c>
      <c r="T854">
        <v>195514</v>
      </c>
    </row>
    <row r="855" spans="1:20" ht="14.45" hidden="1" x14ac:dyDescent="0.35">
      <c r="A855">
        <v>532</v>
      </c>
      <c r="B855" t="s">
        <v>13</v>
      </c>
      <c r="C855" t="s">
        <v>516</v>
      </c>
      <c r="D855" s="10" t="s">
        <v>1038</v>
      </c>
      <c r="E855" s="10" t="s">
        <v>1044</v>
      </c>
      <c r="F855" t="s">
        <v>5</v>
      </c>
      <c r="G855" t="s">
        <v>496</v>
      </c>
      <c r="H855" t="s">
        <v>298</v>
      </c>
      <c r="I855">
        <v>15</v>
      </c>
      <c r="J855" t="s">
        <v>8</v>
      </c>
      <c r="L855" t="s">
        <v>107</v>
      </c>
      <c r="M855">
        <v>43530</v>
      </c>
      <c r="N855" t="s">
        <v>42</v>
      </c>
      <c r="O855" t="s">
        <v>62</v>
      </c>
      <c r="P855" s="21" t="str">
        <f t="shared" si="13"/>
        <v>04_40-50</v>
      </c>
      <c r="Q855">
        <v>11</v>
      </c>
      <c r="R855" t="s">
        <v>819</v>
      </c>
      <c r="S855">
        <v>23157960</v>
      </c>
      <c r="T855">
        <v>371717</v>
      </c>
    </row>
    <row r="856" spans="1:20" ht="14.45" hidden="1" x14ac:dyDescent="0.35">
      <c r="A856">
        <v>277</v>
      </c>
      <c r="B856" t="s">
        <v>13</v>
      </c>
      <c r="C856" t="s">
        <v>540</v>
      </c>
      <c r="D856" s="10" t="s">
        <v>1038</v>
      </c>
      <c r="E856" s="10" t="s">
        <v>1044</v>
      </c>
      <c r="F856" t="s">
        <v>5</v>
      </c>
      <c r="G856" t="s">
        <v>496</v>
      </c>
      <c r="H856" t="s">
        <v>233</v>
      </c>
      <c r="I856">
        <v>15</v>
      </c>
      <c r="J856" t="s">
        <v>8</v>
      </c>
      <c r="L856" t="s">
        <v>107</v>
      </c>
      <c r="M856">
        <v>40840</v>
      </c>
      <c r="N856" t="s">
        <v>42</v>
      </c>
      <c r="O856" t="s">
        <v>62</v>
      </c>
      <c r="P856" s="21" t="str">
        <f t="shared" si="13"/>
        <v>04_40-50</v>
      </c>
      <c r="Q856">
        <v>11</v>
      </c>
      <c r="R856" t="s">
        <v>819</v>
      </c>
      <c r="S856">
        <v>11312680</v>
      </c>
      <c r="T856">
        <v>181584</v>
      </c>
    </row>
    <row r="857" spans="1:20" ht="14.45" hidden="1" x14ac:dyDescent="0.35">
      <c r="A857">
        <v>328</v>
      </c>
      <c r="B857" t="s">
        <v>13</v>
      </c>
      <c r="C857" t="s">
        <v>562</v>
      </c>
      <c r="D857" t="s">
        <v>1046</v>
      </c>
      <c r="E857" s="10" t="s">
        <v>1044</v>
      </c>
      <c r="F857" t="s">
        <v>5</v>
      </c>
      <c r="G857" t="s">
        <v>496</v>
      </c>
      <c r="H857" t="s">
        <v>2</v>
      </c>
      <c r="I857">
        <v>14</v>
      </c>
      <c r="J857" t="s">
        <v>8</v>
      </c>
      <c r="L857" t="s">
        <v>107</v>
      </c>
      <c r="M857">
        <v>38700</v>
      </c>
      <c r="N857" t="s">
        <v>41</v>
      </c>
      <c r="O857" t="s">
        <v>61</v>
      </c>
      <c r="P857" s="21" t="str">
        <f t="shared" si="13"/>
        <v>03_30-40</v>
      </c>
      <c r="Q857">
        <v>11</v>
      </c>
      <c r="R857" t="s">
        <v>819</v>
      </c>
      <c r="S857">
        <v>12693600</v>
      </c>
      <c r="T857">
        <v>203750</v>
      </c>
    </row>
    <row r="858" spans="1:20" ht="14.45" hidden="1" x14ac:dyDescent="0.35">
      <c r="A858">
        <v>340</v>
      </c>
      <c r="B858" t="s">
        <v>13</v>
      </c>
      <c r="C858" t="s">
        <v>563</v>
      </c>
      <c r="D858" t="s">
        <v>1046</v>
      </c>
      <c r="E858" s="10" t="s">
        <v>1044</v>
      </c>
      <c r="F858" t="s">
        <v>5</v>
      </c>
      <c r="G858" t="s">
        <v>155</v>
      </c>
      <c r="H858" t="s">
        <v>2</v>
      </c>
      <c r="I858">
        <v>14</v>
      </c>
      <c r="J858" t="s">
        <v>8</v>
      </c>
      <c r="L858" t="s">
        <v>107</v>
      </c>
      <c r="M858">
        <v>29989</v>
      </c>
      <c r="N858" t="s">
        <v>39</v>
      </c>
      <c r="O858" t="s">
        <v>60</v>
      </c>
      <c r="P858" s="21" t="str">
        <f t="shared" si="13"/>
        <v>02_20-30</v>
      </c>
      <c r="Q858">
        <v>11</v>
      </c>
      <c r="R858" t="s">
        <v>819</v>
      </c>
      <c r="S858">
        <v>10196260</v>
      </c>
      <c r="T858">
        <v>163664</v>
      </c>
    </row>
    <row r="859" spans="1:20" ht="14.45" hidden="1" x14ac:dyDescent="0.35">
      <c r="A859">
        <v>688</v>
      </c>
      <c r="B859" t="s">
        <v>13</v>
      </c>
      <c r="C859" t="s">
        <v>564</v>
      </c>
      <c r="D859" t="s">
        <v>1040</v>
      </c>
      <c r="E859" s="10" t="s">
        <v>1044</v>
      </c>
      <c r="F859" t="s">
        <v>5</v>
      </c>
      <c r="G859" t="s">
        <v>496</v>
      </c>
      <c r="H859" t="s">
        <v>2</v>
      </c>
      <c r="I859">
        <v>15</v>
      </c>
      <c r="J859" t="s">
        <v>8</v>
      </c>
      <c r="L859" t="s">
        <v>107</v>
      </c>
      <c r="M859">
        <v>37740</v>
      </c>
      <c r="N859" t="s">
        <v>41</v>
      </c>
      <c r="O859" t="s">
        <v>61</v>
      </c>
      <c r="P859" s="21" t="str">
        <f t="shared" si="13"/>
        <v>03_30-40</v>
      </c>
      <c r="Q859">
        <v>11</v>
      </c>
      <c r="R859" t="s">
        <v>819</v>
      </c>
      <c r="S859">
        <v>25965120</v>
      </c>
      <c r="T859">
        <v>416776</v>
      </c>
    </row>
    <row r="860" spans="1:20" ht="14.45" hidden="1" x14ac:dyDescent="0.35">
      <c r="A860">
        <v>615</v>
      </c>
      <c r="B860" t="s">
        <v>13</v>
      </c>
      <c r="C860" t="s">
        <v>565</v>
      </c>
      <c r="D860" t="s">
        <v>1040</v>
      </c>
      <c r="E860" s="10" t="s">
        <v>1044</v>
      </c>
      <c r="F860" t="s">
        <v>5</v>
      </c>
      <c r="G860" t="s">
        <v>155</v>
      </c>
      <c r="H860" t="s">
        <v>2</v>
      </c>
      <c r="I860">
        <v>15</v>
      </c>
      <c r="J860" t="s">
        <v>8</v>
      </c>
      <c r="L860" t="s">
        <v>107</v>
      </c>
      <c r="M860">
        <v>36223</v>
      </c>
      <c r="N860" t="s">
        <v>41</v>
      </c>
      <c r="O860" t="s">
        <v>61</v>
      </c>
      <c r="P860" s="21" t="str">
        <f t="shared" si="13"/>
        <v>03_30-40</v>
      </c>
      <c r="Q860">
        <v>11</v>
      </c>
      <c r="R860" t="s">
        <v>819</v>
      </c>
      <c r="S860">
        <v>22277145</v>
      </c>
      <c r="T860">
        <v>357579</v>
      </c>
    </row>
    <row r="861" spans="1:20" ht="14.45" hidden="1" x14ac:dyDescent="0.35">
      <c r="A861">
        <v>134</v>
      </c>
      <c r="B861" t="s">
        <v>13</v>
      </c>
      <c r="C861" t="s">
        <v>650</v>
      </c>
      <c r="D861" s="10" t="s">
        <v>1040</v>
      </c>
      <c r="E861" s="10" t="s">
        <v>1044</v>
      </c>
      <c r="F861" t="s">
        <v>5</v>
      </c>
      <c r="G861" t="s">
        <v>155</v>
      </c>
      <c r="H861">
        <v>0</v>
      </c>
      <c r="I861">
        <v>15</v>
      </c>
      <c r="J861" t="s">
        <v>8</v>
      </c>
      <c r="L861" t="s">
        <v>107</v>
      </c>
      <c r="M861">
        <v>31270</v>
      </c>
      <c r="N861" t="s">
        <v>40</v>
      </c>
      <c r="O861" t="s">
        <v>61</v>
      </c>
      <c r="P861" s="21" t="str">
        <f t="shared" si="13"/>
        <v>03_30-40</v>
      </c>
      <c r="Q861">
        <v>11</v>
      </c>
      <c r="R861" t="s">
        <v>819</v>
      </c>
      <c r="S861">
        <v>4190180</v>
      </c>
      <c r="T861">
        <v>67258</v>
      </c>
    </row>
    <row r="862" spans="1:20" ht="14.45" hidden="1" x14ac:dyDescent="0.35">
      <c r="A862">
        <v>98</v>
      </c>
      <c r="B862" t="s">
        <v>13</v>
      </c>
      <c r="C862" t="s">
        <v>736</v>
      </c>
      <c r="D862" s="10" t="s">
        <v>1041</v>
      </c>
      <c r="E862" s="10" t="s">
        <v>1044</v>
      </c>
      <c r="F862" t="s">
        <v>5</v>
      </c>
      <c r="G862" t="s">
        <v>308</v>
      </c>
      <c r="H862" t="s">
        <v>640</v>
      </c>
      <c r="I862">
        <v>15</v>
      </c>
      <c r="J862" t="s">
        <v>8</v>
      </c>
      <c r="L862" t="s">
        <v>107</v>
      </c>
      <c r="M862">
        <v>82238</v>
      </c>
      <c r="N862" t="s">
        <v>52</v>
      </c>
      <c r="O862" t="s">
        <v>68</v>
      </c>
      <c r="P862" s="21" t="str">
        <f t="shared" si="13"/>
        <v>07_70&gt;</v>
      </c>
      <c r="Q862">
        <v>11</v>
      </c>
      <c r="R862" t="s">
        <v>819</v>
      </c>
      <c r="S862">
        <v>8059324</v>
      </c>
      <c r="T862">
        <v>129363</v>
      </c>
    </row>
    <row r="863" spans="1:20" ht="14.45" hidden="1" x14ac:dyDescent="0.35">
      <c r="A863">
        <v>73</v>
      </c>
      <c r="B863" t="s">
        <v>13</v>
      </c>
      <c r="C863" t="s">
        <v>944</v>
      </c>
      <c r="D863" t="s">
        <v>1046</v>
      </c>
      <c r="E863" s="10" t="s">
        <v>1044</v>
      </c>
      <c r="F863" t="s">
        <v>5</v>
      </c>
      <c r="G863" t="s">
        <v>496</v>
      </c>
      <c r="H863" t="s">
        <v>618</v>
      </c>
      <c r="I863">
        <v>13</v>
      </c>
      <c r="J863" t="s">
        <v>8</v>
      </c>
      <c r="L863" t="s">
        <v>107</v>
      </c>
      <c r="M863">
        <v>54600</v>
      </c>
      <c r="N863" t="s">
        <v>44</v>
      </c>
      <c r="O863" t="s">
        <v>63</v>
      </c>
      <c r="P863" s="21" t="str">
        <f t="shared" si="13"/>
        <v>05_50-60</v>
      </c>
      <c r="Q863">
        <v>11</v>
      </c>
      <c r="R863" t="s">
        <v>819</v>
      </c>
      <c r="S863">
        <v>3985800</v>
      </c>
      <c r="T863">
        <v>63978</v>
      </c>
    </row>
    <row r="864" spans="1:20" ht="14.45" hidden="1" x14ac:dyDescent="0.35">
      <c r="A864">
        <v>86</v>
      </c>
      <c r="B864" t="s">
        <v>13</v>
      </c>
      <c r="C864" t="s">
        <v>945</v>
      </c>
      <c r="D864" t="s">
        <v>1046</v>
      </c>
      <c r="E864" s="10" t="s">
        <v>1044</v>
      </c>
      <c r="F864" t="s">
        <v>5</v>
      </c>
      <c r="G864" t="s">
        <v>818</v>
      </c>
      <c r="H864" t="s">
        <v>827</v>
      </c>
      <c r="I864">
        <v>14</v>
      </c>
      <c r="J864" t="s">
        <v>8</v>
      </c>
      <c r="L864" t="s">
        <v>107</v>
      </c>
      <c r="M864">
        <v>41580</v>
      </c>
      <c r="N864" t="s">
        <v>42</v>
      </c>
      <c r="O864" t="s">
        <v>62</v>
      </c>
      <c r="P864" s="21" t="str">
        <f t="shared" si="13"/>
        <v>04_40-50</v>
      </c>
      <c r="Q864">
        <v>11</v>
      </c>
      <c r="R864" t="s">
        <v>819</v>
      </c>
      <c r="S864">
        <v>3575880</v>
      </c>
      <c r="T864">
        <v>57398</v>
      </c>
    </row>
    <row r="865" spans="1:20" ht="14.45" hidden="1" x14ac:dyDescent="0.35">
      <c r="A865">
        <v>108</v>
      </c>
      <c r="B865" t="s">
        <v>13</v>
      </c>
      <c r="C865" t="s">
        <v>540</v>
      </c>
      <c r="D865" s="10" t="s">
        <v>1038</v>
      </c>
      <c r="E865" s="10" t="s">
        <v>1044</v>
      </c>
      <c r="F865" t="s">
        <v>5</v>
      </c>
      <c r="G865" t="s">
        <v>496</v>
      </c>
      <c r="H865" t="s">
        <v>233</v>
      </c>
      <c r="I865">
        <v>15</v>
      </c>
      <c r="J865" t="s">
        <v>8</v>
      </c>
      <c r="L865" t="s">
        <v>107</v>
      </c>
      <c r="M865">
        <v>40840</v>
      </c>
      <c r="N865" t="s">
        <v>42</v>
      </c>
      <c r="O865" t="s">
        <v>62</v>
      </c>
      <c r="P865" s="21" t="str">
        <f t="shared" si="13"/>
        <v>04_40-50</v>
      </c>
      <c r="Q865">
        <v>11</v>
      </c>
      <c r="R865" t="s">
        <v>819</v>
      </c>
      <c r="S865">
        <v>4410720</v>
      </c>
      <c r="T865">
        <v>70798</v>
      </c>
    </row>
    <row r="866" spans="1:20" ht="14.45" hidden="1" x14ac:dyDescent="0.35">
      <c r="A866">
        <v>71</v>
      </c>
      <c r="B866" t="s">
        <v>13</v>
      </c>
      <c r="C866" t="s">
        <v>564</v>
      </c>
      <c r="D866" t="s">
        <v>1040</v>
      </c>
      <c r="E866" s="10" t="s">
        <v>1044</v>
      </c>
      <c r="F866" t="s">
        <v>5</v>
      </c>
      <c r="G866" t="s">
        <v>496</v>
      </c>
      <c r="H866" t="s">
        <v>2</v>
      </c>
      <c r="I866">
        <v>15</v>
      </c>
      <c r="J866" t="s">
        <v>8</v>
      </c>
      <c r="L866" t="s">
        <v>107</v>
      </c>
      <c r="M866">
        <v>37740</v>
      </c>
      <c r="N866" t="s">
        <v>41</v>
      </c>
      <c r="O866" t="s">
        <v>61</v>
      </c>
      <c r="P866" s="21" t="str">
        <f t="shared" si="13"/>
        <v>03_30-40</v>
      </c>
      <c r="Q866">
        <v>11</v>
      </c>
      <c r="R866" t="s">
        <v>819</v>
      </c>
      <c r="S866">
        <v>2679540</v>
      </c>
      <c r="T866">
        <v>43010</v>
      </c>
    </row>
    <row r="867" spans="1:20" ht="14.45" hidden="1" x14ac:dyDescent="0.35">
      <c r="A867">
        <v>28</v>
      </c>
      <c r="B867" t="s">
        <v>13</v>
      </c>
      <c r="C867" t="s">
        <v>946</v>
      </c>
      <c r="D867" t="s">
        <v>1046</v>
      </c>
      <c r="E867" s="10" t="s">
        <v>1044</v>
      </c>
      <c r="F867" t="s">
        <v>5</v>
      </c>
      <c r="G867" t="s">
        <v>818</v>
      </c>
      <c r="H867" t="s">
        <v>827</v>
      </c>
      <c r="I867">
        <v>13</v>
      </c>
      <c r="J867" t="s">
        <v>8</v>
      </c>
      <c r="L867" t="s">
        <v>107</v>
      </c>
      <c r="M867">
        <v>54700</v>
      </c>
      <c r="N867" t="s">
        <v>44</v>
      </c>
      <c r="O867" t="s">
        <v>63</v>
      </c>
      <c r="P867" s="21" t="str">
        <f t="shared" si="13"/>
        <v>05_50-60</v>
      </c>
      <c r="Q867">
        <v>11</v>
      </c>
      <c r="R867" t="s">
        <v>819</v>
      </c>
      <c r="S867">
        <v>1531600</v>
      </c>
      <c r="T867">
        <v>24584</v>
      </c>
    </row>
    <row r="868" spans="1:20" ht="14.45" hidden="1" x14ac:dyDescent="0.35">
      <c r="A868">
        <v>43</v>
      </c>
      <c r="B868" t="s">
        <v>13</v>
      </c>
      <c r="C868" t="s">
        <v>851</v>
      </c>
      <c r="D868" s="10" t="s">
        <v>1038</v>
      </c>
      <c r="E868" s="10" t="s">
        <v>1044</v>
      </c>
      <c r="F868" t="s">
        <v>5</v>
      </c>
      <c r="G868" t="s">
        <v>818</v>
      </c>
      <c r="H868" t="s">
        <v>852</v>
      </c>
      <c r="I868">
        <v>15</v>
      </c>
      <c r="J868" t="s">
        <v>8</v>
      </c>
      <c r="L868" t="s">
        <v>107</v>
      </c>
      <c r="M868">
        <v>56390</v>
      </c>
      <c r="N868" t="s">
        <v>45</v>
      </c>
      <c r="O868" t="s">
        <v>63</v>
      </c>
      <c r="P868" s="21" t="str">
        <f t="shared" si="13"/>
        <v>05_50-60</v>
      </c>
      <c r="Q868">
        <v>11</v>
      </c>
      <c r="R868" t="s">
        <v>819</v>
      </c>
      <c r="S868">
        <v>2424770</v>
      </c>
      <c r="T868">
        <v>38921</v>
      </c>
    </row>
    <row r="869" spans="1:20" ht="14.45" hidden="1" x14ac:dyDescent="0.35">
      <c r="A869">
        <v>288</v>
      </c>
      <c r="B869" t="s">
        <v>13</v>
      </c>
      <c r="C869" t="s">
        <v>947</v>
      </c>
      <c r="D869" t="s">
        <v>1040</v>
      </c>
      <c r="E869" s="10" t="s">
        <v>1044</v>
      </c>
      <c r="F869" t="s">
        <v>5</v>
      </c>
      <c r="G869" t="s">
        <v>818</v>
      </c>
      <c r="H869" t="s">
        <v>2</v>
      </c>
      <c r="I869">
        <v>15</v>
      </c>
      <c r="J869" t="s">
        <v>8</v>
      </c>
      <c r="L869" t="s">
        <v>107</v>
      </c>
      <c r="M869">
        <v>40490</v>
      </c>
      <c r="N869" t="s">
        <v>42</v>
      </c>
      <c r="O869" t="s">
        <v>62</v>
      </c>
      <c r="P869" s="21" t="str">
        <f t="shared" si="13"/>
        <v>04_40-50</v>
      </c>
      <c r="Q869">
        <v>11</v>
      </c>
      <c r="R869" t="s">
        <v>819</v>
      </c>
      <c r="S869">
        <v>11661120</v>
      </c>
      <c r="T869">
        <v>187177</v>
      </c>
    </row>
    <row r="870" spans="1:20" ht="14.45" hidden="1" x14ac:dyDescent="0.35">
      <c r="A870">
        <v>10</v>
      </c>
      <c r="B870" t="s">
        <v>13</v>
      </c>
      <c r="C870" t="s">
        <v>562</v>
      </c>
      <c r="D870" t="s">
        <v>1046</v>
      </c>
      <c r="E870" s="10" t="s">
        <v>1044</v>
      </c>
      <c r="F870" t="s">
        <v>5</v>
      </c>
      <c r="G870" t="s">
        <v>496</v>
      </c>
      <c r="H870" t="s">
        <v>2</v>
      </c>
      <c r="I870">
        <v>14</v>
      </c>
      <c r="J870" t="s">
        <v>8</v>
      </c>
      <c r="L870" t="s">
        <v>107</v>
      </c>
      <c r="M870">
        <v>38700</v>
      </c>
      <c r="N870" t="s">
        <v>41</v>
      </c>
      <c r="O870" t="s">
        <v>61</v>
      </c>
      <c r="P870" s="21" t="str">
        <f t="shared" si="13"/>
        <v>03_30-40</v>
      </c>
      <c r="Q870">
        <v>11</v>
      </c>
      <c r="R870" t="s">
        <v>819</v>
      </c>
      <c r="S870">
        <v>387000</v>
      </c>
      <c r="T870">
        <v>6212</v>
      </c>
    </row>
    <row r="871" spans="1:20" ht="14.45" hidden="1" x14ac:dyDescent="0.35">
      <c r="A871">
        <v>93</v>
      </c>
      <c r="B871" t="s">
        <v>13</v>
      </c>
      <c r="C871" t="s">
        <v>563</v>
      </c>
      <c r="D871" t="s">
        <v>1046</v>
      </c>
      <c r="E871" s="10" t="s">
        <v>1044</v>
      </c>
      <c r="F871" t="s">
        <v>5</v>
      </c>
      <c r="G871" t="s">
        <v>155</v>
      </c>
      <c r="H871" t="s">
        <v>2</v>
      </c>
      <c r="I871">
        <v>14</v>
      </c>
      <c r="J871" t="s">
        <v>8</v>
      </c>
      <c r="L871" t="s">
        <v>107</v>
      </c>
      <c r="M871">
        <v>29989</v>
      </c>
      <c r="N871" t="s">
        <v>39</v>
      </c>
      <c r="O871" t="s">
        <v>60</v>
      </c>
      <c r="P871" s="21" t="str">
        <f t="shared" si="13"/>
        <v>02_20-30</v>
      </c>
      <c r="Q871">
        <v>11</v>
      </c>
      <c r="R871" t="s">
        <v>819</v>
      </c>
      <c r="S871">
        <v>2788977</v>
      </c>
      <c r="T871">
        <v>44767</v>
      </c>
    </row>
    <row r="872" spans="1:20" ht="14.45" hidden="1" x14ac:dyDescent="0.35">
      <c r="A872">
        <v>3</v>
      </c>
      <c r="B872" t="s">
        <v>13</v>
      </c>
      <c r="C872" t="s">
        <v>163</v>
      </c>
      <c r="D872" t="s">
        <v>1041</v>
      </c>
      <c r="E872" s="10" t="s">
        <v>1044</v>
      </c>
      <c r="F872" t="s">
        <v>5</v>
      </c>
      <c r="G872" t="s">
        <v>114</v>
      </c>
      <c r="H872">
        <v>0</v>
      </c>
      <c r="I872">
        <v>15</v>
      </c>
      <c r="J872" t="s">
        <v>4</v>
      </c>
      <c r="L872" t="s">
        <v>107</v>
      </c>
      <c r="M872">
        <v>30990</v>
      </c>
      <c r="N872" t="s">
        <v>40</v>
      </c>
      <c r="O872" t="s">
        <v>61</v>
      </c>
      <c r="P872" s="21" t="str">
        <f t="shared" si="13"/>
        <v>03_30-40</v>
      </c>
      <c r="Q872">
        <v>11</v>
      </c>
      <c r="R872" t="s">
        <v>819</v>
      </c>
      <c r="S872">
        <v>92970</v>
      </c>
      <c r="T872">
        <v>1492</v>
      </c>
    </row>
    <row r="873" spans="1:20" ht="14.45" hidden="1" x14ac:dyDescent="0.35">
      <c r="A873">
        <v>20</v>
      </c>
      <c r="B873" t="s">
        <v>13</v>
      </c>
      <c r="C873" t="s">
        <v>650</v>
      </c>
      <c r="D873" t="s">
        <v>1040</v>
      </c>
      <c r="E873" s="10" t="s">
        <v>1044</v>
      </c>
      <c r="F873" t="s">
        <v>5</v>
      </c>
      <c r="G873" t="s">
        <v>155</v>
      </c>
      <c r="H873">
        <v>0</v>
      </c>
      <c r="I873">
        <v>15</v>
      </c>
      <c r="J873" t="s">
        <v>8</v>
      </c>
      <c r="L873" t="s">
        <v>107</v>
      </c>
      <c r="M873">
        <v>31270</v>
      </c>
      <c r="N873" t="s">
        <v>40</v>
      </c>
      <c r="O873" t="s">
        <v>61</v>
      </c>
      <c r="P873" s="21" t="str">
        <f t="shared" si="13"/>
        <v>03_30-40</v>
      </c>
      <c r="Q873">
        <v>11</v>
      </c>
      <c r="R873" t="s">
        <v>819</v>
      </c>
      <c r="S873">
        <v>625400</v>
      </c>
      <c r="T873">
        <v>10039</v>
      </c>
    </row>
    <row r="874" spans="1:20" ht="14.45" hidden="1" x14ac:dyDescent="0.35">
      <c r="A874">
        <v>106</v>
      </c>
      <c r="B874" t="s">
        <v>13</v>
      </c>
      <c r="C874" t="s">
        <v>515</v>
      </c>
      <c r="D874" t="s">
        <v>1046</v>
      </c>
      <c r="E874" s="10" t="s">
        <v>1044</v>
      </c>
      <c r="F874" t="s">
        <v>5</v>
      </c>
      <c r="G874" t="s">
        <v>496</v>
      </c>
      <c r="H874" t="s">
        <v>299</v>
      </c>
      <c r="I874">
        <v>14</v>
      </c>
      <c r="J874" t="s">
        <v>8</v>
      </c>
      <c r="L874" t="s">
        <v>107</v>
      </c>
      <c r="M874">
        <v>45620</v>
      </c>
      <c r="N874" t="s">
        <v>43</v>
      </c>
      <c r="O874" t="s">
        <v>62</v>
      </c>
      <c r="P874" s="21" t="str">
        <f t="shared" si="13"/>
        <v>04_40-50</v>
      </c>
      <c r="Q874">
        <v>11</v>
      </c>
      <c r="R874" t="s">
        <v>819</v>
      </c>
      <c r="S874">
        <v>4835720</v>
      </c>
      <c r="T874">
        <v>77620</v>
      </c>
    </row>
    <row r="875" spans="1:20" ht="14.45" hidden="1" x14ac:dyDescent="0.35">
      <c r="A875">
        <v>28</v>
      </c>
      <c r="B875" t="s">
        <v>13</v>
      </c>
      <c r="C875" t="s">
        <v>516</v>
      </c>
      <c r="D875" s="10" t="s">
        <v>1038</v>
      </c>
      <c r="E875" s="10" t="s">
        <v>1044</v>
      </c>
      <c r="F875" t="s">
        <v>5</v>
      </c>
      <c r="G875" t="s">
        <v>496</v>
      </c>
      <c r="H875" t="s">
        <v>298</v>
      </c>
      <c r="I875">
        <v>15</v>
      </c>
      <c r="J875" t="s">
        <v>8</v>
      </c>
      <c r="L875" t="s">
        <v>107</v>
      </c>
      <c r="M875">
        <v>43530</v>
      </c>
      <c r="N875" t="s">
        <v>42</v>
      </c>
      <c r="O875" t="s">
        <v>62</v>
      </c>
      <c r="P875" s="21" t="str">
        <f t="shared" si="13"/>
        <v>04_40-50</v>
      </c>
      <c r="Q875">
        <v>11</v>
      </c>
      <c r="R875" t="s">
        <v>819</v>
      </c>
      <c r="S875">
        <v>1218840</v>
      </c>
      <c r="T875">
        <v>19564</v>
      </c>
    </row>
    <row r="876" spans="1:20" ht="14.45" hidden="1" x14ac:dyDescent="0.35">
      <c r="A876">
        <v>66</v>
      </c>
      <c r="B876" t="s">
        <v>13</v>
      </c>
      <c r="C876" t="s">
        <v>736</v>
      </c>
      <c r="D876" s="10" t="s">
        <v>1041</v>
      </c>
      <c r="E876" s="10" t="s">
        <v>1044</v>
      </c>
      <c r="F876" t="s">
        <v>5</v>
      </c>
      <c r="G876" t="s">
        <v>308</v>
      </c>
      <c r="H876" t="s">
        <v>640</v>
      </c>
      <c r="I876">
        <v>15</v>
      </c>
      <c r="J876" t="s">
        <v>8</v>
      </c>
      <c r="L876" t="s">
        <v>107</v>
      </c>
      <c r="M876">
        <v>82238</v>
      </c>
      <c r="N876" t="s">
        <v>52</v>
      </c>
      <c r="O876" t="s">
        <v>68</v>
      </c>
      <c r="P876" s="21" t="str">
        <f t="shared" si="13"/>
        <v>07_70&gt;</v>
      </c>
      <c r="Q876">
        <v>11</v>
      </c>
      <c r="R876" t="s">
        <v>819</v>
      </c>
      <c r="S876">
        <v>5427708</v>
      </c>
      <c r="T876">
        <v>87122</v>
      </c>
    </row>
    <row r="877" spans="1:20" ht="14.45" hidden="1" x14ac:dyDescent="0.35">
      <c r="A877">
        <v>15</v>
      </c>
      <c r="B877" t="s">
        <v>13</v>
      </c>
      <c r="C877" t="s">
        <v>188</v>
      </c>
      <c r="D877" t="s">
        <v>1046</v>
      </c>
      <c r="E877" s="10" t="s">
        <v>1039</v>
      </c>
      <c r="F877" t="s">
        <v>5</v>
      </c>
      <c r="G877" t="s">
        <v>162</v>
      </c>
      <c r="H877">
        <v>0</v>
      </c>
      <c r="I877">
        <v>13</v>
      </c>
      <c r="J877" t="s">
        <v>77</v>
      </c>
      <c r="K877" t="s">
        <v>7</v>
      </c>
      <c r="L877" t="s">
        <v>91</v>
      </c>
      <c r="M877">
        <v>96710</v>
      </c>
      <c r="N877" t="s">
        <v>76</v>
      </c>
      <c r="O877" t="s">
        <v>66</v>
      </c>
      <c r="P877" s="21" t="str">
        <f t="shared" si="13"/>
        <v>07_70&gt;</v>
      </c>
      <c r="Q877">
        <v>11</v>
      </c>
      <c r="R877" t="s">
        <v>819</v>
      </c>
      <c r="S877">
        <v>1450650</v>
      </c>
      <c r="T877">
        <v>23285</v>
      </c>
    </row>
    <row r="878" spans="1:20" ht="14.45" hidden="1" x14ac:dyDescent="0.35">
      <c r="A878">
        <v>38</v>
      </c>
      <c r="B878" t="s">
        <v>13</v>
      </c>
      <c r="C878" t="s">
        <v>239</v>
      </c>
      <c r="D878" t="s">
        <v>1046</v>
      </c>
      <c r="E878" s="10" t="s">
        <v>1039</v>
      </c>
      <c r="F878" t="s">
        <v>5</v>
      </c>
      <c r="G878" t="s">
        <v>218</v>
      </c>
      <c r="H878">
        <v>0</v>
      </c>
      <c r="I878">
        <v>13</v>
      </c>
      <c r="J878" t="s">
        <v>77</v>
      </c>
      <c r="K878" t="s">
        <v>7</v>
      </c>
      <c r="L878" t="s">
        <v>107</v>
      </c>
      <c r="M878">
        <v>94900</v>
      </c>
      <c r="N878" t="s">
        <v>50</v>
      </c>
      <c r="O878" t="s">
        <v>66</v>
      </c>
      <c r="P878" s="21" t="str">
        <f t="shared" si="13"/>
        <v>07_70&gt;</v>
      </c>
      <c r="Q878">
        <v>11</v>
      </c>
      <c r="R878" t="s">
        <v>819</v>
      </c>
      <c r="S878">
        <v>3606200</v>
      </c>
      <c r="T878">
        <v>57884</v>
      </c>
    </row>
    <row r="879" spans="1:20" ht="14.45" hidden="1" x14ac:dyDescent="0.35">
      <c r="A879">
        <v>328</v>
      </c>
      <c r="B879" t="s">
        <v>13</v>
      </c>
      <c r="C879" t="s">
        <v>373</v>
      </c>
      <c r="D879" s="10" t="s">
        <v>1041</v>
      </c>
      <c r="E879" s="10" t="s">
        <v>1039</v>
      </c>
      <c r="F879" t="s">
        <v>5</v>
      </c>
      <c r="G879" t="s">
        <v>308</v>
      </c>
      <c r="H879" t="s">
        <v>166</v>
      </c>
      <c r="I879">
        <v>15</v>
      </c>
      <c r="J879" t="s">
        <v>117</v>
      </c>
      <c r="L879" t="s">
        <v>107</v>
      </c>
      <c r="M879">
        <v>140350</v>
      </c>
      <c r="N879" t="s">
        <v>87</v>
      </c>
      <c r="O879" t="s">
        <v>79</v>
      </c>
      <c r="P879" s="21" t="str">
        <f t="shared" si="13"/>
        <v>07_70&gt;</v>
      </c>
      <c r="Q879">
        <v>11</v>
      </c>
      <c r="R879" t="s">
        <v>819</v>
      </c>
      <c r="S879">
        <v>46034800</v>
      </c>
      <c r="T879">
        <v>738921</v>
      </c>
    </row>
    <row r="880" spans="1:20" ht="14.45" hidden="1" x14ac:dyDescent="0.35">
      <c r="A880">
        <v>113</v>
      </c>
      <c r="B880" t="s">
        <v>13</v>
      </c>
      <c r="C880" t="s">
        <v>406</v>
      </c>
      <c r="D880" s="10" t="s">
        <v>1041</v>
      </c>
      <c r="E880" s="10" t="s">
        <v>1039</v>
      </c>
      <c r="F880" t="s">
        <v>5</v>
      </c>
      <c r="G880" t="s">
        <v>308</v>
      </c>
      <c r="H880" t="s">
        <v>487</v>
      </c>
      <c r="I880">
        <v>15</v>
      </c>
      <c r="J880" t="s">
        <v>117</v>
      </c>
      <c r="K880" t="s">
        <v>7</v>
      </c>
      <c r="L880" t="s">
        <v>107</v>
      </c>
      <c r="M880">
        <v>130000</v>
      </c>
      <c r="N880" t="s">
        <v>85</v>
      </c>
      <c r="O880" t="s">
        <v>86</v>
      </c>
      <c r="P880" s="21" t="str">
        <f t="shared" si="13"/>
        <v>07_70&gt;</v>
      </c>
      <c r="Q880">
        <v>11</v>
      </c>
      <c r="R880" t="s">
        <v>819</v>
      </c>
      <c r="S880">
        <v>14690000</v>
      </c>
      <c r="T880">
        <v>235795</v>
      </c>
    </row>
    <row r="881" spans="1:20" ht="14.45" hidden="1" x14ac:dyDescent="0.35">
      <c r="A881">
        <v>93</v>
      </c>
      <c r="B881" t="s">
        <v>13</v>
      </c>
      <c r="C881" t="s">
        <v>566</v>
      </c>
      <c r="D881" t="s">
        <v>1046</v>
      </c>
      <c r="E881" s="10" t="s">
        <v>1039</v>
      </c>
      <c r="F881" t="s">
        <v>5</v>
      </c>
      <c r="G881" t="s">
        <v>496</v>
      </c>
      <c r="H881" t="s">
        <v>2</v>
      </c>
      <c r="I881">
        <v>13</v>
      </c>
      <c r="J881" t="s">
        <v>77</v>
      </c>
      <c r="K881" t="s">
        <v>7</v>
      </c>
      <c r="L881" t="s">
        <v>107</v>
      </c>
      <c r="M881">
        <v>95425</v>
      </c>
      <c r="N881" t="s">
        <v>76</v>
      </c>
      <c r="O881" t="s">
        <v>66</v>
      </c>
      <c r="P881" s="21" t="str">
        <f t="shared" si="13"/>
        <v>07_70&gt;</v>
      </c>
      <c r="Q881">
        <v>11</v>
      </c>
      <c r="R881" t="s">
        <v>819</v>
      </c>
      <c r="S881">
        <v>8874525</v>
      </c>
      <c r="T881">
        <v>142448</v>
      </c>
    </row>
    <row r="882" spans="1:20" ht="14.45" hidden="1" x14ac:dyDescent="0.35">
      <c r="A882">
        <v>169</v>
      </c>
      <c r="B882" t="s">
        <v>13</v>
      </c>
      <c r="C882" t="s">
        <v>854</v>
      </c>
      <c r="D882" t="s">
        <v>1046</v>
      </c>
      <c r="E882" s="10" t="s">
        <v>1039</v>
      </c>
      <c r="F882" t="s">
        <v>5</v>
      </c>
      <c r="G882" t="s">
        <v>855</v>
      </c>
      <c r="H882" t="s">
        <v>2</v>
      </c>
      <c r="I882">
        <v>13</v>
      </c>
      <c r="J882" t="s">
        <v>117</v>
      </c>
      <c r="K882" t="s">
        <v>7</v>
      </c>
      <c r="L882" t="s">
        <v>107</v>
      </c>
      <c r="M882">
        <v>116610</v>
      </c>
      <c r="N882" t="s">
        <v>97</v>
      </c>
      <c r="O882" t="s">
        <v>67</v>
      </c>
      <c r="P882" s="21" t="str">
        <f t="shared" si="13"/>
        <v>07_70&gt;</v>
      </c>
      <c r="Q882">
        <v>11</v>
      </c>
      <c r="R882" t="s">
        <v>819</v>
      </c>
      <c r="S882">
        <v>19707090</v>
      </c>
      <c r="T882">
        <v>316326</v>
      </c>
    </row>
    <row r="883" spans="1:20" ht="14.45" hidden="1" x14ac:dyDescent="0.35">
      <c r="A883">
        <v>3</v>
      </c>
      <c r="B883" t="s">
        <v>13</v>
      </c>
      <c r="C883" t="s">
        <v>948</v>
      </c>
      <c r="D883" t="s">
        <v>1046</v>
      </c>
      <c r="E883" s="10" t="s">
        <v>1039</v>
      </c>
      <c r="F883" t="s">
        <v>5</v>
      </c>
      <c r="G883" t="s">
        <v>155</v>
      </c>
      <c r="H883">
        <v>0</v>
      </c>
      <c r="I883">
        <v>13</v>
      </c>
      <c r="J883" t="s">
        <v>77</v>
      </c>
      <c r="K883" t="s">
        <v>7</v>
      </c>
      <c r="L883" t="s">
        <v>107</v>
      </c>
      <c r="M883">
        <v>92200</v>
      </c>
      <c r="N883" t="s">
        <v>50</v>
      </c>
      <c r="O883" t="s">
        <v>66</v>
      </c>
      <c r="P883" s="21" t="str">
        <f t="shared" si="13"/>
        <v>07_70&gt;</v>
      </c>
      <c r="Q883">
        <v>11</v>
      </c>
      <c r="R883" t="s">
        <v>819</v>
      </c>
      <c r="S883">
        <v>276600</v>
      </c>
      <c r="T883">
        <v>4440</v>
      </c>
    </row>
    <row r="884" spans="1:20" ht="14.45" hidden="1" x14ac:dyDescent="0.35">
      <c r="A884">
        <v>101</v>
      </c>
      <c r="B884" t="s">
        <v>13</v>
      </c>
      <c r="C884" t="s">
        <v>949</v>
      </c>
      <c r="D884" t="s">
        <v>1046</v>
      </c>
      <c r="E884" s="10" t="s">
        <v>1039</v>
      </c>
      <c r="F884" t="s">
        <v>5</v>
      </c>
      <c r="G884" t="s">
        <v>818</v>
      </c>
      <c r="H884" t="s">
        <v>2</v>
      </c>
      <c r="I884">
        <v>13</v>
      </c>
      <c r="J884" t="s">
        <v>117</v>
      </c>
      <c r="K884" t="s">
        <v>7</v>
      </c>
      <c r="L884" t="s">
        <v>107</v>
      </c>
      <c r="M884">
        <v>105390</v>
      </c>
      <c r="N884" t="s">
        <v>83</v>
      </c>
      <c r="O884" t="s">
        <v>70</v>
      </c>
      <c r="P884" s="21" t="str">
        <f t="shared" si="13"/>
        <v>07_70&gt;</v>
      </c>
      <c r="Q884">
        <v>11</v>
      </c>
      <c r="R884" t="s">
        <v>819</v>
      </c>
      <c r="S884">
        <v>10644390</v>
      </c>
      <c r="T884">
        <v>170857</v>
      </c>
    </row>
    <row r="885" spans="1:20" ht="14.45" hidden="1" x14ac:dyDescent="0.35">
      <c r="A885">
        <v>206</v>
      </c>
      <c r="B885" t="s">
        <v>14</v>
      </c>
      <c r="C885" t="s">
        <v>132</v>
      </c>
      <c r="D885" t="s">
        <v>1047</v>
      </c>
      <c r="E885" s="10" t="s">
        <v>1044</v>
      </c>
      <c r="F885" t="s">
        <v>5</v>
      </c>
      <c r="G885" t="s">
        <v>114</v>
      </c>
      <c r="H885" t="s">
        <v>2</v>
      </c>
      <c r="I885">
        <v>12</v>
      </c>
      <c r="J885" t="s">
        <v>11</v>
      </c>
      <c r="L885" t="s">
        <v>107</v>
      </c>
      <c r="M885">
        <v>61351</v>
      </c>
      <c r="N885" t="s">
        <v>46</v>
      </c>
      <c r="O885" t="s">
        <v>65</v>
      </c>
      <c r="P885" s="21" t="str">
        <f t="shared" si="13"/>
        <v>06_60-70</v>
      </c>
      <c r="Q885">
        <v>11</v>
      </c>
      <c r="R885" t="s">
        <v>819</v>
      </c>
      <c r="S885">
        <v>12638306</v>
      </c>
      <c r="T885">
        <v>202862</v>
      </c>
    </row>
    <row r="886" spans="1:20" ht="14.45" hidden="1" x14ac:dyDescent="0.35">
      <c r="A886">
        <v>21</v>
      </c>
      <c r="B886" t="s">
        <v>14</v>
      </c>
      <c r="C886" t="s">
        <v>133</v>
      </c>
      <c r="D886" t="s">
        <v>1046</v>
      </c>
      <c r="E886" s="10" t="s">
        <v>1044</v>
      </c>
      <c r="F886" t="s">
        <v>5</v>
      </c>
      <c r="G886" t="s">
        <v>114</v>
      </c>
      <c r="H886" t="s">
        <v>2</v>
      </c>
      <c r="I886">
        <v>14</v>
      </c>
      <c r="J886" t="s">
        <v>134</v>
      </c>
      <c r="L886" t="s">
        <v>107</v>
      </c>
      <c r="M886">
        <v>68631</v>
      </c>
      <c r="N886" t="s">
        <v>47</v>
      </c>
      <c r="O886" t="s">
        <v>65</v>
      </c>
      <c r="P886" s="21" t="str">
        <f t="shared" si="13"/>
        <v>06_60-70</v>
      </c>
      <c r="Q886">
        <v>11</v>
      </c>
      <c r="R886" t="s">
        <v>819</v>
      </c>
      <c r="S886">
        <v>1441251</v>
      </c>
      <c r="T886">
        <v>23134</v>
      </c>
    </row>
    <row r="887" spans="1:20" ht="14.45" hidden="1" x14ac:dyDescent="0.35">
      <c r="A887">
        <v>21</v>
      </c>
      <c r="B887" t="s">
        <v>14</v>
      </c>
      <c r="C887" t="s">
        <v>437</v>
      </c>
      <c r="D887" t="s">
        <v>1046</v>
      </c>
      <c r="E887" s="10" t="s">
        <v>1044</v>
      </c>
      <c r="F887" t="s">
        <v>5</v>
      </c>
      <c r="G887" t="s">
        <v>155</v>
      </c>
      <c r="H887" t="s">
        <v>2</v>
      </c>
      <c r="I887">
        <v>13</v>
      </c>
      <c r="J887" t="s">
        <v>117</v>
      </c>
      <c r="K887" t="s">
        <v>7</v>
      </c>
      <c r="L887" t="s">
        <v>107</v>
      </c>
      <c r="M887">
        <v>110754</v>
      </c>
      <c r="N887" t="s">
        <v>71</v>
      </c>
      <c r="O887" t="s">
        <v>67</v>
      </c>
      <c r="P887" s="21" t="str">
        <f t="shared" si="13"/>
        <v>07_70&gt;</v>
      </c>
      <c r="Q887">
        <v>11</v>
      </c>
      <c r="R887" t="s">
        <v>819</v>
      </c>
      <c r="S887">
        <v>2325834</v>
      </c>
      <c r="T887">
        <v>37333</v>
      </c>
    </row>
    <row r="888" spans="1:20" ht="14.45" hidden="1" x14ac:dyDescent="0.35">
      <c r="A888">
        <v>164</v>
      </c>
      <c r="B888" t="s">
        <v>14</v>
      </c>
      <c r="C888" t="s">
        <v>292</v>
      </c>
      <c r="D888" t="s">
        <v>1046</v>
      </c>
      <c r="E888" s="10" t="s">
        <v>1044</v>
      </c>
      <c r="F888" t="s">
        <v>5</v>
      </c>
      <c r="G888" t="s">
        <v>218</v>
      </c>
      <c r="H888" t="s">
        <v>2</v>
      </c>
      <c r="I888">
        <v>13</v>
      </c>
      <c r="J888" t="s">
        <v>8</v>
      </c>
      <c r="L888" t="s">
        <v>107</v>
      </c>
      <c r="M888">
        <v>79590</v>
      </c>
      <c r="N888" t="s">
        <v>84</v>
      </c>
      <c r="O888" t="s">
        <v>64</v>
      </c>
      <c r="P888" s="21" t="str">
        <f t="shared" si="13"/>
        <v>07_70&gt;</v>
      </c>
      <c r="Q888">
        <v>11</v>
      </c>
      <c r="R888" t="s">
        <v>819</v>
      </c>
      <c r="S888">
        <v>13052760</v>
      </c>
      <c r="T888">
        <v>209515</v>
      </c>
    </row>
    <row r="889" spans="1:20" ht="14.45" hidden="1" x14ac:dyDescent="0.35">
      <c r="A889">
        <v>262</v>
      </c>
      <c r="B889" t="s">
        <v>14</v>
      </c>
      <c r="C889" t="s">
        <v>293</v>
      </c>
      <c r="D889" t="s">
        <v>1046</v>
      </c>
      <c r="E889" s="10" t="s">
        <v>1044</v>
      </c>
      <c r="F889" t="s">
        <v>5</v>
      </c>
      <c r="G889" t="s">
        <v>218</v>
      </c>
      <c r="H889" t="s">
        <v>294</v>
      </c>
      <c r="I889">
        <v>14</v>
      </c>
      <c r="J889" t="s">
        <v>117</v>
      </c>
      <c r="K889" t="s">
        <v>7</v>
      </c>
      <c r="L889" t="s">
        <v>107</v>
      </c>
      <c r="M889">
        <v>77742</v>
      </c>
      <c r="N889" t="s">
        <v>84</v>
      </c>
      <c r="O889" t="s">
        <v>64</v>
      </c>
      <c r="P889" s="21" t="str">
        <f t="shared" si="13"/>
        <v>07_70&gt;</v>
      </c>
      <c r="Q889">
        <v>11</v>
      </c>
      <c r="R889" t="s">
        <v>819</v>
      </c>
      <c r="S889">
        <v>20368404</v>
      </c>
      <c r="T889">
        <v>326941</v>
      </c>
    </row>
    <row r="890" spans="1:20" ht="14.45" hidden="1" x14ac:dyDescent="0.35">
      <c r="A890">
        <v>21</v>
      </c>
      <c r="B890" t="s">
        <v>14</v>
      </c>
      <c r="C890" t="s">
        <v>295</v>
      </c>
      <c r="D890" s="10" t="s">
        <v>1038</v>
      </c>
      <c r="E890" s="10" t="s">
        <v>1044</v>
      </c>
      <c r="F890" t="s">
        <v>5</v>
      </c>
      <c r="G890" t="s">
        <v>218</v>
      </c>
      <c r="H890" t="s">
        <v>294</v>
      </c>
      <c r="I890">
        <v>15</v>
      </c>
      <c r="J890" t="s">
        <v>117</v>
      </c>
      <c r="L890" t="s">
        <v>107</v>
      </c>
      <c r="M890">
        <v>76691</v>
      </c>
      <c r="N890" t="s">
        <v>84</v>
      </c>
      <c r="O890" t="s">
        <v>64</v>
      </c>
      <c r="P890" s="21" t="str">
        <f t="shared" si="13"/>
        <v>07_70&gt;</v>
      </c>
      <c r="Q890">
        <v>11</v>
      </c>
      <c r="R890" t="s">
        <v>819</v>
      </c>
      <c r="S890">
        <v>1610511</v>
      </c>
      <c r="T890">
        <v>25851</v>
      </c>
    </row>
    <row r="891" spans="1:20" ht="14.45" hidden="1" x14ac:dyDescent="0.35">
      <c r="A891">
        <v>17</v>
      </c>
      <c r="B891" t="s">
        <v>14</v>
      </c>
      <c r="C891" t="s">
        <v>408</v>
      </c>
      <c r="D891" s="10" t="s">
        <v>1041</v>
      </c>
      <c r="E891" s="10" t="s">
        <v>1044</v>
      </c>
      <c r="F891" t="s">
        <v>5</v>
      </c>
      <c r="G891" t="s">
        <v>218</v>
      </c>
      <c r="H891" t="s">
        <v>166</v>
      </c>
      <c r="I891">
        <v>15</v>
      </c>
      <c r="J891" t="s">
        <v>117</v>
      </c>
      <c r="L891" t="s">
        <v>107</v>
      </c>
      <c r="M891">
        <v>129870</v>
      </c>
      <c r="N891" t="s">
        <v>98</v>
      </c>
      <c r="O891" t="s">
        <v>96</v>
      </c>
      <c r="P891" s="21" t="str">
        <f t="shared" si="13"/>
        <v>07_70&gt;</v>
      </c>
      <c r="Q891">
        <v>11</v>
      </c>
      <c r="R891" t="s">
        <v>819</v>
      </c>
      <c r="S891">
        <v>2207790</v>
      </c>
      <c r="T891">
        <v>35438</v>
      </c>
    </row>
    <row r="892" spans="1:20" ht="14.45" hidden="1" x14ac:dyDescent="0.35">
      <c r="A892">
        <v>14</v>
      </c>
      <c r="B892" t="s">
        <v>14</v>
      </c>
      <c r="C892" t="s">
        <v>438</v>
      </c>
      <c r="D892" t="s">
        <v>1046</v>
      </c>
      <c r="E892" s="10" t="s">
        <v>1044</v>
      </c>
      <c r="F892" t="s">
        <v>5</v>
      </c>
      <c r="G892" t="s">
        <v>218</v>
      </c>
      <c r="H892" t="s">
        <v>2</v>
      </c>
      <c r="I892">
        <v>13</v>
      </c>
      <c r="J892" t="s">
        <v>8</v>
      </c>
      <c r="K892" t="s">
        <v>7</v>
      </c>
      <c r="L892" t="s">
        <v>107</v>
      </c>
      <c r="M892">
        <v>127513</v>
      </c>
      <c r="N892" t="s">
        <v>98</v>
      </c>
      <c r="O892" t="s">
        <v>96</v>
      </c>
      <c r="P892" s="21" t="str">
        <f t="shared" si="13"/>
        <v>07_70&gt;</v>
      </c>
      <c r="Q892">
        <v>11</v>
      </c>
      <c r="R892" t="s">
        <v>819</v>
      </c>
      <c r="S892">
        <v>1785182</v>
      </c>
      <c r="T892">
        <v>28655</v>
      </c>
    </row>
    <row r="893" spans="1:20" ht="14.45" hidden="1" x14ac:dyDescent="0.35">
      <c r="A893">
        <v>17</v>
      </c>
      <c r="B893" t="s">
        <v>14</v>
      </c>
      <c r="C893" t="s">
        <v>517</v>
      </c>
      <c r="D893" t="s">
        <v>1046</v>
      </c>
      <c r="E893" s="10" t="s">
        <v>1044</v>
      </c>
      <c r="F893" t="s">
        <v>5</v>
      </c>
      <c r="G893" t="s">
        <v>218</v>
      </c>
      <c r="H893" t="s">
        <v>2</v>
      </c>
      <c r="I893">
        <v>14</v>
      </c>
      <c r="J893" t="s">
        <v>117</v>
      </c>
      <c r="K893" t="s">
        <v>7</v>
      </c>
      <c r="L893" t="s">
        <v>107</v>
      </c>
      <c r="M893">
        <v>136810</v>
      </c>
      <c r="N893" t="s">
        <v>88</v>
      </c>
      <c r="O893" t="s">
        <v>86</v>
      </c>
      <c r="P893" s="21" t="str">
        <f t="shared" si="13"/>
        <v>07_70&gt;</v>
      </c>
      <c r="Q893">
        <v>11</v>
      </c>
      <c r="R893" t="s">
        <v>819</v>
      </c>
      <c r="S893">
        <v>2325770</v>
      </c>
      <c r="T893">
        <v>37332</v>
      </c>
    </row>
    <row r="894" spans="1:20" ht="14.45" hidden="1" x14ac:dyDescent="0.35">
      <c r="A894">
        <v>1623</v>
      </c>
      <c r="B894" t="s">
        <v>14</v>
      </c>
      <c r="C894" t="s">
        <v>737</v>
      </c>
      <c r="D894" t="s">
        <v>1046</v>
      </c>
      <c r="E894" s="10" t="s">
        <v>1044</v>
      </c>
      <c r="F894" t="s">
        <v>5</v>
      </c>
      <c r="G894" t="s">
        <v>496</v>
      </c>
      <c r="H894" t="s">
        <v>2</v>
      </c>
      <c r="I894">
        <v>14</v>
      </c>
      <c r="J894" t="s">
        <v>8</v>
      </c>
      <c r="L894" t="s">
        <v>107</v>
      </c>
      <c r="M894">
        <v>81990</v>
      </c>
      <c r="N894" t="s">
        <v>52</v>
      </c>
      <c r="O894" t="s">
        <v>68</v>
      </c>
      <c r="P894" s="21" t="str">
        <f t="shared" si="13"/>
        <v>07_70&gt;</v>
      </c>
      <c r="Q894">
        <v>11</v>
      </c>
      <c r="R894" t="s">
        <v>819</v>
      </c>
      <c r="S894">
        <v>133069770</v>
      </c>
      <c r="T894">
        <v>2135951</v>
      </c>
    </row>
    <row r="895" spans="1:20" ht="14.45" hidden="1" x14ac:dyDescent="0.35">
      <c r="A895">
        <v>94</v>
      </c>
      <c r="B895" t="s">
        <v>14</v>
      </c>
      <c r="C895" t="s">
        <v>738</v>
      </c>
      <c r="D895" t="s">
        <v>1046</v>
      </c>
      <c r="E895" s="10" t="s">
        <v>1044</v>
      </c>
      <c r="F895" t="s">
        <v>1</v>
      </c>
      <c r="G895" t="s">
        <v>532</v>
      </c>
      <c r="H895" t="s">
        <v>2</v>
      </c>
      <c r="I895">
        <v>13</v>
      </c>
      <c r="J895" t="s">
        <v>8</v>
      </c>
      <c r="L895" t="s">
        <v>107</v>
      </c>
      <c r="M895">
        <v>69817</v>
      </c>
      <c r="N895" t="s">
        <v>47</v>
      </c>
      <c r="O895" t="s">
        <v>65</v>
      </c>
      <c r="P895" s="21" t="str">
        <f t="shared" si="13"/>
        <v>06_60-70</v>
      </c>
      <c r="Q895">
        <v>11</v>
      </c>
      <c r="R895" t="s">
        <v>819</v>
      </c>
      <c r="S895">
        <v>6562798</v>
      </c>
      <c r="T895">
        <v>105342</v>
      </c>
    </row>
    <row r="896" spans="1:20" ht="14.45" hidden="1" x14ac:dyDescent="0.35">
      <c r="A896">
        <v>28</v>
      </c>
      <c r="B896" t="s">
        <v>14</v>
      </c>
      <c r="C896" t="s">
        <v>739</v>
      </c>
      <c r="D896" t="s">
        <v>1046</v>
      </c>
      <c r="E896" s="10" t="s">
        <v>1044</v>
      </c>
      <c r="F896" t="s">
        <v>1</v>
      </c>
      <c r="G896" t="s">
        <v>532</v>
      </c>
      <c r="H896" t="s">
        <v>2</v>
      </c>
      <c r="I896">
        <v>14</v>
      </c>
      <c r="J896" t="s">
        <v>8</v>
      </c>
      <c r="L896" t="s">
        <v>107</v>
      </c>
      <c r="M896">
        <v>72750</v>
      </c>
      <c r="N896" t="s">
        <v>48</v>
      </c>
      <c r="O896" t="s">
        <v>64</v>
      </c>
      <c r="P896" s="21" t="str">
        <f t="shared" si="13"/>
        <v>07_70&gt;</v>
      </c>
      <c r="Q896">
        <v>11</v>
      </c>
      <c r="R896" t="s">
        <v>819</v>
      </c>
      <c r="S896">
        <v>2037000</v>
      </c>
      <c r="T896">
        <v>32697</v>
      </c>
    </row>
    <row r="897" spans="1:20" ht="14.45" hidden="1" x14ac:dyDescent="0.35">
      <c r="A897">
        <v>897</v>
      </c>
      <c r="B897" t="s">
        <v>14</v>
      </c>
      <c r="C897" t="s">
        <v>740</v>
      </c>
      <c r="D897" t="s">
        <v>1046</v>
      </c>
      <c r="E897" s="10" t="s">
        <v>1044</v>
      </c>
      <c r="F897" t="s">
        <v>5</v>
      </c>
      <c r="G897" t="s">
        <v>496</v>
      </c>
      <c r="H897" t="s">
        <v>2</v>
      </c>
      <c r="I897">
        <v>13</v>
      </c>
      <c r="J897" t="s">
        <v>8</v>
      </c>
      <c r="L897" t="s">
        <v>107</v>
      </c>
      <c r="M897">
        <v>87656</v>
      </c>
      <c r="N897" t="s">
        <v>49</v>
      </c>
      <c r="O897" t="s">
        <v>68</v>
      </c>
      <c r="P897" s="21" t="str">
        <f t="shared" si="13"/>
        <v>07_70&gt;</v>
      </c>
      <c r="Q897">
        <v>11</v>
      </c>
      <c r="R897" t="s">
        <v>819</v>
      </c>
      <c r="S897">
        <v>78627432</v>
      </c>
      <c r="T897">
        <v>1262078</v>
      </c>
    </row>
    <row r="898" spans="1:20" ht="14.45" hidden="1" x14ac:dyDescent="0.35">
      <c r="A898">
        <v>373</v>
      </c>
      <c r="B898" t="s">
        <v>14</v>
      </c>
      <c r="C898" t="s">
        <v>741</v>
      </c>
      <c r="D898" t="s">
        <v>1040</v>
      </c>
      <c r="E898" s="10" t="s">
        <v>1044</v>
      </c>
      <c r="F898" t="s">
        <v>5</v>
      </c>
      <c r="G898" t="s">
        <v>496</v>
      </c>
      <c r="H898" t="s">
        <v>2</v>
      </c>
      <c r="I898">
        <v>15</v>
      </c>
      <c r="J898" t="s">
        <v>8</v>
      </c>
      <c r="L898" t="s">
        <v>107</v>
      </c>
      <c r="M898">
        <v>85365</v>
      </c>
      <c r="N898" t="s">
        <v>49</v>
      </c>
      <c r="O898" t="s">
        <v>68</v>
      </c>
      <c r="P898" s="21" t="str">
        <f t="shared" si="13"/>
        <v>07_70&gt;</v>
      </c>
      <c r="Q898">
        <v>11</v>
      </c>
      <c r="R898" t="s">
        <v>819</v>
      </c>
      <c r="S898">
        <v>31841145</v>
      </c>
      <c r="T898">
        <v>511094</v>
      </c>
    </row>
    <row r="899" spans="1:20" ht="14.45" hidden="1" x14ac:dyDescent="0.35">
      <c r="A899">
        <v>84</v>
      </c>
      <c r="B899" t="s">
        <v>14</v>
      </c>
      <c r="C899" t="s">
        <v>793</v>
      </c>
      <c r="D899" t="s">
        <v>1046</v>
      </c>
      <c r="E899" s="10" t="s">
        <v>1044</v>
      </c>
      <c r="F899" t="s">
        <v>5</v>
      </c>
      <c r="G899" t="s">
        <v>496</v>
      </c>
      <c r="H899" t="s">
        <v>2</v>
      </c>
      <c r="I899">
        <v>13</v>
      </c>
      <c r="J899" t="s">
        <v>8</v>
      </c>
      <c r="K899" t="s">
        <v>7</v>
      </c>
      <c r="L899" t="s">
        <v>107</v>
      </c>
      <c r="M899">
        <v>129162</v>
      </c>
      <c r="N899" t="s">
        <v>98</v>
      </c>
      <c r="O899" t="s">
        <v>96</v>
      </c>
      <c r="P899" s="21" t="str">
        <f t="shared" ref="P899:P962" si="14">IF(M899&lt;20000,"01_&lt;20",IF(M899&lt;70000,CONCATENATE(IF((ROUNDDOWN(M899/10000,0)+1)&lt;10,0,),ROUNDDOWN(M899/10000,0),"_",ROUNDDOWN(M899/10000,0)*10,"-",ROUNDUP((M899+1)/10000,0)*10),"07_70&gt;"))</f>
        <v>07_70&gt;</v>
      </c>
      <c r="Q899">
        <v>11</v>
      </c>
      <c r="R899" t="s">
        <v>819</v>
      </c>
      <c r="S899">
        <v>10849608</v>
      </c>
      <c r="T899">
        <v>174151</v>
      </c>
    </row>
    <row r="900" spans="1:20" ht="14.45" hidden="1" x14ac:dyDescent="0.35">
      <c r="A900">
        <v>133</v>
      </c>
      <c r="B900" t="s">
        <v>14</v>
      </c>
      <c r="C900" t="s">
        <v>794</v>
      </c>
      <c r="D900" t="s">
        <v>1046</v>
      </c>
      <c r="E900" s="10" t="s">
        <v>1044</v>
      </c>
      <c r="F900" t="s">
        <v>5</v>
      </c>
      <c r="G900" t="s">
        <v>496</v>
      </c>
      <c r="H900" t="s">
        <v>2</v>
      </c>
      <c r="I900">
        <v>14</v>
      </c>
      <c r="J900" t="s">
        <v>117</v>
      </c>
      <c r="K900" t="s">
        <v>7</v>
      </c>
      <c r="L900" t="s">
        <v>107</v>
      </c>
      <c r="M900">
        <v>128712</v>
      </c>
      <c r="N900" t="s">
        <v>98</v>
      </c>
      <c r="O900" t="s">
        <v>96</v>
      </c>
      <c r="P900" s="21" t="str">
        <f t="shared" si="14"/>
        <v>07_70&gt;</v>
      </c>
      <c r="Q900">
        <v>11</v>
      </c>
      <c r="R900" t="s">
        <v>819</v>
      </c>
      <c r="S900">
        <v>17118696</v>
      </c>
      <c r="T900">
        <v>274778</v>
      </c>
    </row>
    <row r="901" spans="1:20" ht="14.45" hidden="1" x14ac:dyDescent="0.35">
      <c r="A901">
        <v>70</v>
      </c>
      <c r="B901" t="s">
        <v>14</v>
      </c>
      <c r="C901" t="s">
        <v>742</v>
      </c>
      <c r="D901" t="s">
        <v>1046</v>
      </c>
      <c r="E901" s="10" t="s">
        <v>1044</v>
      </c>
      <c r="F901" t="s">
        <v>5</v>
      </c>
      <c r="G901" t="s">
        <v>496</v>
      </c>
      <c r="H901" t="s">
        <v>2</v>
      </c>
      <c r="I901">
        <v>13</v>
      </c>
      <c r="J901" t="s">
        <v>8</v>
      </c>
      <c r="K901" t="s">
        <v>7</v>
      </c>
      <c r="L901" t="s">
        <v>107</v>
      </c>
      <c r="M901">
        <v>104690</v>
      </c>
      <c r="N901" t="s">
        <v>80</v>
      </c>
      <c r="O901" t="s">
        <v>70</v>
      </c>
      <c r="P901" s="21" t="str">
        <f t="shared" si="14"/>
        <v>07_70&gt;</v>
      </c>
      <c r="Q901">
        <v>11</v>
      </c>
      <c r="R901" t="s">
        <v>819</v>
      </c>
      <c r="S901">
        <v>7328300</v>
      </c>
      <c r="T901">
        <v>117629</v>
      </c>
    </row>
    <row r="902" spans="1:20" ht="14.45" hidden="1" x14ac:dyDescent="0.35">
      <c r="A902">
        <v>7</v>
      </c>
      <c r="B902" t="s">
        <v>14</v>
      </c>
      <c r="C902" t="s">
        <v>240</v>
      </c>
      <c r="D902" t="s">
        <v>1046</v>
      </c>
      <c r="E902" s="10" t="s">
        <v>1039</v>
      </c>
      <c r="F902" t="s">
        <v>5</v>
      </c>
      <c r="G902" t="s">
        <v>218</v>
      </c>
      <c r="H902" t="s">
        <v>2</v>
      </c>
      <c r="I902">
        <v>13</v>
      </c>
      <c r="J902" t="s">
        <v>8</v>
      </c>
      <c r="L902" t="s">
        <v>107</v>
      </c>
      <c r="M902">
        <v>82650</v>
      </c>
      <c r="N902" t="s">
        <v>52</v>
      </c>
      <c r="O902" t="s">
        <v>68</v>
      </c>
      <c r="P902" s="21" t="str">
        <f t="shared" si="14"/>
        <v>07_70&gt;</v>
      </c>
      <c r="Q902">
        <v>11</v>
      </c>
      <c r="R902" t="s">
        <v>819</v>
      </c>
      <c r="S902">
        <v>578550</v>
      </c>
      <c r="T902">
        <v>9287</v>
      </c>
    </row>
    <row r="903" spans="1:20" ht="14.45" hidden="1" x14ac:dyDescent="0.35">
      <c r="A903">
        <v>14</v>
      </c>
      <c r="B903" t="s">
        <v>14</v>
      </c>
      <c r="C903" t="s">
        <v>214</v>
      </c>
      <c r="D903" t="s">
        <v>1046</v>
      </c>
      <c r="E903" s="10" t="s">
        <v>1039</v>
      </c>
      <c r="F903" t="s">
        <v>5</v>
      </c>
      <c r="G903" t="s">
        <v>155</v>
      </c>
      <c r="H903" t="s">
        <v>2</v>
      </c>
      <c r="I903">
        <v>13</v>
      </c>
      <c r="J903" t="s">
        <v>8</v>
      </c>
      <c r="L903" t="s">
        <v>107</v>
      </c>
      <c r="M903">
        <v>58429</v>
      </c>
      <c r="N903" t="s">
        <v>45</v>
      </c>
      <c r="O903" t="s">
        <v>63</v>
      </c>
      <c r="P903" s="21" t="str">
        <f t="shared" si="14"/>
        <v>05_50-60</v>
      </c>
      <c r="Q903">
        <v>11</v>
      </c>
      <c r="R903" t="s">
        <v>819</v>
      </c>
      <c r="S903">
        <v>818006</v>
      </c>
      <c r="T903">
        <v>13130</v>
      </c>
    </row>
    <row r="904" spans="1:20" ht="14.45" hidden="1" x14ac:dyDescent="0.35">
      <c r="A904">
        <v>42</v>
      </c>
      <c r="B904" t="s">
        <v>14</v>
      </c>
      <c r="C904" t="s">
        <v>439</v>
      </c>
      <c r="D904" t="s">
        <v>1046</v>
      </c>
      <c r="E904" s="10" t="s">
        <v>1039</v>
      </c>
      <c r="F904" t="s">
        <v>1</v>
      </c>
      <c r="G904" t="s">
        <v>249</v>
      </c>
      <c r="H904" t="s">
        <v>2</v>
      </c>
      <c r="I904">
        <v>13</v>
      </c>
      <c r="J904" t="s">
        <v>8</v>
      </c>
      <c r="K904" t="s">
        <v>7</v>
      </c>
      <c r="L904" t="s">
        <v>107</v>
      </c>
      <c r="M904">
        <v>73418</v>
      </c>
      <c r="N904" t="s">
        <v>48</v>
      </c>
      <c r="O904" t="s">
        <v>64</v>
      </c>
      <c r="P904" s="21" t="str">
        <f t="shared" si="14"/>
        <v>07_70&gt;</v>
      </c>
      <c r="Q904">
        <v>11</v>
      </c>
      <c r="R904" t="s">
        <v>819</v>
      </c>
      <c r="S904">
        <v>3083556</v>
      </c>
      <c r="T904">
        <v>49495</v>
      </c>
    </row>
    <row r="905" spans="1:20" ht="14.45" hidden="1" x14ac:dyDescent="0.35">
      <c r="A905">
        <v>63</v>
      </c>
      <c r="B905" t="s">
        <v>14</v>
      </c>
      <c r="C905" t="s">
        <v>440</v>
      </c>
      <c r="D905" t="s">
        <v>1040</v>
      </c>
      <c r="E905" s="10" t="s">
        <v>1039</v>
      </c>
      <c r="F905" t="s">
        <v>1</v>
      </c>
      <c r="G905" t="s">
        <v>249</v>
      </c>
      <c r="H905" t="s">
        <v>2</v>
      </c>
      <c r="I905">
        <v>15</v>
      </c>
      <c r="J905" t="s">
        <v>8</v>
      </c>
      <c r="K905" t="s">
        <v>7</v>
      </c>
      <c r="L905" t="s">
        <v>107</v>
      </c>
      <c r="M905">
        <v>60980</v>
      </c>
      <c r="N905" t="s">
        <v>46</v>
      </c>
      <c r="O905" t="s">
        <v>65</v>
      </c>
      <c r="P905" s="21" t="str">
        <f t="shared" si="14"/>
        <v>06_60-70</v>
      </c>
      <c r="Q905">
        <v>11</v>
      </c>
      <c r="R905" t="s">
        <v>819</v>
      </c>
      <c r="S905">
        <v>3841740</v>
      </c>
      <c r="T905">
        <v>61665</v>
      </c>
    </row>
    <row r="906" spans="1:20" ht="14.45" hidden="1" x14ac:dyDescent="0.35">
      <c r="A906">
        <v>7</v>
      </c>
      <c r="B906" t="s">
        <v>14</v>
      </c>
      <c r="C906" t="s">
        <v>501</v>
      </c>
      <c r="D906" t="s">
        <v>1046</v>
      </c>
      <c r="E906" s="10" t="s">
        <v>1039</v>
      </c>
      <c r="F906" t="s">
        <v>5</v>
      </c>
      <c r="G906" t="s">
        <v>218</v>
      </c>
      <c r="H906" t="s">
        <v>224</v>
      </c>
      <c r="I906">
        <v>13</v>
      </c>
      <c r="J906" t="s">
        <v>117</v>
      </c>
      <c r="L906" t="s">
        <v>107</v>
      </c>
      <c r="M906">
        <v>64100</v>
      </c>
      <c r="N906" t="s">
        <v>46</v>
      </c>
      <c r="O906" t="s">
        <v>65</v>
      </c>
      <c r="P906" s="21" t="str">
        <f t="shared" si="14"/>
        <v>06_60-70</v>
      </c>
      <c r="Q906">
        <v>11</v>
      </c>
      <c r="R906" t="s">
        <v>819</v>
      </c>
      <c r="S906">
        <v>448700</v>
      </c>
      <c r="T906">
        <v>7202</v>
      </c>
    </row>
    <row r="907" spans="1:20" ht="14.45" hidden="1" x14ac:dyDescent="0.35">
      <c r="A907">
        <v>17</v>
      </c>
      <c r="B907" t="s">
        <v>14</v>
      </c>
      <c r="C907" t="s">
        <v>617</v>
      </c>
      <c r="D907" t="s">
        <v>1046</v>
      </c>
      <c r="E907" s="10" t="s">
        <v>1039</v>
      </c>
      <c r="F907" t="s">
        <v>5</v>
      </c>
      <c r="G907" t="s">
        <v>496</v>
      </c>
      <c r="H907" t="s">
        <v>618</v>
      </c>
      <c r="I907">
        <v>13</v>
      </c>
      <c r="J907" t="s">
        <v>117</v>
      </c>
      <c r="L907" t="s">
        <v>107</v>
      </c>
      <c r="M907">
        <v>62721</v>
      </c>
      <c r="N907" t="s">
        <v>46</v>
      </c>
      <c r="O907" t="s">
        <v>65</v>
      </c>
      <c r="P907" s="21" t="str">
        <f t="shared" si="14"/>
        <v>06_60-70</v>
      </c>
      <c r="Q907">
        <v>11</v>
      </c>
      <c r="R907" t="s">
        <v>819</v>
      </c>
      <c r="S907">
        <v>1066257</v>
      </c>
      <c r="T907">
        <v>17115</v>
      </c>
    </row>
    <row r="908" spans="1:20" ht="14.45" hidden="1" x14ac:dyDescent="0.35">
      <c r="A908">
        <v>52</v>
      </c>
      <c r="B908" t="s">
        <v>14</v>
      </c>
      <c r="C908" t="s">
        <v>619</v>
      </c>
      <c r="D908" s="10" t="s">
        <v>1038</v>
      </c>
      <c r="E908" s="10" t="s">
        <v>1039</v>
      </c>
      <c r="F908" t="s">
        <v>5</v>
      </c>
      <c r="G908" t="s">
        <v>496</v>
      </c>
      <c r="H908" t="s">
        <v>618</v>
      </c>
      <c r="I908">
        <v>17</v>
      </c>
      <c r="J908" t="s">
        <v>8</v>
      </c>
      <c r="L908" t="s">
        <v>107</v>
      </c>
      <c r="M908">
        <v>77599</v>
      </c>
      <c r="N908" t="s">
        <v>84</v>
      </c>
      <c r="O908" t="s">
        <v>64</v>
      </c>
      <c r="P908" s="21" t="str">
        <f t="shared" si="14"/>
        <v>07_70&gt;</v>
      </c>
      <c r="Q908">
        <v>11</v>
      </c>
      <c r="R908" t="s">
        <v>819</v>
      </c>
      <c r="S908">
        <v>4035148</v>
      </c>
      <c r="T908">
        <v>64770</v>
      </c>
    </row>
    <row r="909" spans="1:20" ht="14.45" hidden="1" x14ac:dyDescent="0.35">
      <c r="A909">
        <v>21</v>
      </c>
      <c r="B909" t="s">
        <v>14</v>
      </c>
      <c r="C909" t="s">
        <v>620</v>
      </c>
      <c r="D909" t="s">
        <v>1046</v>
      </c>
      <c r="E909" s="10" t="s">
        <v>1039</v>
      </c>
      <c r="F909" t="s">
        <v>1</v>
      </c>
      <c r="G909" t="s">
        <v>532</v>
      </c>
      <c r="H909" t="s">
        <v>2</v>
      </c>
      <c r="I909">
        <v>13</v>
      </c>
      <c r="J909" t="s">
        <v>8</v>
      </c>
      <c r="K909" t="s">
        <v>7</v>
      </c>
      <c r="L909" t="s">
        <v>107</v>
      </c>
      <c r="M909">
        <v>60068</v>
      </c>
      <c r="N909" t="s">
        <v>46</v>
      </c>
      <c r="O909" t="s">
        <v>65</v>
      </c>
      <c r="P909" s="21" t="str">
        <f t="shared" si="14"/>
        <v>06_60-70</v>
      </c>
      <c r="Q909">
        <v>11</v>
      </c>
      <c r="R909" t="s">
        <v>819</v>
      </c>
      <c r="S909">
        <v>1261428</v>
      </c>
      <c r="T909">
        <v>20248</v>
      </c>
    </row>
    <row r="910" spans="1:20" ht="14.45" hidden="1" x14ac:dyDescent="0.35">
      <c r="A910">
        <v>3</v>
      </c>
      <c r="B910" t="s">
        <v>14</v>
      </c>
      <c r="C910" t="s">
        <v>695</v>
      </c>
      <c r="D910" t="s">
        <v>1040</v>
      </c>
      <c r="E910" s="10" t="s">
        <v>1039</v>
      </c>
      <c r="F910" t="s">
        <v>5</v>
      </c>
      <c r="G910" t="s">
        <v>496</v>
      </c>
      <c r="H910" t="s">
        <v>2</v>
      </c>
      <c r="I910">
        <v>15</v>
      </c>
      <c r="J910" t="s">
        <v>8</v>
      </c>
      <c r="K910" t="s">
        <v>7</v>
      </c>
      <c r="L910" t="s">
        <v>107</v>
      </c>
      <c r="M910">
        <v>68177</v>
      </c>
      <c r="N910" t="s">
        <v>47</v>
      </c>
      <c r="O910" t="s">
        <v>65</v>
      </c>
      <c r="P910" s="21" t="str">
        <f t="shared" si="14"/>
        <v>06_60-70</v>
      </c>
      <c r="Q910">
        <v>11</v>
      </c>
      <c r="R910" t="s">
        <v>819</v>
      </c>
      <c r="S910">
        <v>204531</v>
      </c>
      <c r="T910">
        <v>3283</v>
      </c>
    </row>
    <row r="911" spans="1:20" ht="14.45" hidden="1" x14ac:dyDescent="0.35">
      <c r="A911">
        <v>108</v>
      </c>
      <c r="B911" t="s">
        <v>14</v>
      </c>
      <c r="C911" t="s">
        <v>173</v>
      </c>
      <c r="D911" t="s">
        <v>1040</v>
      </c>
      <c r="E911" s="10" t="s">
        <v>1044</v>
      </c>
      <c r="F911" t="s">
        <v>5</v>
      </c>
      <c r="G911" t="s">
        <v>155</v>
      </c>
      <c r="H911" t="s">
        <v>2</v>
      </c>
      <c r="I911">
        <v>15</v>
      </c>
      <c r="J911" t="s">
        <v>8</v>
      </c>
      <c r="L911" t="s">
        <v>107</v>
      </c>
      <c r="M911">
        <v>32450</v>
      </c>
      <c r="N911" t="s">
        <v>40</v>
      </c>
      <c r="O911" t="s">
        <v>61</v>
      </c>
      <c r="P911" s="21" t="str">
        <f t="shared" si="14"/>
        <v>03_30-40</v>
      </c>
      <c r="Q911">
        <v>11</v>
      </c>
      <c r="R911" t="s">
        <v>819</v>
      </c>
      <c r="S911">
        <v>3504600</v>
      </c>
      <c r="T911">
        <v>56254</v>
      </c>
    </row>
    <row r="912" spans="1:20" ht="14.45" hidden="1" x14ac:dyDescent="0.35">
      <c r="A912">
        <v>4087</v>
      </c>
      <c r="B912" t="s">
        <v>14</v>
      </c>
      <c r="C912" t="s">
        <v>569</v>
      </c>
      <c r="D912" t="s">
        <v>1040</v>
      </c>
      <c r="E912" s="10" t="s">
        <v>1044</v>
      </c>
      <c r="F912" t="s">
        <v>5</v>
      </c>
      <c r="G912" t="s">
        <v>496</v>
      </c>
      <c r="H912" t="s">
        <v>2</v>
      </c>
      <c r="I912">
        <v>15</v>
      </c>
      <c r="J912" t="s">
        <v>8</v>
      </c>
      <c r="L912" t="s">
        <v>107</v>
      </c>
      <c r="M912">
        <v>36300</v>
      </c>
      <c r="N912" t="s">
        <v>41</v>
      </c>
      <c r="O912" t="s">
        <v>61</v>
      </c>
      <c r="P912" s="21" t="str">
        <f t="shared" si="14"/>
        <v>03_30-40</v>
      </c>
      <c r="Q912">
        <v>11</v>
      </c>
      <c r="R912" t="s">
        <v>819</v>
      </c>
      <c r="S912">
        <v>148358100</v>
      </c>
      <c r="T912">
        <v>2381350</v>
      </c>
    </row>
    <row r="913" spans="1:20" ht="14.45" hidden="1" x14ac:dyDescent="0.35">
      <c r="A913">
        <v>656</v>
      </c>
      <c r="B913" t="s">
        <v>14</v>
      </c>
      <c r="C913" t="s">
        <v>570</v>
      </c>
      <c r="D913" t="s">
        <v>1040</v>
      </c>
      <c r="E913" s="10" t="s">
        <v>1044</v>
      </c>
      <c r="F913" t="s">
        <v>1</v>
      </c>
      <c r="G913" t="s">
        <v>249</v>
      </c>
      <c r="H913" t="s">
        <v>2</v>
      </c>
      <c r="I913">
        <v>15</v>
      </c>
      <c r="J913" t="s">
        <v>8</v>
      </c>
      <c r="L913" t="s">
        <v>107</v>
      </c>
      <c r="M913">
        <v>27840</v>
      </c>
      <c r="N913" t="s">
        <v>39</v>
      </c>
      <c r="O913" t="s">
        <v>60</v>
      </c>
      <c r="P913" s="21" t="str">
        <f t="shared" si="14"/>
        <v>02_20-30</v>
      </c>
      <c r="Q913">
        <v>11</v>
      </c>
      <c r="R913" t="s">
        <v>819</v>
      </c>
      <c r="S913">
        <v>18263040</v>
      </c>
      <c r="T913">
        <v>293147</v>
      </c>
    </row>
    <row r="914" spans="1:20" ht="14.45" hidden="1" x14ac:dyDescent="0.35">
      <c r="A914">
        <v>181</v>
      </c>
      <c r="B914" t="s">
        <v>14</v>
      </c>
      <c r="C914" t="s">
        <v>568</v>
      </c>
      <c r="D914" t="s">
        <v>1046</v>
      </c>
      <c r="E914" s="10" t="s">
        <v>1044</v>
      </c>
      <c r="F914" t="s">
        <v>5</v>
      </c>
      <c r="G914" t="s">
        <v>496</v>
      </c>
      <c r="H914" t="s">
        <v>2</v>
      </c>
      <c r="I914">
        <v>14</v>
      </c>
      <c r="J914" t="s">
        <v>8</v>
      </c>
      <c r="L914" t="s">
        <v>107</v>
      </c>
      <c r="M914">
        <v>34640</v>
      </c>
      <c r="N914" t="s">
        <v>40</v>
      </c>
      <c r="O914" t="s">
        <v>61</v>
      </c>
      <c r="P914" s="21" t="str">
        <f t="shared" si="14"/>
        <v>03_30-40</v>
      </c>
      <c r="Q914">
        <v>11</v>
      </c>
      <c r="R914" t="s">
        <v>819</v>
      </c>
      <c r="S914">
        <v>6269840</v>
      </c>
      <c r="T914">
        <v>100639</v>
      </c>
    </row>
    <row r="915" spans="1:20" ht="14.45" hidden="1" x14ac:dyDescent="0.35">
      <c r="A915">
        <v>21</v>
      </c>
      <c r="B915" t="s">
        <v>14</v>
      </c>
      <c r="C915" t="s">
        <v>652</v>
      </c>
      <c r="D915" t="s">
        <v>1040</v>
      </c>
      <c r="E915" s="10" t="s">
        <v>1044</v>
      </c>
      <c r="F915" t="s">
        <v>1</v>
      </c>
      <c r="G915" t="s">
        <v>152</v>
      </c>
      <c r="H915" t="s">
        <v>2</v>
      </c>
      <c r="I915">
        <v>15</v>
      </c>
      <c r="J915" t="s">
        <v>8</v>
      </c>
      <c r="L915" s="10" t="s">
        <v>107</v>
      </c>
      <c r="M915">
        <v>34775</v>
      </c>
      <c r="N915" t="s">
        <v>40</v>
      </c>
      <c r="O915" t="s">
        <v>61</v>
      </c>
      <c r="P915" s="21" t="str">
        <f t="shared" si="14"/>
        <v>03_30-40</v>
      </c>
      <c r="Q915">
        <v>11</v>
      </c>
      <c r="R915" t="s">
        <v>819</v>
      </c>
      <c r="S915">
        <v>730275</v>
      </c>
      <c r="T915">
        <v>11722</v>
      </c>
    </row>
    <row r="916" spans="1:20" ht="14.45" hidden="1" x14ac:dyDescent="0.35">
      <c r="A916">
        <v>2153</v>
      </c>
      <c r="B916" t="s">
        <v>14</v>
      </c>
      <c r="C916" t="s">
        <v>796</v>
      </c>
      <c r="D916" t="s">
        <v>1040</v>
      </c>
      <c r="E916" s="10" t="s">
        <v>1044</v>
      </c>
      <c r="F916" t="s">
        <v>5</v>
      </c>
      <c r="G916" t="s">
        <v>323</v>
      </c>
      <c r="H916" t="s">
        <v>2</v>
      </c>
      <c r="I916">
        <v>15</v>
      </c>
      <c r="J916" t="s">
        <v>8</v>
      </c>
      <c r="L916" t="s">
        <v>90</v>
      </c>
      <c r="M916">
        <v>19990</v>
      </c>
      <c r="N916" t="s">
        <v>37</v>
      </c>
      <c r="O916" t="s">
        <v>59</v>
      </c>
      <c r="P916" s="21" t="str">
        <f t="shared" si="14"/>
        <v>01_&lt;20</v>
      </c>
      <c r="Q916">
        <v>11</v>
      </c>
      <c r="R916" t="s">
        <v>819</v>
      </c>
      <c r="S916">
        <v>43038470</v>
      </c>
      <c r="T916">
        <v>690826</v>
      </c>
    </row>
    <row r="917" spans="1:20" ht="14.45" hidden="1" x14ac:dyDescent="0.35">
      <c r="A917">
        <v>10</v>
      </c>
      <c r="B917" t="s">
        <v>14</v>
      </c>
      <c r="C917" t="s">
        <v>441</v>
      </c>
      <c r="D917" t="s">
        <v>1046</v>
      </c>
      <c r="E917" s="10" t="s">
        <v>1044</v>
      </c>
      <c r="F917" t="s">
        <v>5</v>
      </c>
      <c r="G917" t="s">
        <v>155</v>
      </c>
      <c r="H917" t="s">
        <v>2</v>
      </c>
      <c r="I917">
        <v>14</v>
      </c>
      <c r="J917" t="s">
        <v>4</v>
      </c>
      <c r="L917" t="s">
        <v>107</v>
      </c>
      <c r="M917">
        <v>32682.222222222219</v>
      </c>
      <c r="N917" t="s">
        <v>40</v>
      </c>
      <c r="O917" t="s">
        <v>61</v>
      </c>
      <c r="P917" s="21" t="str">
        <f t="shared" si="14"/>
        <v>03_30-40</v>
      </c>
      <c r="Q917">
        <v>11</v>
      </c>
      <c r="R917" t="s">
        <v>819</v>
      </c>
      <c r="S917">
        <v>326822.22222222219</v>
      </c>
      <c r="T917">
        <v>5246</v>
      </c>
    </row>
    <row r="918" spans="1:20" ht="14.45" hidden="1" x14ac:dyDescent="0.35">
      <c r="A918">
        <v>175</v>
      </c>
      <c r="B918" t="s">
        <v>14</v>
      </c>
      <c r="C918" t="s">
        <v>795</v>
      </c>
      <c r="D918" t="s">
        <v>1046</v>
      </c>
      <c r="E918" s="10" t="s">
        <v>1044</v>
      </c>
      <c r="F918" t="s">
        <v>5</v>
      </c>
      <c r="G918" t="s">
        <v>323</v>
      </c>
      <c r="H918" t="s">
        <v>2</v>
      </c>
      <c r="I918">
        <v>14</v>
      </c>
      <c r="J918" t="s">
        <v>4</v>
      </c>
      <c r="L918" t="s">
        <v>90</v>
      </c>
      <c r="M918">
        <v>19200</v>
      </c>
      <c r="N918" t="s">
        <v>37</v>
      </c>
      <c r="O918" t="s">
        <v>59</v>
      </c>
      <c r="P918" s="21" t="str">
        <f t="shared" si="14"/>
        <v>01_&lt;20</v>
      </c>
      <c r="Q918">
        <v>11</v>
      </c>
      <c r="R918" t="s">
        <v>819</v>
      </c>
      <c r="S918">
        <v>3360000</v>
      </c>
      <c r="T918">
        <v>53933</v>
      </c>
    </row>
    <row r="919" spans="1:20" ht="14.45" hidden="1" x14ac:dyDescent="0.35">
      <c r="A919">
        <v>401</v>
      </c>
      <c r="B919" t="s">
        <v>14</v>
      </c>
      <c r="C919" t="s">
        <v>207</v>
      </c>
      <c r="D919" t="s">
        <v>1040</v>
      </c>
      <c r="E919" s="10" t="s">
        <v>1039</v>
      </c>
      <c r="F919" t="s">
        <v>5</v>
      </c>
      <c r="G919" t="s">
        <v>110</v>
      </c>
      <c r="H919" t="s">
        <v>2</v>
      </c>
      <c r="I919">
        <v>17</v>
      </c>
      <c r="J919" t="s">
        <v>6</v>
      </c>
      <c r="L919" t="s">
        <v>90</v>
      </c>
      <c r="M919">
        <v>23074</v>
      </c>
      <c r="N919" t="s">
        <v>38</v>
      </c>
      <c r="O919" t="s">
        <v>60</v>
      </c>
      <c r="P919" s="21" t="str">
        <f t="shared" si="14"/>
        <v>02_20-30</v>
      </c>
      <c r="Q919">
        <v>11</v>
      </c>
      <c r="R919" t="s">
        <v>819</v>
      </c>
      <c r="S919">
        <v>9252674</v>
      </c>
      <c r="T919">
        <v>148518</v>
      </c>
    </row>
    <row r="920" spans="1:20" ht="14.45" hidden="1" x14ac:dyDescent="0.35">
      <c r="A920">
        <v>35</v>
      </c>
      <c r="B920" t="s">
        <v>14</v>
      </c>
      <c r="C920" t="s">
        <v>204</v>
      </c>
      <c r="D920" s="10" t="s">
        <v>1038</v>
      </c>
      <c r="E920" s="10" t="s">
        <v>1039</v>
      </c>
      <c r="F920" t="s">
        <v>1</v>
      </c>
      <c r="G920" t="s">
        <v>140</v>
      </c>
      <c r="H920" t="s">
        <v>203</v>
      </c>
      <c r="I920">
        <v>15</v>
      </c>
      <c r="J920" t="s">
        <v>11</v>
      </c>
      <c r="L920" t="s">
        <v>107</v>
      </c>
      <c r="M920">
        <v>27364</v>
      </c>
      <c r="N920" t="s">
        <v>39</v>
      </c>
      <c r="O920" t="s">
        <v>60</v>
      </c>
      <c r="P920" s="21" t="str">
        <f t="shared" si="14"/>
        <v>02_20-30</v>
      </c>
      <c r="Q920">
        <v>11</v>
      </c>
      <c r="R920" t="s">
        <v>819</v>
      </c>
      <c r="S920">
        <v>957740</v>
      </c>
      <c r="T920">
        <v>15373</v>
      </c>
    </row>
    <row r="921" spans="1:20" ht="14.45" hidden="1" x14ac:dyDescent="0.35">
      <c r="A921">
        <v>1441</v>
      </c>
      <c r="B921" t="s">
        <v>14</v>
      </c>
      <c r="C921" t="s">
        <v>241</v>
      </c>
      <c r="D921" s="10" t="s">
        <v>1038</v>
      </c>
      <c r="E921" s="10" t="s">
        <v>1039</v>
      </c>
      <c r="F921" t="s">
        <v>5</v>
      </c>
      <c r="G921" t="s">
        <v>218</v>
      </c>
      <c r="H921" t="s">
        <v>242</v>
      </c>
      <c r="I921">
        <v>15</v>
      </c>
      <c r="J921" t="s">
        <v>8</v>
      </c>
      <c r="L921" t="s">
        <v>107</v>
      </c>
      <c r="M921">
        <v>22290</v>
      </c>
      <c r="N921" t="s">
        <v>38</v>
      </c>
      <c r="O921" t="s">
        <v>60</v>
      </c>
      <c r="P921" s="21" t="str">
        <f t="shared" si="14"/>
        <v>02_20-30</v>
      </c>
      <c r="Q921">
        <v>11</v>
      </c>
      <c r="R921" t="s">
        <v>819</v>
      </c>
      <c r="S921">
        <v>32119890</v>
      </c>
      <c r="T921">
        <v>515568</v>
      </c>
    </row>
    <row r="922" spans="1:20" ht="14.45" hidden="1" x14ac:dyDescent="0.35">
      <c r="A922">
        <v>471</v>
      </c>
      <c r="B922" t="s">
        <v>14</v>
      </c>
      <c r="C922" t="s">
        <v>273</v>
      </c>
      <c r="D922" t="s">
        <v>1040</v>
      </c>
      <c r="E922" s="10" t="s">
        <v>1039</v>
      </c>
      <c r="F922" t="s">
        <v>5</v>
      </c>
      <c r="G922" t="s">
        <v>110</v>
      </c>
      <c r="H922" t="s">
        <v>2</v>
      </c>
      <c r="I922">
        <v>15</v>
      </c>
      <c r="J922" t="s">
        <v>4</v>
      </c>
      <c r="L922" t="s">
        <v>90</v>
      </c>
      <c r="M922">
        <v>16990</v>
      </c>
      <c r="N922" t="s">
        <v>37</v>
      </c>
      <c r="O922" t="s">
        <v>59</v>
      </c>
      <c r="P922" s="21" t="str">
        <f t="shared" si="14"/>
        <v>01_&lt;20</v>
      </c>
      <c r="Q922">
        <v>11</v>
      </c>
      <c r="R922" t="s">
        <v>819</v>
      </c>
      <c r="S922">
        <v>8002290</v>
      </c>
      <c r="T922">
        <v>128448</v>
      </c>
    </row>
    <row r="923" spans="1:20" ht="14.45" hidden="1" x14ac:dyDescent="0.35">
      <c r="A923">
        <v>2363</v>
      </c>
      <c r="B923" t="s">
        <v>14</v>
      </c>
      <c r="C923" t="s">
        <v>296</v>
      </c>
      <c r="D923" t="s">
        <v>1040</v>
      </c>
      <c r="E923" s="10" t="s">
        <v>1039</v>
      </c>
      <c r="F923" t="s">
        <v>1</v>
      </c>
      <c r="G923" t="s">
        <v>152</v>
      </c>
      <c r="H923" t="s">
        <v>2</v>
      </c>
      <c r="I923">
        <v>15</v>
      </c>
      <c r="J923" t="s">
        <v>4</v>
      </c>
      <c r="L923" s="10" t="s">
        <v>107</v>
      </c>
      <c r="M923">
        <v>17977.796923076919</v>
      </c>
      <c r="N923" t="s">
        <v>37</v>
      </c>
      <c r="O923" t="s">
        <v>59</v>
      </c>
      <c r="P923" s="21" t="str">
        <f t="shared" si="14"/>
        <v>01_&lt;20</v>
      </c>
      <c r="Q923">
        <v>11</v>
      </c>
      <c r="R923" t="s">
        <v>819</v>
      </c>
      <c r="S923">
        <v>42481534.12923076</v>
      </c>
      <c r="T923">
        <v>681887</v>
      </c>
    </row>
    <row r="924" spans="1:20" ht="14.45" hidden="1" x14ac:dyDescent="0.35">
      <c r="A924">
        <v>10</v>
      </c>
      <c r="B924" t="s">
        <v>14</v>
      </c>
      <c r="C924" t="s">
        <v>409</v>
      </c>
      <c r="D924" t="s">
        <v>1046</v>
      </c>
      <c r="E924" s="10" t="s">
        <v>1039</v>
      </c>
      <c r="F924" t="s">
        <v>5</v>
      </c>
      <c r="G924" t="s">
        <v>323</v>
      </c>
      <c r="H924" t="s">
        <v>2</v>
      </c>
      <c r="I924">
        <v>14</v>
      </c>
      <c r="J924" t="s">
        <v>4</v>
      </c>
      <c r="L924" t="s">
        <v>90</v>
      </c>
      <c r="M924">
        <v>47097</v>
      </c>
      <c r="N924" t="s">
        <v>43</v>
      </c>
      <c r="O924" t="s">
        <v>62</v>
      </c>
      <c r="P924" s="21" t="str">
        <f t="shared" si="14"/>
        <v>04_40-50</v>
      </c>
      <c r="Q924">
        <v>11</v>
      </c>
      <c r="R924" t="s">
        <v>819</v>
      </c>
      <c r="S924">
        <v>470970</v>
      </c>
      <c r="T924">
        <v>7560</v>
      </c>
    </row>
    <row r="925" spans="1:20" ht="14.45" hidden="1" x14ac:dyDescent="0.35">
      <c r="A925">
        <v>10</v>
      </c>
      <c r="B925" t="s">
        <v>14</v>
      </c>
      <c r="C925" t="s">
        <v>410</v>
      </c>
      <c r="D925" t="s">
        <v>1046</v>
      </c>
      <c r="E925" s="10" t="s">
        <v>1039</v>
      </c>
      <c r="F925" t="s">
        <v>5</v>
      </c>
      <c r="G925" t="s">
        <v>323</v>
      </c>
      <c r="H925" t="s">
        <v>2</v>
      </c>
      <c r="I925">
        <v>14</v>
      </c>
      <c r="J925" t="s">
        <v>11</v>
      </c>
      <c r="L925" t="s">
        <v>90</v>
      </c>
      <c r="M925">
        <v>30950</v>
      </c>
      <c r="N925" t="s">
        <v>40</v>
      </c>
      <c r="O925" t="s">
        <v>61</v>
      </c>
      <c r="P925" s="21" t="str">
        <f t="shared" si="14"/>
        <v>03_30-40</v>
      </c>
      <c r="Q925">
        <v>11</v>
      </c>
      <c r="R925" t="s">
        <v>819</v>
      </c>
      <c r="S925">
        <v>309500</v>
      </c>
      <c r="T925">
        <v>4968</v>
      </c>
    </row>
    <row r="926" spans="1:20" ht="14.45" hidden="1" x14ac:dyDescent="0.35">
      <c r="A926">
        <v>223</v>
      </c>
      <c r="B926" t="s">
        <v>14</v>
      </c>
      <c r="C926" t="s">
        <v>412</v>
      </c>
      <c r="D926" t="s">
        <v>1040</v>
      </c>
      <c r="E926" s="10" t="s">
        <v>1039</v>
      </c>
      <c r="F926" t="s">
        <v>5</v>
      </c>
      <c r="G926" t="s">
        <v>323</v>
      </c>
      <c r="H926" t="s">
        <v>2</v>
      </c>
      <c r="I926">
        <v>15</v>
      </c>
      <c r="J926" t="s">
        <v>444</v>
      </c>
      <c r="L926" t="s">
        <v>90</v>
      </c>
      <c r="M926">
        <v>22853</v>
      </c>
      <c r="N926" t="s">
        <v>38</v>
      </c>
      <c r="O926" t="s">
        <v>60</v>
      </c>
      <c r="P926" s="21" t="str">
        <f t="shared" si="14"/>
        <v>02_20-30</v>
      </c>
      <c r="Q926">
        <v>11</v>
      </c>
      <c r="R926" t="s">
        <v>819</v>
      </c>
      <c r="S926">
        <v>5096219</v>
      </c>
      <c r="T926">
        <v>81801</v>
      </c>
    </row>
    <row r="927" spans="1:20" ht="14.45" hidden="1" x14ac:dyDescent="0.35">
      <c r="A927">
        <v>3</v>
      </c>
      <c r="B927" t="s">
        <v>14</v>
      </c>
      <c r="C927" t="s">
        <v>413</v>
      </c>
      <c r="D927" s="10" t="s">
        <v>1038</v>
      </c>
      <c r="E927" s="10" t="s">
        <v>1039</v>
      </c>
      <c r="F927" t="s">
        <v>5</v>
      </c>
      <c r="G927" t="s">
        <v>323</v>
      </c>
      <c r="H927" t="s">
        <v>233</v>
      </c>
      <c r="I927">
        <v>17</v>
      </c>
      <c r="J927" t="s">
        <v>6</v>
      </c>
      <c r="L927" t="s">
        <v>90</v>
      </c>
      <c r="M927">
        <v>21503</v>
      </c>
      <c r="N927" t="s">
        <v>38</v>
      </c>
      <c r="O927" t="s">
        <v>60</v>
      </c>
      <c r="P927" s="21" t="str">
        <f t="shared" si="14"/>
        <v>02_20-30</v>
      </c>
      <c r="Q927">
        <v>11</v>
      </c>
      <c r="R927" t="s">
        <v>819</v>
      </c>
      <c r="S927">
        <v>64509</v>
      </c>
      <c r="T927">
        <v>1035</v>
      </c>
    </row>
    <row r="928" spans="1:20" ht="14.45" hidden="1" x14ac:dyDescent="0.35">
      <c r="A928">
        <v>290</v>
      </c>
      <c r="B928" t="s">
        <v>14</v>
      </c>
      <c r="C928" t="s">
        <v>415</v>
      </c>
      <c r="D928" t="s">
        <v>1040</v>
      </c>
      <c r="E928" s="10" t="s">
        <v>1039</v>
      </c>
      <c r="F928" t="s">
        <v>1</v>
      </c>
      <c r="G928" t="s">
        <v>152</v>
      </c>
      <c r="H928" t="s">
        <v>2</v>
      </c>
      <c r="I928">
        <v>17</v>
      </c>
      <c r="J928" t="s">
        <v>6</v>
      </c>
      <c r="L928" s="10" t="s">
        <v>107</v>
      </c>
      <c r="M928">
        <v>29043</v>
      </c>
      <c r="N928" t="s">
        <v>39</v>
      </c>
      <c r="O928" t="s">
        <v>60</v>
      </c>
      <c r="P928" s="21" t="str">
        <f t="shared" si="14"/>
        <v>02_20-30</v>
      </c>
      <c r="Q928">
        <v>11</v>
      </c>
      <c r="R928" t="s">
        <v>819</v>
      </c>
      <c r="S928">
        <v>8422470</v>
      </c>
      <c r="T928">
        <v>135192</v>
      </c>
    </row>
    <row r="929" spans="1:20" ht="14.45" hidden="1" x14ac:dyDescent="0.35">
      <c r="A929">
        <v>611</v>
      </c>
      <c r="B929" t="s">
        <v>14</v>
      </c>
      <c r="C929" t="s">
        <v>445</v>
      </c>
      <c r="D929" s="10" t="s">
        <v>1038</v>
      </c>
      <c r="E929" s="10" t="s">
        <v>1039</v>
      </c>
      <c r="F929" t="s">
        <v>5</v>
      </c>
      <c r="G929" t="s">
        <v>218</v>
      </c>
      <c r="H929" t="s">
        <v>446</v>
      </c>
      <c r="I929">
        <v>15</v>
      </c>
      <c r="J929" t="s">
        <v>266</v>
      </c>
      <c r="L929" t="s">
        <v>107</v>
      </c>
      <c r="M929">
        <v>32060</v>
      </c>
      <c r="N929" t="s">
        <v>40</v>
      </c>
      <c r="O929" t="s">
        <v>61</v>
      </c>
      <c r="P929" s="21" t="str">
        <f t="shared" si="14"/>
        <v>03_30-40</v>
      </c>
      <c r="Q929">
        <v>11</v>
      </c>
      <c r="R929" t="s">
        <v>819</v>
      </c>
      <c r="S929">
        <v>19588660</v>
      </c>
      <c r="T929">
        <v>314425</v>
      </c>
    </row>
    <row r="930" spans="1:20" ht="14.45" hidden="1" x14ac:dyDescent="0.35">
      <c r="A930">
        <v>115</v>
      </c>
      <c r="B930" t="s">
        <v>14</v>
      </c>
      <c r="C930" t="s">
        <v>448</v>
      </c>
      <c r="D930" t="s">
        <v>1040</v>
      </c>
      <c r="E930" s="10" t="s">
        <v>1039</v>
      </c>
      <c r="F930" t="s">
        <v>1</v>
      </c>
      <c r="G930" t="s">
        <v>152</v>
      </c>
      <c r="H930" t="s">
        <v>2</v>
      </c>
      <c r="I930">
        <v>15</v>
      </c>
      <c r="J930" t="s">
        <v>11</v>
      </c>
      <c r="L930" s="10" t="s">
        <v>107</v>
      </c>
      <c r="M930">
        <v>25490</v>
      </c>
      <c r="N930" t="s">
        <v>39</v>
      </c>
      <c r="O930" t="s">
        <v>60</v>
      </c>
      <c r="P930" s="21" t="str">
        <f t="shared" si="14"/>
        <v>02_20-30</v>
      </c>
      <c r="Q930">
        <v>11</v>
      </c>
      <c r="R930" t="s">
        <v>819</v>
      </c>
      <c r="S930">
        <v>2931350</v>
      </c>
      <c r="T930">
        <v>47052</v>
      </c>
    </row>
    <row r="931" spans="1:20" ht="14.45" hidden="1" x14ac:dyDescent="0.35">
      <c r="A931">
        <v>164</v>
      </c>
      <c r="B931" t="s">
        <v>14</v>
      </c>
      <c r="C931" t="s">
        <v>447</v>
      </c>
      <c r="D931" t="s">
        <v>1040</v>
      </c>
      <c r="E931" s="10" t="s">
        <v>1039</v>
      </c>
      <c r="F931" t="s">
        <v>1</v>
      </c>
      <c r="G931" t="s">
        <v>249</v>
      </c>
      <c r="H931" t="s">
        <v>2</v>
      </c>
      <c r="I931">
        <v>15</v>
      </c>
      <c r="J931" t="s">
        <v>11</v>
      </c>
      <c r="L931" t="s">
        <v>107</v>
      </c>
      <c r="M931">
        <v>24791</v>
      </c>
      <c r="N931" t="s">
        <v>38</v>
      </c>
      <c r="O931" t="s">
        <v>60</v>
      </c>
      <c r="P931" s="21" t="str">
        <f t="shared" si="14"/>
        <v>02_20-30</v>
      </c>
      <c r="Q931">
        <v>11</v>
      </c>
      <c r="R931" t="s">
        <v>819</v>
      </c>
      <c r="S931">
        <v>4065724</v>
      </c>
      <c r="T931">
        <v>65260</v>
      </c>
    </row>
    <row r="932" spans="1:20" ht="14.45" hidden="1" x14ac:dyDescent="0.35">
      <c r="A932">
        <v>607</v>
      </c>
      <c r="B932" t="s">
        <v>14</v>
      </c>
      <c r="C932" t="s">
        <v>449</v>
      </c>
      <c r="D932" s="10" t="s">
        <v>1038</v>
      </c>
      <c r="E932" s="10" t="s">
        <v>1039</v>
      </c>
      <c r="F932" t="s">
        <v>5</v>
      </c>
      <c r="G932" t="s">
        <v>155</v>
      </c>
      <c r="H932" t="s">
        <v>233</v>
      </c>
      <c r="I932">
        <v>17</v>
      </c>
      <c r="J932" t="s">
        <v>6</v>
      </c>
      <c r="L932" t="s">
        <v>107</v>
      </c>
      <c r="M932">
        <v>29976</v>
      </c>
      <c r="N932" t="s">
        <v>39</v>
      </c>
      <c r="O932" t="s">
        <v>60</v>
      </c>
      <c r="P932" s="21" t="str">
        <f t="shared" si="14"/>
        <v>02_20-30</v>
      </c>
      <c r="Q932">
        <v>11</v>
      </c>
      <c r="R932" t="s">
        <v>819</v>
      </c>
      <c r="S932">
        <v>18195432</v>
      </c>
      <c r="T932">
        <v>292062</v>
      </c>
    </row>
    <row r="933" spans="1:20" ht="14.45" hidden="1" x14ac:dyDescent="0.35">
      <c r="A933">
        <v>290</v>
      </c>
      <c r="B933" t="s">
        <v>14</v>
      </c>
      <c r="C933" t="s">
        <v>543</v>
      </c>
      <c r="D933" s="10" t="s">
        <v>1038</v>
      </c>
      <c r="E933" s="10" t="s">
        <v>1039</v>
      </c>
      <c r="F933" t="s">
        <v>5</v>
      </c>
      <c r="G933" t="s">
        <v>496</v>
      </c>
      <c r="H933" t="s">
        <v>544</v>
      </c>
      <c r="I933">
        <v>15</v>
      </c>
      <c r="J933" t="s">
        <v>266</v>
      </c>
      <c r="L933" t="s">
        <v>107</v>
      </c>
      <c r="M933">
        <v>44520</v>
      </c>
      <c r="N933" t="s">
        <v>42</v>
      </c>
      <c r="O933" t="s">
        <v>62</v>
      </c>
      <c r="P933" s="21" t="str">
        <f t="shared" si="14"/>
        <v>04_40-50</v>
      </c>
      <c r="Q933">
        <v>11</v>
      </c>
      <c r="R933" t="s">
        <v>819</v>
      </c>
      <c r="S933">
        <v>12910800</v>
      </c>
      <c r="T933">
        <v>207236</v>
      </c>
    </row>
    <row r="934" spans="1:20" ht="14.45" hidden="1" x14ac:dyDescent="0.35">
      <c r="A934">
        <v>1040</v>
      </c>
      <c r="B934" t="s">
        <v>14</v>
      </c>
      <c r="C934" t="s">
        <v>545</v>
      </c>
      <c r="D934" s="10" t="s">
        <v>1038</v>
      </c>
      <c r="E934" s="10" t="s">
        <v>1039</v>
      </c>
      <c r="F934" t="s">
        <v>5</v>
      </c>
      <c r="G934" t="s">
        <v>496</v>
      </c>
      <c r="H934">
        <v>530</v>
      </c>
      <c r="I934">
        <v>17</v>
      </c>
      <c r="J934" t="s">
        <v>12</v>
      </c>
      <c r="L934" t="s">
        <v>107</v>
      </c>
      <c r="M934">
        <v>47440</v>
      </c>
      <c r="N934" t="s">
        <v>43</v>
      </c>
      <c r="O934" t="s">
        <v>62</v>
      </c>
      <c r="P934" s="21" t="str">
        <f t="shared" si="14"/>
        <v>04_40-50</v>
      </c>
      <c r="Q934">
        <v>11</v>
      </c>
      <c r="R934" t="s">
        <v>819</v>
      </c>
      <c r="S934">
        <v>49337600</v>
      </c>
      <c r="T934">
        <v>791936</v>
      </c>
    </row>
    <row r="935" spans="1:20" ht="14.45" hidden="1" x14ac:dyDescent="0.35">
      <c r="A935">
        <v>293</v>
      </c>
      <c r="B935" t="s">
        <v>14</v>
      </c>
      <c r="C935" t="s">
        <v>443</v>
      </c>
      <c r="D935" t="s">
        <v>1046</v>
      </c>
      <c r="E935" s="10" t="s">
        <v>1039</v>
      </c>
      <c r="F935" t="s">
        <v>1</v>
      </c>
      <c r="G935" t="s">
        <v>152</v>
      </c>
      <c r="H935" t="s">
        <v>2</v>
      </c>
      <c r="I935">
        <v>14</v>
      </c>
      <c r="J935" t="s">
        <v>11</v>
      </c>
      <c r="L935" s="10" t="s">
        <v>107</v>
      </c>
      <c r="M935">
        <v>31730</v>
      </c>
      <c r="N935" t="s">
        <v>40</v>
      </c>
      <c r="O935" t="s">
        <v>61</v>
      </c>
      <c r="P935" s="21" t="str">
        <f t="shared" si="14"/>
        <v>03_30-40</v>
      </c>
      <c r="Q935">
        <v>11</v>
      </c>
      <c r="R935" t="s">
        <v>819</v>
      </c>
      <c r="S935">
        <v>9296890</v>
      </c>
      <c r="T935">
        <v>149228</v>
      </c>
    </row>
    <row r="936" spans="1:20" ht="14.45" hidden="1" x14ac:dyDescent="0.35">
      <c r="A936">
        <v>1064</v>
      </c>
      <c r="B936" t="s">
        <v>14</v>
      </c>
      <c r="C936" t="s">
        <v>621</v>
      </c>
      <c r="D936" s="10" t="s">
        <v>1038</v>
      </c>
      <c r="E936" s="10" t="s">
        <v>1039</v>
      </c>
      <c r="F936" t="s">
        <v>5</v>
      </c>
      <c r="G936" t="s">
        <v>496</v>
      </c>
      <c r="H936" t="s">
        <v>622</v>
      </c>
      <c r="I936">
        <v>15</v>
      </c>
      <c r="J936" t="s">
        <v>11</v>
      </c>
      <c r="L936" t="s">
        <v>107</v>
      </c>
      <c r="M936">
        <v>36601</v>
      </c>
      <c r="N936" t="s">
        <v>41</v>
      </c>
      <c r="O936" t="s">
        <v>61</v>
      </c>
      <c r="P936" s="21" t="str">
        <f t="shared" si="14"/>
        <v>03_30-40</v>
      </c>
      <c r="Q936">
        <v>11</v>
      </c>
      <c r="R936" t="s">
        <v>819</v>
      </c>
      <c r="S936">
        <v>38943464</v>
      </c>
      <c r="T936">
        <v>625096</v>
      </c>
    </row>
    <row r="937" spans="1:20" ht="14.45" hidden="1" x14ac:dyDescent="0.35">
      <c r="A937">
        <v>70</v>
      </c>
      <c r="B937" t="s">
        <v>14</v>
      </c>
      <c r="C937" t="s">
        <v>653</v>
      </c>
      <c r="D937" t="s">
        <v>1046</v>
      </c>
      <c r="E937" s="10" t="s">
        <v>1039</v>
      </c>
      <c r="F937" t="s">
        <v>1</v>
      </c>
      <c r="G937" t="s">
        <v>532</v>
      </c>
      <c r="H937" t="s">
        <v>2</v>
      </c>
      <c r="I937">
        <v>14</v>
      </c>
      <c r="J937" t="s">
        <v>8</v>
      </c>
      <c r="L937" t="s">
        <v>107</v>
      </c>
      <c r="M937">
        <v>27880</v>
      </c>
      <c r="N937" t="s">
        <v>39</v>
      </c>
      <c r="O937" t="s">
        <v>60</v>
      </c>
      <c r="P937" s="21" t="str">
        <f t="shared" si="14"/>
        <v>02_20-30</v>
      </c>
      <c r="Q937">
        <v>11</v>
      </c>
      <c r="R937" t="s">
        <v>819</v>
      </c>
      <c r="S937">
        <v>1951600</v>
      </c>
      <c r="T937">
        <v>31326</v>
      </c>
    </row>
    <row r="938" spans="1:20" ht="14.45" hidden="1" x14ac:dyDescent="0.35">
      <c r="A938">
        <v>28</v>
      </c>
      <c r="B938" t="s">
        <v>14</v>
      </c>
      <c r="C938" t="s">
        <v>654</v>
      </c>
      <c r="D938" t="s">
        <v>1046</v>
      </c>
      <c r="E938" s="10" t="s">
        <v>1039</v>
      </c>
      <c r="F938" t="s">
        <v>1</v>
      </c>
      <c r="G938" t="s">
        <v>532</v>
      </c>
      <c r="H938" t="s">
        <v>2</v>
      </c>
      <c r="I938">
        <v>14</v>
      </c>
      <c r="J938" t="s">
        <v>11</v>
      </c>
      <c r="L938" t="s">
        <v>107</v>
      </c>
      <c r="M938">
        <v>31200</v>
      </c>
      <c r="N938" t="s">
        <v>40</v>
      </c>
      <c r="O938" t="s">
        <v>61</v>
      </c>
      <c r="P938" s="21" t="str">
        <f t="shared" si="14"/>
        <v>03_30-40</v>
      </c>
      <c r="Q938">
        <v>11</v>
      </c>
      <c r="R938" t="s">
        <v>819</v>
      </c>
      <c r="S938">
        <v>873600</v>
      </c>
      <c r="T938">
        <v>14022</v>
      </c>
    </row>
    <row r="939" spans="1:20" ht="14.45" hidden="1" x14ac:dyDescent="0.35">
      <c r="A939">
        <v>262</v>
      </c>
      <c r="B939" t="s">
        <v>14</v>
      </c>
      <c r="C939" t="s">
        <v>656</v>
      </c>
      <c r="D939" t="s">
        <v>1040</v>
      </c>
      <c r="E939" s="10" t="s">
        <v>1039</v>
      </c>
      <c r="F939" t="s">
        <v>1</v>
      </c>
      <c r="G939" t="s">
        <v>532</v>
      </c>
      <c r="H939" t="s">
        <v>2</v>
      </c>
      <c r="I939">
        <v>15</v>
      </c>
      <c r="J939" t="s">
        <v>11</v>
      </c>
      <c r="L939" t="s">
        <v>107</v>
      </c>
      <c r="M939">
        <v>29440</v>
      </c>
      <c r="N939" t="s">
        <v>39</v>
      </c>
      <c r="O939" t="s">
        <v>60</v>
      </c>
      <c r="P939" s="21" t="str">
        <f t="shared" si="14"/>
        <v>02_20-30</v>
      </c>
      <c r="Q939">
        <v>11</v>
      </c>
      <c r="R939" t="s">
        <v>819</v>
      </c>
      <c r="S939">
        <v>7713280</v>
      </c>
      <c r="T939">
        <v>123809</v>
      </c>
    </row>
    <row r="940" spans="1:20" ht="14.45" hidden="1" x14ac:dyDescent="0.35">
      <c r="A940">
        <v>199</v>
      </c>
      <c r="B940" t="s">
        <v>14</v>
      </c>
      <c r="C940" t="s">
        <v>623</v>
      </c>
      <c r="D940" t="s">
        <v>1040</v>
      </c>
      <c r="E940" s="10" t="s">
        <v>1039</v>
      </c>
      <c r="F940" t="s">
        <v>1</v>
      </c>
      <c r="G940" t="s">
        <v>532</v>
      </c>
      <c r="H940" t="s">
        <v>2</v>
      </c>
      <c r="I940">
        <v>17</v>
      </c>
      <c r="J940" t="s">
        <v>6</v>
      </c>
      <c r="L940" t="s">
        <v>107</v>
      </c>
      <c r="M940">
        <v>30160</v>
      </c>
      <c r="N940" t="s">
        <v>40</v>
      </c>
      <c r="O940" t="s">
        <v>61</v>
      </c>
      <c r="P940" s="21" t="str">
        <f t="shared" si="14"/>
        <v>03_30-40</v>
      </c>
      <c r="Q940">
        <v>11</v>
      </c>
      <c r="R940" t="s">
        <v>819</v>
      </c>
      <c r="S940">
        <v>6001840</v>
      </c>
      <c r="T940">
        <v>96338</v>
      </c>
    </row>
    <row r="941" spans="1:20" ht="14.45" hidden="1" x14ac:dyDescent="0.35">
      <c r="A941">
        <v>24</v>
      </c>
      <c r="B941" t="s">
        <v>14</v>
      </c>
      <c r="C941" t="s">
        <v>655</v>
      </c>
      <c r="D941" t="s">
        <v>1046</v>
      </c>
      <c r="E941" s="10" t="s">
        <v>1039</v>
      </c>
      <c r="F941" t="s">
        <v>1</v>
      </c>
      <c r="G941" t="s">
        <v>152</v>
      </c>
      <c r="H941" t="s">
        <v>2</v>
      </c>
      <c r="I941">
        <v>14</v>
      </c>
      <c r="J941" t="s">
        <v>11</v>
      </c>
      <c r="L941" s="10" t="s">
        <v>107</v>
      </c>
      <c r="M941">
        <v>24305</v>
      </c>
      <c r="N941" t="s">
        <v>38</v>
      </c>
      <c r="O941" t="s">
        <v>60</v>
      </c>
      <c r="P941" s="21" t="str">
        <f t="shared" si="14"/>
        <v>02_20-30</v>
      </c>
      <c r="Q941">
        <v>11</v>
      </c>
      <c r="R941" t="s">
        <v>819</v>
      </c>
      <c r="S941">
        <v>583320</v>
      </c>
      <c r="T941">
        <v>9363</v>
      </c>
    </row>
    <row r="942" spans="1:20" ht="14.45" hidden="1" x14ac:dyDescent="0.35">
      <c r="A942">
        <v>7</v>
      </c>
      <c r="B942" t="s">
        <v>14</v>
      </c>
      <c r="C942" t="s">
        <v>202</v>
      </c>
      <c r="D942" s="10" t="s">
        <v>1038</v>
      </c>
      <c r="E942" s="10" t="s">
        <v>1039</v>
      </c>
      <c r="F942" t="s">
        <v>5</v>
      </c>
      <c r="G942" t="s">
        <v>114</v>
      </c>
      <c r="H942" t="s">
        <v>203</v>
      </c>
      <c r="I942">
        <v>15</v>
      </c>
      <c r="J942" t="s">
        <v>4</v>
      </c>
      <c r="L942" t="s">
        <v>107</v>
      </c>
      <c r="M942">
        <v>20205</v>
      </c>
      <c r="N942" t="s">
        <v>38</v>
      </c>
      <c r="O942" t="s">
        <v>60</v>
      </c>
      <c r="P942" s="21" t="str">
        <f t="shared" si="14"/>
        <v>02_20-30</v>
      </c>
      <c r="Q942">
        <v>11</v>
      </c>
      <c r="R942" t="s">
        <v>819</v>
      </c>
      <c r="S942">
        <v>141435</v>
      </c>
      <c r="T942">
        <v>2270</v>
      </c>
    </row>
    <row r="943" spans="1:20" ht="14.45" hidden="1" x14ac:dyDescent="0.35">
      <c r="A943">
        <v>63</v>
      </c>
      <c r="B943" t="s">
        <v>14</v>
      </c>
      <c r="C943" t="s">
        <v>797</v>
      </c>
      <c r="D943" t="s">
        <v>1046</v>
      </c>
      <c r="E943" s="10" t="s">
        <v>1039</v>
      </c>
      <c r="F943" t="s">
        <v>5</v>
      </c>
      <c r="G943" t="s">
        <v>496</v>
      </c>
      <c r="H943" t="s">
        <v>2</v>
      </c>
      <c r="I943">
        <v>14</v>
      </c>
      <c r="J943" t="s">
        <v>11</v>
      </c>
      <c r="L943" t="s">
        <v>107</v>
      </c>
      <c r="M943">
        <v>28119.54545454546</v>
      </c>
      <c r="N943" t="s">
        <v>39</v>
      </c>
      <c r="O943" t="s">
        <v>60</v>
      </c>
      <c r="P943" s="21" t="str">
        <f t="shared" si="14"/>
        <v>02_20-30</v>
      </c>
      <c r="Q943">
        <v>11</v>
      </c>
      <c r="R943" t="s">
        <v>819</v>
      </c>
      <c r="S943">
        <v>1771531.363636364</v>
      </c>
      <c r="T943">
        <v>28435</v>
      </c>
    </row>
    <row r="944" spans="1:20" ht="14.45" hidden="1" x14ac:dyDescent="0.35">
      <c r="A944">
        <v>21</v>
      </c>
      <c r="B944" t="s">
        <v>14</v>
      </c>
      <c r="C944" t="s">
        <v>798</v>
      </c>
      <c r="D944" t="s">
        <v>1040</v>
      </c>
      <c r="E944" s="10" t="s">
        <v>1039</v>
      </c>
      <c r="F944" t="s">
        <v>5</v>
      </c>
      <c r="G944" t="s">
        <v>496</v>
      </c>
      <c r="H944">
        <v>0</v>
      </c>
      <c r="I944">
        <v>15</v>
      </c>
      <c r="J944" t="s">
        <v>11</v>
      </c>
      <c r="L944" t="s">
        <v>107</v>
      </c>
      <c r="M944">
        <v>31110</v>
      </c>
      <c r="N944" t="s">
        <v>40</v>
      </c>
      <c r="O944" t="s">
        <v>61</v>
      </c>
      <c r="P944" s="21" t="str">
        <f t="shared" si="14"/>
        <v>03_30-40</v>
      </c>
      <c r="Q944">
        <v>11</v>
      </c>
      <c r="R944" t="s">
        <v>819</v>
      </c>
      <c r="S944">
        <v>653310</v>
      </c>
      <c r="T944">
        <v>10487</v>
      </c>
    </row>
    <row r="945" spans="1:20" ht="14.45" hidden="1" x14ac:dyDescent="0.35">
      <c r="A945">
        <v>42</v>
      </c>
      <c r="B945" t="s">
        <v>14</v>
      </c>
      <c r="C945" t="s">
        <v>799</v>
      </c>
      <c r="D945" t="s">
        <v>1040</v>
      </c>
      <c r="E945" s="10" t="s">
        <v>1039</v>
      </c>
      <c r="F945" t="s">
        <v>5</v>
      </c>
      <c r="G945" t="s">
        <v>218</v>
      </c>
      <c r="H945" t="s">
        <v>2</v>
      </c>
      <c r="I945">
        <v>15</v>
      </c>
      <c r="J945" t="s">
        <v>11</v>
      </c>
      <c r="L945" t="s">
        <v>107</v>
      </c>
      <c r="M945">
        <v>21540</v>
      </c>
      <c r="N945" t="s">
        <v>38</v>
      </c>
      <c r="O945" t="s">
        <v>60</v>
      </c>
      <c r="P945" s="21" t="str">
        <f t="shared" si="14"/>
        <v>02_20-30</v>
      </c>
      <c r="Q945">
        <v>11</v>
      </c>
      <c r="R945" t="s">
        <v>819</v>
      </c>
      <c r="S945">
        <v>904680</v>
      </c>
      <c r="T945">
        <v>14521</v>
      </c>
    </row>
    <row r="946" spans="1:20" ht="14.45" hidden="1" x14ac:dyDescent="0.35">
      <c r="A946">
        <v>10</v>
      </c>
      <c r="B946" t="s">
        <v>14</v>
      </c>
      <c r="C946" t="s">
        <v>199</v>
      </c>
      <c r="D946" t="s">
        <v>1046</v>
      </c>
      <c r="E946" s="10" t="s">
        <v>1039</v>
      </c>
      <c r="F946" t="s">
        <v>5</v>
      </c>
      <c r="G946" t="s">
        <v>110</v>
      </c>
      <c r="H946" t="s">
        <v>2</v>
      </c>
      <c r="I946">
        <v>14</v>
      </c>
      <c r="J946" t="s">
        <v>4</v>
      </c>
      <c r="L946" t="s">
        <v>90</v>
      </c>
      <c r="M946">
        <v>51910</v>
      </c>
      <c r="N946" t="s">
        <v>44</v>
      </c>
      <c r="O946" t="s">
        <v>63</v>
      </c>
      <c r="P946" s="21" t="str">
        <f t="shared" si="14"/>
        <v>05_50-60</v>
      </c>
      <c r="Q946">
        <v>11</v>
      </c>
      <c r="R946" t="s">
        <v>819</v>
      </c>
      <c r="S946">
        <v>519100</v>
      </c>
      <c r="T946">
        <v>8332</v>
      </c>
    </row>
    <row r="947" spans="1:20" ht="14.45" hidden="1" x14ac:dyDescent="0.35">
      <c r="A947">
        <v>7</v>
      </c>
      <c r="B947" t="s">
        <v>14</v>
      </c>
      <c r="C947" t="s">
        <v>201</v>
      </c>
      <c r="D947" t="s">
        <v>1046</v>
      </c>
      <c r="E947" s="10" t="s">
        <v>1039</v>
      </c>
      <c r="F947" t="s">
        <v>5</v>
      </c>
      <c r="G947" t="s">
        <v>110</v>
      </c>
      <c r="H947" t="s">
        <v>2</v>
      </c>
      <c r="I947">
        <v>14</v>
      </c>
      <c r="J947" t="s">
        <v>4</v>
      </c>
      <c r="L947" t="s">
        <v>90</v>
      </c>
      <c r="M947">
        <v>12567</v>
      </c>
      <c r="N947" t="s">
        <v>36</v>
      </c>
      <c r="O947" t="s">
        <v>59</v>
      </c>
      <c r="P947" s="21" t="str">
        <f t="shared" si="14"/>
        <v>01_&lt;20</v>
      </c>
      <c r="Q947">
        <v>11</v>
      </c>
      <c r="R947" t="s">
        <v>819</v>
      </c>
      <c r="S947">
        <v>87969</v>
      </c>
      <c r="T947">
        <v>1412</v>
      </c>
    </row>
    <row r="948" spans="1:20" ht="14.45" hidden="1" x14ac:dyDescent="0.35">
      <c r="A948">
        <v>17</v>
      </c>
      <c r="B948" t="s">
        <v>14</v>
      </c>
      <c r="C948" t="s">
        <v>950</v>
      </c>
      <c r="D948" t="s">
        <v>1046</v>
      </c>
      <c r="E948" s="10" t="s">
        <v>1039</v>
      </c>
      <c r="F948" t="s">
        <v>5</v>
      </c>
      <c r="G948" t="s">
        <v>855</v>
      </c>
      <c r="H948" t="s">
        <v>2</v>
      </c>
      <c r="I948">
        <v>14</v>
      </c>
      <c r="J948" t="s">
        <v>11</v>
      </c>
      <c r="L948" t="s">
        <v>107</v>
      </c>
      <c r="M948">
        <v>40852.73333333333</v>
      </c>
      <c r="N948" t="s">
        <v>42</v>
      </c>
      <c r="O948" t="s">
        <v>62</v>
      </c>
      <c r="P948" s="21" t="str">
        <f t="shared" si="14"/>
        <v>04_40-50</v>
      </c>
      <c r="Q948">
        <v>11</v>
      </c>
      <c r="R948" t="s">
        <v>819</v>
      </c>
      <c r="S948">
        <v>694496.46666666656</v>
      </c>
      <c r="T948">
        <v>11148</v>
      </c>
    </row>
    <row r="949" spans="1:20" ht="14.45" hidden="1" x14ac:dyDescent="0.35">
      <c r="A949">
        <v>38</v>
      </c>
      <c r="B949" t="s">
        <v>14</v>
      </c>
      <c r="C949" t="s">
        <v>951</v>
      </c>
      <c r="D949" t="s">
        <v>1040</v>
      </c>
      <c r="E949" s="10" t="s">
        <v>1039</v>
      </c>
      <c r="F949" t="s">
        <v>5</v>
      </c>
      <c r="G949" t="s">
        <v>855</v>
      </c>
      <c r="H949">
        <v>0</v>
      </c>
      <c r="I949">
        <v>15</v>
      </c>
      <c r="J949" t="s">
        <v>11</v>
      </c>
      <c r="L949" t="s">
        <v>107</v>
      </c>
      <c r="M949">
        <v>51200</v>
      </c>
      <c r="N949" t="s">
        <v>44</v>
      </c>
      <c r="O949" t="s">
        <v>63</v>
      </c>
      <c r="P949" s="21" t="str">
        <f t="shared" si="14"/>
        <v>05_50-60</v>
      </c>
      <c r="Q949">
        <v>11</v>
      </c>
      <c r="R949" t="s">
        <v>819</v>
      </c>
      <c r="S949">
        <v>1945600</v>
      </c>
      <c r="T949">
        <v>31230</v>
      </c>
    </row>
    <row r="950" spans="1:20" ht="14.45" hidden="1" x14ac:dyDescent="0.35">
      <c r="A950">
        <v>10</v>
      </c>
      <c r="B950" t="s">
        <v>14</v>
      </c>
      <c r="C950" t="s">
        <v>190</v>
      </c>
      <c r="D950" t="s">
        <v>1046</v>
      </c>
      <c r="E950" s="10" t="s">
        <v>1039</v>
      </c>
      <c r="F950" t="s">
        <v>5</v>
      </c>
      <c r="G950" t="s">
        <v>155</v>
      </c>
      <c r="H950" t="s">
        <v>2</v>
      </c>
      <c r="I950">
        <v>14</v>
      </c>
      <c r="J950" t="s">
        <v>8</v>
      </c>
      <c r="K950" t="s">
        <v>7</v>
      </c>
      <c r="L950" t="s">
        <v>107</v>
      </c>
      <c r="M950">
        <v>55830</v>
      </c>
      <c r="N950" t="s">
        <v>45</v>
      </c>
      <c r="O950" t="s">
        <v>63</v>
      </c>
      <c r="P950" s="21" t="str">
        <f t="shared" si="14"/>
        <v>05_50-60</v>
      </c>
      <c r="Q950">
        <v>11</v>
      </c>
      <c r="R950" t="s">
        <v>819</v>
      </c>
      <c r="S950">
        <v>558300</v>
      </c>
      <c r="T950">
        <v>8961</v>
      </c>
    </row>
    <row r="951" spans="1:20" ht="14.45" hidden="1" x14ac:dyDescent="0.35">
      <c r="A951">
        <v>17</v>
      </c>
      <c r="B951" t="s">
        <v>14</v>
      </c>
      <c r="C951" t="s">
        <v>234</v>
      </c>
      <c r="D951" t="s">
        <v>1040</v>
      </c>
      <c r="E951" s="10" t="s">
        <v>1039</v>
      </c>
      <c r="F951" t="s">
        <v>5</v>
      </c>
      <c r="G951" t="s">
        <v>218</v>
      </c>
      <c r="H951" t="s">
        <v>2</v>
      </c>
      <c r="I951">
        <v>15</v>
      </c>
      <c r="J951" t="s">
        <v>8</v>
      </c>
      <c r="L951" t="s">
        <v>107</v>
      </c>
      <c r="M951">
        <v>66290</v>
      </c>
      <c r="N951" t="s">
        <v>47</v>
      </c>
      <c r="O951" t="s">
        <v>65</v>
      </c>
      <c r="P951" s="21" t="str">
        <f t="shared" si="14"/>
        <v>06_60-70</v>
      </c>
      <c r="Q951">
        <v>11</v>
      </c>
      <c r="R951" t="s">
        <v>819</v>
      </c>
      <c r="S951">
        <v>1126930</v>
      </c>
      <c r="T951">
        <v>18089</v>
      </c>
    </row>
    <row r="952" spans="1:20" ht="14.45" hidden="1" x14ac:dyDescent="0.35">
      <c r="A952">
        <v>56</v>
      </c>
      <c r="B952" t="s">
        <v>14</v>
      </c>
      <c r="C952" t="s">
        <v>257</v>
      </c>
      <c r="D952" s="10" t="s">
        <v>1041</v>
      </c>
      <c r="E952" s="10" t="s">
        <v>1039</v>
      </c>
      <c r="F952" t="s">
        <v>5</v>
      </c>
      <c r="G952" t="s">
        <v>155</v>
      </c>
      <c r="H952" t="s">
        <v>166</v>
      </c>
      <c r="I952">
        <v>17</v>
      </c>
      <c r="J952" t="s">
        <v>8</v>
      </c>
      <c r="L952" t="s">
        <v>107</v>
      </c>
      <c r="M952">
        <v>62990</v>
      </c>
      <c r="N952" t="s">
        <v>46</v>
      </c>
      <c r="O952" t="s">
        <v>65</v>
      </c>
      <c r="P952" s="21" t="str">
        <f t="shared" si="14"/>
        <v>06_60-70</v>
      </c>
      <c r="Q952">
        <v>11</v>
      </c>
      <c r="R952" t="s">
        <v>819</v>
      </c>
      <c r="S952">
        <v>3527440</v>
      </c>
      <c r="T952">
        <v>56620</v>
      </c>
    </row>
    <row r="953" spans="1:20" ht="14.45" hidden="1" x14ac:dyDescent="0.35">
      <c r="A953">
        <v>31</v>
      </c>
      <c r="B953" t="s">
        <v>14</v>
      </c>
      <c r="C953" t="s">
        <v>258</v>
      </c>
      <c r="D953" t="s">
        <v>1046</v>
      </c>
      <c r="E953" s="10" t="s">
        <v>1039</v>
      </c>
      <c r="F953" t="s">
        <v>5</v>
      </c>
      <c r="G953" t="s">
        <v>218</v>
      </c>
      <c r="H953" t="s">
        <v>108</v>
      </c>
      <c r="I953">
        <v>14</v>
      </c>
      <c r="J953" t="s">
        <v>8</v>
      </c>
      <c r="K953" t="s">
        <v>7</v>
      </c>
      <c r="L953" t="s">
        <v>107</v>
      </c>
      <c r="M953">
        <v>57260</v>
      </c>
      <c r="N953" t="s">
        <v>45</v>
      </c>
      <c r="O953" t="s">
        <v>63</v>
      </c>
      <c r="P953" s="21" t="str">
        <f t="shared" si="14"/>
        <v>05_50-60</v>
      </c>
      <c r="Q953">
        <v>11</v>
      </c>
      <c r="R953" t="s">
        <v>819</v>
      </c>
      <c r="S953">
        <v>1775060</v>
      </c>
      <c r="T953">
        <v>28492</v>
      </c>
    </row>
    <row r="954" spans="1:20" ht="14.45" hidden="1" x14ac:dyDescent="0.35">
      <c r="A954">
        <v>7</v>
      </c>
      <c r="B954" t="s">
        <v>14</v>
      </c>
      <c r="C954" t="s">
        <v>210</v>
      </c>
      <c r="D954" t="s">
        <v>1046</v>
      </c>
      <c r="E954" s="10" t="s">
        <v>1039</v>
      </c>
      <c r="F954" t="s">
        <v>5</v>
      </c>
      <c r="G954" t="s">
        <v>155</v>
      </c>
      <c r="H954" t="s">
        <v>102</v>
      </c>
      <c r="I954">
        <v>14</v>
      </c>
      <c r="J954" t="s">
        <v>8</v>
      </c>
      <c r="L954" t="s">
        <v>107</v>
      </c>
      <c r="M954">
        <v>56690</v>
      </c>
      <c r="N954" t="s">
        <v>45</v>
      </c>
      <c r="O954" t="s">
        <v>63</v>
      </c>
      <c r="P954" s="21" t="str">
        <f t="shared" si="14"/>
        <v>05_50-60</v>
      </c>
      <c r="Q954">
        <v>11</v>
      </c>
      <c r="R954" t="s">
        <v>819</v>
      </c>
      <c r="S954">
        <v>396830</v>
      </c>
      <c r="T954">
        <v>6370</v>
      </c>
    </row>
    <row r="955" spans="1:20" ht="14.45" hidden="1" x14ac:dyDescent="0.35">
      <c r="A955">
        <v>24</v>
      </c>
      <c r="B955" t="s">
        <v>14</v>
      </c>
      <c r="C955" t="s">
        <v>416</v>
      </c>
      <c r="D955" s="10" t="s">
        <v>1041</v>
      </c>
      <c r="E955" s="10" t="s">
        <v>1039</v>
      </c>
      <c r="F955" t="s">
        <v>5</v>
      </c>
      <c r="G955" t="s">
        <v>218</v>
      </c>
      <c r="H955" t="s">
        <v>166</v>
      </c>
      <c r="I955">
        <v>15</v>
      </c>
      <c r="J955" t="s">
        <v>8</v>
      </c>
      <c r="L955" t="s">
        <v>107</v>
      </c>
      <c r="M955">
        <v>60730</v>
      </c>
      <c r="N955" t="s">
        <v>46</v>
      </c>
      <c r="O955" t="s">
        <v>65</v>
      </c>
      <c r="P955" s="21" t="str">
        <f t="shared" si="14"/>
        <v>06_60-70</v>
      </c>
      <c r="Q955">
        <v>11</v>
      </c>
      <c r="R955" t="s">
        <v>819</v>
      </c>
      <c r="S955">
        <v>1457520</v>
      </c>
      <c r="T955">
        <v>23395</v>
      </c>
    </row>
    <row r="956" spans="1:20" ht="14.45" hidden="1" x14ac:dyDescent="0.35">
      <c r="A956">
        <v>3</v>
      </c>
      <c r="B956" t="s">
        <v>14</v>
      </c>
      <c r="C956" t="s">
        <v>417</v>
      </c>
      <c r="D956" s="10" t="s">
        <v>1041</v>
      </c>
      <c r="E956" s="10" t="s">
        <v>1039</v>
      </c>
      <c r="F956" t="s">
        <v>5</v>
      </c>
      <c r="G956" t="s">
        <v>308</v>
      </c>
      <c r="H956" t="s">
        <v>418</v>
      </c>
      <c r="I956">
        <v>17</v>
      </c>
      <c r="J956" t="s">
        <v>8</v>
      </c>
      <c r="L956" t="s">
        <v>107</v>
      </c>
      <c r="M956">
        <v>67990</v>
      </c>
      <c r="N956" t="s">
        <v>47</v>
      </c>
      <c r="O956" t="s">
        <v>65</v>
      </c>
      <c r="P956" s="21" t="str">
        <f t="shared" si="14"/>
        <v>06_60-70</v>
      </c>
      <c r="Q956">
        <v>11</v>
      </c>
      <c r="R956" t="s">
        <v>819</v>
      </c>
      <c r="S956">
        <v>203970</v>
      </c>
      <c r="T956">
        <v>3274</v>
      </c>
    </row>
    <row r="957" spans="1:20" ht="14.45" hidden="1" x14ac:dyDescent="0.35">
      <c r="A957">
        <v>3</v>
      </c>
      <c r="B957" t="s">
        <v>14</v>
      </c>
      <c r="C957" t="s">
        <v>454</v>
      </c>
      <c r="D957" t="s">
        <v>1046</v>
      </c>
      <c r="E957" s="10" t="s">
        <v>1039</v>
      </c>
      <c r="F957" t="s">
        <v>5</v>
      </c>
      <c r="G957" t="s">
        <v>496</v>
      </c>
      <c r="H957" t="s">
        <v>230</v>
      </c>
      <c r="I957">
        <v>14</v>
      </c>
      <c r="J957" t="s">
        <v>8</v>
      </c>
      <c r="L957" t="s">
        <v>107</v>
      </c>
      <c r="M957">
        <v>37905</v>
      </c>
      <c r="N957" t="s">
        <v>41</v>
      </c>
      <c r="O957" t="s">
        <v>61</v>
      </c>
      <c r="P957" s="21" t="str">
        <f t="shared" si="14"/>
        <v>03_30-40</v>
      </c>
      <c r="Q957">
        <v>11</v>
      </c>
      <c r="R957" t="s">
        <v>819</v>
      </c>
      <c r="S957">
        <v>113715</v>
      </c>
      <c r="T957">
        <v>1825</v>
      </c>
    </row>
    <row r="958" spans="1:20" ht="14.45" hidden="1" x14ac:dyDescent="0.35">
      <c r="A958">
        <v>73</v>
      </c>
      <c r="B958" t="s">
        <v>14</v>
      </c>
      <c r="C958" t="s">
        <v>455</v>
      </c>
      <c r="D958" s="10" t="s">
        <v>1038</v>
      </c>
      <c r="E958" s="10" t="s">
        <v>1039</v>
      </c>
      <c r="F958" t="s">
        <v>5</v>
      </c>
      <c r="G958" t="s">
        <v>218</v>
      </c>
      <c r="H958" t="s">
        <v>230</v>
      </c>
      <c r="I958">
        <v>15</v>
      </c>
      <c r="J958" t="s">
        <v>8</v>
      </c>
      <c r="L958" t="s">
        <v>107</v>
      </c>
      <c r="M958">
        <v>43056</v>
      </c>
      <c r="N958" t="s">
        <v>42</v>
      </c>
      <c r="O958" t="s">
        <v>62</v>
      </c>
      <c r="P958" s="21" t="str">
        <f t="shared" si="14"/>
        <v>04_40-50</v>
      </c>
      <c r="Q958">
        <v>11</v>
      </c>
      <c r="R958" t="s">
        <v>819</v>
      </c>
      <c r="S958">
        <v>3143088</v>
      </c>
      <c r="T958">
        <v>50451</v>
      </c>
    </row>
    <row r="959" spans="1:20" ht="14.45" hidden="1" x14ac:dyDescent="0.35">
      <c r="A959">
        <v>105</v>
      </c>
      <c r="B959" t="s">
        <v>14</v>
      </c>
      <c r="C959" t="s">
        <v>502</v>
      </c>
      <c r="D959" t="s">
        <v>1046</v>
      </c>
      <c r="E959" s="10" t="s">
        <v>1039</v>
      </c>
      <c r="F959" t="s">
        <v>5</v>
      </c>
      <c r="G959" t="s">
        <v>496</v>
      </c>
      <c r="H959" t="s">
        <v>2</v>
      </c>
      <c r="I959">
        <v>13</v>
      </c>
      <c r="J959" t="s">
        <v>8</v>
      </c>
      <c r="L959" t="s">
        <v>107</v>
      </c>
      <c r="M959">
        <v>60385</v>
      </c>
      <c r="N959" t="s">
        <v>46</v>
      </c>
      <c r="O959" t="s">
        <v>65</v>
      </c>
      <c r="P959" s="21" t="str">
        <f t="shared" si="14"/>
        <v>06_60-70</v>
      </c>
      <c r="Q959">
        <v>11</v>
      </c>
      <c r="R959" t="s">
        <v>819</v>
      </c>
      <c r="S959">
        <v>6340425</v>
      </c>
      <c r="T959">
        <v>101772</v>
      </c>
    </row>
    <row r="960" spans="1:20" ht="14.45" hidden="1" x14ac:dyDescent="0.35">
      <c r="A960">
        <v>21</v>
      </c>
      <c r="B960" t="s">
        <v>14</v>
      </c>
      <c r="C960" t="s">
        <v>504</v>
      </c>
      <c r="D960" t="s">
        <v>1046</v>
      </c>
      <c r="E960" s="10" t="s">
        <v>1039</v>
      </c>
      <c r="F960" t="s">
        <v>5</v>
      </c>
      <c r="G960" t="s">
        <v>496</v>
      </c>
      <c r="H960" t="s">
        <v>299</v>
      </c>
      <c r="I960">
        <v>14</v>
      </c>
      <c r="J960" t="s">
        <v>8</v>
      </c>
      <c r="K960" t="s">
        <v>7</v>
      </c>
      <c r="L960" t="s">
        <v>107</v>
      </c>
      <c r="M960">
        <v>56904</v>
      </c>
      <c r="N960" t="s">
        <v>45</v>
      </c>
      <c r="O960" t="s">
        <v>63</v>
      </c>
      <c r="P960" s="21" t="str">
        <f t="shared" si="14"/>
        <v>05_50-60</v>
      </c>
      <c r="Q960">
        <v>11</v>
      </c>
      <c r="R960" t="s">
        <v>819</v>
      </c>
      <c r="S960">
        <v>1194984</v>
      </c>
      <c r="T960">
        <v>19181</v>
      </c>
    </row>
    <row r="961" spans="1:20" ht="14.45" hidden="1" x14ac:dyDescent="0.35">
      <c r="A961">
        <v>3</v>
      </c>
      <c r="B961" t="s">
        <v>14</v>
      </c>
      <c r="C961" t="s">
        <v>503</v>
      </c>
      <c r="D961" s="10" t="s">
        <v>1038</v>
      </c>
      <c r="E961" s="10" t="s">
        <v>1039</v>
      </c>
      <c r="F961" t="s">
        <v>5</v>
      </c>
      <c r="G961" t="s">
        <v>496</v>
      </c>
      <c r="H961" t="s">
        <v>397</v>
      </c>
      <c r="I961">
        <v>15</v>
      </c>
      <c r="J961" t="s">
        <v>8</v>
      </c>
      <c r="L961" t="s">
        <v>107</v>
      </c>
      <c r="M961">
        <v>49150</v>
      </c>
      <c r="N961" t="s">
        <v>43</v>
      </c>
      <c r="O961" t="s">
        <v>62</v>
      </c>
      <c r="P961" s="21" t="str">
        <f t="shared" si="14"/>
        <v>04_40-50</v>
      </c>
      <c r="Q961">
        <v>11</v>
      </c>
      <c r="R961" t="s">
        <v>819</v>
      </c>
      <c r="S961">
        <v>147450</v>
      </c>
      <c r="T961">
        <v>2367</v>
      </c>
    </row>
    <row r="962" spans="1:20" ht="14.45" hidden="1" x14ac:dyDescent="0.35">
      <c r="A962">
        <v>42</v>
      </c>
      <c r="B962" t="s">
        <v>14</v>
      </c>
      <c r="C962" t="s">
        <v>489</v>
      </c>
      <c r="D962" t="s">
        <v>1046</v>
      </c>
      <c r="E962" s="10" t="s">
        <v>1039</v>
      </c>
      <c r="F962" t="s">
        <v>5</v>
      </c>
      <c r="G962" t="s">
        <v>496</v>
      </c>
      <c r="H962" t="s">
        <v>230</v>
      </c>
      <c r="I962">
        <v>14</v>
      </c>
      <c r="J962" t="s">
        <v>8</v>
      </c>
      <c r="L962" t="s">
        <v>107</v>
      </c>
      <c r="M962">
        <v>52490</v>
      </c>
      <c r="N962" t="s">
        <v>44</v>
      </c>
      <c r="O962" t="s">
        <v>63</v>
      </c>
      <c r="P962" s="21" t="str">
        <f t="shared" si="14"/>
        <v>05_50-60</v>
      </c>
      <c r="Q962">
        <v>11</v>
      </c>
      <c r="R962" t="s">
        <v>819</v>
      </c>
      <c r="S962">
        <v>2204580</v>
      </c>
      <c r="T962">
        <v>35387</v>
      </c>
    </row>
    <row r="963" spans="1:20" ht="14.45" hidden="1" x14ac:dyDescent="0.35">
      <c r="A963">
        <v>7</v>
      </c>
      <c r="B963" t="s">
        <v>14</v>
      </c>
      <c r="C963" t="s">
        <v>518</v>
      </c>
      <c r="D963" s="10" t="s">
        <v>1041</v>
      </c>
      <c r="E963" s="10" t="s">
        <v>1039</v>
      </c>
      <c r="F963" t="s">
        <v>5</v>
      </c>
      <c r="G963" t="s">
        <v>308</v>
      </c>
      <c r="H963" t="s">
        <v>148</v>
      </c>
      <c r="I963">
        <v>15</v>
      </c>
      <c r="J963" t="s">
        <v>8</v>
      </c>
      <c r="L963" t="s">
        <v>107</v>
      </c>
      <c r="M963">
        <v>69050</v>
      </c>
      <c r="N963" t="s">
        <v>47</v>
      </c>
      <c r="O963" t="s">
        <v>65</v>
      </c>
      <c r="P963" s="21" t="str">
        <f t="shared" ref="P963:P1026" si="15">IF(M963&lt;20000,"01_&lt;20",IF(M963&lt;70000,CONCATENATE(IF((ROUNDDOWN(M963/10000,0)+1)&lt;10,0,),ROUNDDOWN(M963/10000,0),"_",ROUNDDOWN(M963/10000,0)*10,"-",ROUNDUP((M963+1)/10000,0)*10),"07_70&gt;"))</f>
        <v>06_60-70</v>
      </c>
      <c r="Q963">
        <v>11</v>
      </c>
      <c r="R963" t="s">
        <v>819</v>
      </c>
      <c r="S963">
        <v>483350</v>
      </c>
      <c r="T963">
        <v>7758</v>
      </c>
    </row>
    <row r="964" spans="1:20" ht="14.45" hidden="1" x14ac:dyDescent="0.35">
      <c r="A964">
        <v>140</v>
      </c>
      <c r="B964" t="s">
        <v>14</v>
      </c>
      <c r="C964" t="s">
        <v>625</v>
      </c>
      <c r="D964" s="10" t="s">
        <v>1038</v>
      </c>
      <c r="E964" s="10" t="s">
        <v>1039</v>
      </c>
      <c r="F964" t="s">
        <v>5</v>
      </c>
      <c r="G964" t="s">
        <v>496</v>
      </c>
      <c r="H964" t="s">
        <v>952</v>
      </c>
      <c r="I964">
        <v>15</v>
      </c>
      <c r="J964" t="s">
        <v>8</v>
      </c>
      <c r="L964" t="s">
        <v>107</v>
      </c>
      <c r="M964">
        <v>44670</v>
      </c>
      <c r="N964" t="s">
        <v>42</v>
      </c>
      <c r="O964" t="s">
        <v>62</v>
      </c>
      <c r="P964" s="21" t="str">
        <f t="shared" si="15"/>
        <v>04_40-50</v>
      </c>
      <c r="Q964">
        <v>11</v>
      </c>
      <c r="R964" t="s">
        <v>819</v>
      </c>
      <c r="S964">
        <v>6253800</v>
      </c>
      <c r="T964">
        <v>100382</v>
      </c>
    </row>
    <row r="965" spans="1:20" ht="14.45" hidden="1" x14ac:dyDescent="0.35">
      <c r="A965">
        <v>346</v>
      </c>
      <c r="B965" t="s">
        <v>14</v>
      </c>
      <c r="C965" t="s">
        <v>627</v>
      </c>
      <c r="D965" t="s">
        <v>1040</v>
      </c>
      <c r="E965" s="10" t="s">
        <v>1039</v>
      </c>
      <c r="F965" t="s">
        <v>1</v>
      </c>
      <c r="G965" t="s">
        <v>532</v>
      </c>
      <c r="H965" t="s">
        <v>2</v>
      </c>
      <c r="I965">
        <v>15</v>
      </c>
      <c r="J965" t="s">
        <v>8</v>
      </c>
      <c r="L965" t="s">
        <v>107</v>
      </c>
      <c r="M965">
        <v>41570</v>
      </c>
      <c r="N965" t="s">
        <v>42</v>
      </c>
      <c r="O965" t="s">
        <v>62</v>
      </c>
      <c r="P965" s="21" t="str">
        <f t="shared" si="15"/>
        <v>04_40-50</v>
      </c>
      <c r="Q965">
        <v>11</v>
      </c>
      <c r="R965" t="s">
        <v>819</v>
      </c>
      <c r="S965">
        <v>14383220</v>
      </c>
      <c r="T965">
        <v>230870</v>
      </c>
    </row>
    <row r="966" spans="1:20" ht="14.45" hidden="1" x14ac:dyDescent="0.35">
      <c r="A966">
        <v>24</v>
      </c>
      <c r="B966" t="s">
        <v>14</v>
      </c>
      <c r="C966" t="s">
        <v>657</v>
      </c>
      <c r="D966" t="s">
        <v>1046</v>
      </c>
      <c r="E966" s="10" t="s">
        <v>1039</v>
      </c>
      <c r="F966" t="s">
        <v>5</v>
      </c>
      <c r="G966" t="s">
        <v>496</v>
      </c>
      <c r="H966" t="s">
        <v>299</v>
      </c>
      <c r="I966">
        <v>14</v>
      </c>
      <c r="J966" t="s">
        <v>8</v>
      </c>
      <c r="L966" t="s">
        <v>107</v>
      </c>
      <c r="M966">
        <v>37645</v>
      </c>
      <c r="N966" t="s">
        <v>41</v>
      </c>
      <c r="O966" t="s">
        <v>61</v>
      </c>
      <c r="P966" s="21" t="str">
        <f t="shared" si="15"/>
        <v>03_30-40</v>
      </c>
      <c r="Q966">
        <v>11</v>
      </c>
      <c r="R966" t="s">
        <v>819</v>
      </c>
      <c r="S966">
        <v>903480</v>
      </c>
      <c r="T966">
        <v>14502</v>
      </c>
    </row>
    <row r="967" spans="1:20" ht="14.45" hidden="1" x14ac:dyDescent="0.35">
      <c r="A967">
        <v>28</v>
      </c>
      <c r="B967" t="s">
        <v>14</v>
      </c>
      <c r="C967" t="s">
        <v>658</v>
      </c>
      <c r="D967" t="s">
        <v>1046</v>
      </c>
      <c r="E967" s="10" t="s">
        <v>1039</v>
      </c>
      <c r="F967" t="s">
        <v>5</v>
      </c>
      <c r="G967" t="s">
        <v>496</v>
      </c>
      <c r="H967" t="s">
        <v>2</v>
      </c>
      <c r="I967">
        <v>14</v>
      </c>
      <c r="J967" t="s">
        <v>8</v>
      </c>
      <c r="K967" t="s">
        <v>7</v>
      </c>
      <c r="L967" t="s">
        <v>107</v>
      </c>
      <c r="M967">
        <v>48735</v>
      </c>
      <c r="N967" t="s">
        <v>43</v>
      </c>
      <c r="O967" t="s">
        <v>62</v>
      </c>
      <c r="P967" s="21" t="str">
        <f t="shared" si="15"/>
        <v>04_40-50</v>
      </c>
      <c r="Q967">
        <v>11</v>
      </c>
      <c r="R967" t="s">
        <v>819</v>
      </c>
      <c r="S967">
        <v>1364580</v>
      </c>
      <c r="T967">
        <v>21903</v>
      </c>
    </row>
    <row r="968" spans="1:20" ht="14.45" hidden="1" x14ac:dyDescent="0.35">
      <c r="A968">
        <v>14</v>
      </c>
      <c r="B968" t="s">
        <v>14</v>
      </c>
      <c r="C968" t="s">
        <v>659</v>
      </c>
      <c r="D968" t="s">
        <v>1040</v>
      </c>
      <c r="E968" s="10" t="s">
        <v>1039</v>
      </c>
      <c r="F968" t="s">
        <v>5</v>
      </c>
      <c r="G968" t="s">
        <v>496</v>
      </c>
      <c r="H968" t="s">
        <v>2</v>
      </c>
      <c r="I968">
        <v>15</v>
      </c>
      <c r="J968" t="s">
        <v>8</v>
      </c>
      <c r="K968" t="s">
        <v>7</v>
      </c>
      <c r="L968" t="s">
        <v>107</v>
      </c>
      <c r="M968">
        <v>54825</v>
      </c>
      <c r="N968" t="s">
        <v>44</v>
      </c>
      <c r="O968" t="s">
        <v>63</v>
      </c>
      <c r="P968" s="21" t="str">
        <f t="shared" si="15"/>
        <v>05_50-60</v>
      </c>
      <c r="Q968">
        <v>11</v>
      </c>
      <c r="R968" t="s">
        <v>819</v>
      </c>
      <c r="S968">
        <v>767550</v>
      </c>
      <c r="T968">
        <v>12320</v>
      </c>
    </row>
    <row r="969" spans="1:20" ht="14.45" hidden="1" x14ac:dyDescent="0.35">
      <c r="A969">
        <v>80</v>
      </c>
      <c r="B969" t="s">
        <v>14</v>
      </c>
      <c r="C969" t="s">
        <v>800</v>
      </c>
      <c r="D969" s="10" t="s">
        <v>1041</v>
      </c>
      <c r="E969" s="10" t="s">
        <v>1039</v>
      </c>
      <c r="F969" t="s">
        <v>5</v>
      </c>
      <c r="G969" t="s">
        <v>308</v>
      </c>
      <c r="H969" t="s">
        <v>166</v>
      </c>
      <c r="I969">
        <v>15</v>
      </c>
      <c r="J969" t="s">
        <v>8</v>
      </c>
      <c r="L969" t="s">
        <v>107</v>
      </c>
      <c r="M969">
        <v>61629</v>
      </c>
      <c r="N969" t="s">
        <v>46</v>
      </c>
      <c r="O969" t="s">
        <v>65</v>
      </c>
      <c r="P969" s="21" t="str">
        <f t="shared" si="15"/>
        <v>06_60-70</v>
      </c>
      <c r="Q969">
        <v>11</v>
      </c>
      <c r="R969" t="s">
        <v>819</v>
      </c>
      <c r="S969">
        <v>4930320</v>
      </c>
      <c r="T969">
        <v>79138</v>
      </c>
    </row>
    <row r="970" spans="1:20" ht="14.45" hidden="1" x14ac:dyDescent="0.35">
      <c r="A970">
        <v>199</v>
      </c>
      <c r="B970" t="s">
        <v>14</v>
      </c>
      <c r="C970" t="s">
        <v>802</v>
      </c>
      <c r="D970" s="10" t="s">
        <v>1041</v>
      </c>
      <c r="E970" s="10" t="s">
        <v>1039</v>
      </c>
      <c r="F970" t="s">
        <v>5</v>
      </c>
      <c r="G970" t="s">
        <v>308</v>
      </c>
      <c r="H970" t="s">
        <v>803</v>
      </c>
      <c r="I970">
        <v>17</v>
      </c>
      <c r="J970" t="s">
        <v>8</v>
      </c>
      <c r="L970" t="s">
        <v>107</v>
      </c>
      <c r="M970">
        <v>72498</v>
      </c>
      <c r="N970" t="s">
        <v>48</v>
      </c>
      <c r="O970" t="s">
        <v>64</v>
      </c>
      <c r="P970" s="21" t="str">
        <f t="shared" si="15"/>
        <v>07_70&gt;</v>
      </c>
      <c r="Q970">
        <v>11</v>
      </c>
      <c r="R970" t="s">
        <v>819</v>
      </c>
      <c r="S970">
        <v>14427102</v>
      </c>
      <c r="T970">
        <v>231575</v>
      </c>
    </row>
    <row r="971" spans="1:20" ht="14.45" hidden="1" x14ac:dyDescent="0.35">
      <c r="A971">
        <v>17</v>
      </c>
      <c r="B971" t="s">
        <v>14</v>
      </c>
      <c r="C971" t="s">
        <v>801</v>
      </c>
      <c r="D971" s="10" t="s">
        <v>1041</v>
      </c>
      <c r="E971" s="10" t="s">
        <v>1039</v>
      </c>
      <c r="F971" t="s">
        <v>5</v>
      </c>
      <c r="G971" t="s">
        <v>308</v>
      </c>
      <c r="H971" t="s">
        <v>757</v>
      </c>
      <c r="I971">
        <v>15</v>
      </c>
      <c r="J971" t="s">
        <v>8</v>
      </c>
      <c r="L971" t="s">
        <v>107</v>
      </c>
      <c r="M971">
        <v>84463</v>
      </c>
      <c r="N971" t="s">
        <v>52</v>
      </c>
      <c r="O971" t="s">
        <v>68</v>
      </c>
      <c r="P971" s="21" t="str">
        <f t="shared" si="15"/>
        <v>07_70&gt;</v>
      </c>
      <c r="Q971">
        <v>11</v>
      </c>
      <c r="R971" t="s">
        <v>819</v>
      </c>
      <c r="S971">
        <v>1435871</v>
      </c>
      <c r="T971">
        <v>23048</v>
      </c>
    </row>
    <row r="972" spans="1:20" ht="14.45" hidden="1" x14ac:dyDescent="0.35">
      <c r="A972">
        <v>70</v>
      </c>
      <c r="B972" t="s">
        <v>14</v>
      </c>
      <c r="C972" t="s">
        <v>953</v>
      </c>
      <c r="D972" t="s">
        <v>1046</v>
      </c>
      <c r="E972" s="10" t="s">
        <v>1039</v>
      </c>
      <c r="F972" t="s">
        <v>5</v>
      </c>
      <c r="G972" t="s">
        <v>855</v>
      </c>
      <c r="H972" t="s">
        <v>2</v>
      </c>
      <c r="I972">
        <v>13</v>
      </c>
      <c r="J972" t="s">
        <v>8</v>
      </c>
      <c r="L972" t="s">
        <v>107</v>
      </c>
      <c r="M972">
        <v>51961.26666666667</v>
      </c>
      <c r="N972" t="s">
        <v>44</v>
      </c>
      <c r="O972" t="s">
        <v>63</v>
      </c>
      <c r="P972" s="21" t="str">
        <f t="shared" si="15"/>
        <v>05_50-60</v>
      </c>
      <c r="Q972">
        <v>11</v>
      </c>
      <c r="R972" t="s">
        <v>819</v>
      </c>
      <c r="S972">
        <v>3637288.666666667</v>
      </c>
      <c r="T972">
        <v>58383</v>
      </c>
    </row>
    <row r="973" spans="1:20" ht="14.45" hidden="1" x14ac:dyDescent="0.35">
      <c r="A973">
        <v>181</v>
      </c>
      <c r="B973" t="s">
        <v>14</v>
      </c>
      <c r="C973" t="s">
        <v>954</v>
      </c>
      <c r="D973" t="s">
        <v>1046</v>
      </c>
      <c r="E973" s="10" t="s">
        <v>1039</v>
      </c>
      <c r="F973" t="s">
        <v>5</v>
      </c>
      <c r="G973" t="s">
        <v>855</v>
      </c>
      <c r="H973" t="s">
        <v>634</v>
      </c>
      <c r="I973">
        <v>14</v>
      </c>
      <c r="J973" t="s">
        <v>8</v>
      </c>
      <c r="L973" t="s">
        <v>107</v>
      </c>
      <c r="M973">
        <v>44679.765151515152</v>
      </c>
      <c r="N973" t="s">
        <v>42</v>
      </c>
      <c r="O973" t="s">
        <v>62</v>
      </c>
      <c r="P973" s="21" t="str">
        <f t="shared" si="15"/>
        <v>04_40-50</v>
      </c>
      <c r="Q973">
        <v>11</v>
      </c>
      <c r="R973" t="s">
        <v>819</v>
      </c>
      <c r="S973">
        <v>8087037.4924242422</v>
      </c>
      <c r="T973">
        <v>129808</v>
      </c>
    </row>
    <row r="974" spans="1:20" ht="14.45" hidden="1" x14ac:dyDescent="0.35">
      <c r="A974">
        <v>122</v>
      </c>
      <c r="B974" t="s">
        <v>14</v>
      </c>
      <c r="C974" t="s">
        <v>955</v>
      </c>
      <c r="D974" s="10" t="s">
        <v>1038</v>
      </c>
      <c r="E974" s="10" t="s">
        <v>1039</v>
      </c>
      <c r="F974" t="s">
        <v>5</v>
      </c>
      <c r="G974" t="s">
        <v>855</v>
      </c>
      <c r="H974" t="s">
        <v>634</v>
      </c>
      <c r="I974">
        <v>15</v>
      </c>
      <c r="J974" t="s">
        <v>8</v>
      </c>
      <c r="L974" t="s">
        <v>107</v>
      </c>
      <c r="M974">
        <v>44542.954022988502</v>
      </c>
      <c r="N974" t="s">
        <v>42</v>
      </c>
      <c r="O974" t="s">
        <v>62</v>
      </c>
      <c r="P974" s="21" t="str">
        <f t="shared" si="15"/>
        <v>04_40-50</v>
      </c>
      <c r="Q974">
        <v>11</v>
      </c>
      <c r="R974" t="s">
        <v>819</v>
      </c>
      <c r="S974">
        <v>5434240.3908045972</v>
      </c>
      <c r="T974">
        <v>87227</v>
      </c>
    </row>
    <row r="975" spans="1:20" ht="14.45" hidden="1" x14ac:dyDescent="0.35">
      <c r="A975">
        <v>876</v>
      </c>
      <c r="B975" t="s">
        <v>14</v>
      </c>
      <c r="C975" t="s">
        <v>956</v>
      </c>
      <c r="D975" s="10" t="s">
        <v>1041</v>
      </c>
      <c r="E975" s="10" t="s">
        <v>1039</v>
      </c>
      <c r="F975" t="s">
        <v>1</v>
      </c>
      <c r="G975" t="s">
        <v>532</v>
      </c>
      <c r="H975" t="s">
        <v>957</v>
      </c>
      <c r="I975">
        <v>15</v>
      </c>
      <c r="J975" t="s">
        <v>8</v>
      </c>
      <c r="L975" t="s">
        <v>107</v>
      </c>
      <c r="M975">
        <v>71300</v>
      </c>
      <c r="N975" t="s">
        <v>48</v>
      </c>
      <c r="O975" t="s">
        <v>64</v>
      </c>
      <c r="P975" s="21" t="str">
        <f t="shared" si="15"/>
        <v>07_70&gt;</v>
      </c>
      <c r="Q975">
        <v>11</v>
      </c>
      <c r="R975" t="s">
        <v>819</v>
      </c>
      <c r="S975">
        <v>62458800</v>
      </c>
      <c r="T975">
        <v>1002549</v>
      </c>
    </row>
    <row r="976" spans="1:20" ht="14.45" hidden="1" x14ac:dyDescent="0.35">
      <c r="A976">
        <v>5925</v>
      </c>
      <c r="B976" t="s">
        <v>14</v>
      </c>
      <c r="C976" t="s">
        <v>235</v>
      </c>
      <c r="D976" s="10" t="s">
        <v>1038</v>
      </c>
      <c r="E976" s="10" t="s">
        <v>1044</v>
      </c>
      <c r="F976" t="s">
        <v>5</v>
      </c>
      <c r="G976" t="s">
        <v>218</v>
      </c>
      <c r="H976" t="s">
        <v>128</v>
      </c>
      <c r="I976">
        <v>15</v>
      </c>
      <c r="J976" t="s">
        <v>11</v>
      </c>
      <c r="L976" t="s">
        <v>107</v>
      </c>
      <c r="M976">
        <v>55800</v>
      </c>
      <c r="N976" t="s">
        <v>45</v>
      </c>
      <c r="O976" t="s">
        <v>63</v>
      </c>
      <c r="P976" s="21" t="str">
        <f t="shared" si="15"/>
        <v>05_50-60</v>
      </c>
      <c r="Q976">
        <v>11</v>
      </c>
      <c r="R976" t="s">
        <v>819</v>
      </c>
      <c r="S976">
        <v>330615000</v>
      </c>
      <c r="T976">
        <v>5306822</v>
      </c>
    </row>
    <row r="977" spans="1:20" ht="14.45" hidden="1" x14ac:dyDescent="0.35">
      <c r="A977">
        <v>17</v>
      </c>
      <c r="B977" t="s">
        <v>14</v>
      </c>
      <c r="C977" t="s">
        <v>244</v>
      </c>
      <c r="D977" t="s">
        <v>1046</v>
      </c>
      <c r="E977" s="10" t="s">
        <v>1044</v>
      </c>
      <c r="F977" t="s">
        <v>5</v>
      </c>
      <c r="G977" t="s">
        <v>218</v>
      </c>
      <c r="H977" t="s">
        <v>2</v>
      </c>
      <c r="I977">
        <v>13</v>
      </c>
      <c r="J977" t="s">
        <v>11</v>
      </c>
      <c r="L977" t="s">
        <v>107</v>
      </c>
      <c r="M977">
        <v>49670</v>
      </c>
      <c r="N977" t="s">
        <v>43</v>
      </c>
      <c r="O977" t="s">
        <v>62</v>
      </c>
      <c r="P977" s="21" t="str">
        <f t="shared" si="15"/>
        <v>04_40-50</v>
      </c>
      <c r="Q977">
        <v>11</v>
      </c>
      <c r="R977" t="s">
        <v>819</v>
      </c>
      <c r="S977">
        <v>844390</v>
      </c>
      <c r="T977">
        <v>13554</v>
      </c>
    </row>
    <row r="978" spans="1:20" ht="14.45" hidden="1" x14ac:dyDescent="0.35">
      <c r="A978">
        <v>21</v>
      </c>
      <c r="B978" t="s">
        <v>14</v>
      </c>
      <c r="C978" t="s">
        <v>246</v>
      </c>
      <c r="D978" s="10" t="s">
        <v>1038</v>
      </c>
      <c r="E978" s="10" t="s">
        <v>1044</v>
      </c>
      <c r="F978" t="s">
        <v>5</v>
      </c>
      <c r="G978" t="s">
        <v>218</v>
      </c>
      <c r="H978" t="s">
        <v>128</v>
      </c>
      <c r="I978">
        <v>17</v>
      </c>
      <c r="J978" t="s">
        <v>8</v>
      </c>
      <c r="L978" t="s">
        <v>107</v>
      </c>
      <c r="M978">
        <v>63353</v>
      </c>
      <c r="N978" t="s">
        <v>46</v>
      </c>
      <c r="O978" t="s">
        <v>65</v>
      </c>
      <c r="P978" s="21" t="str">
        <f t="shared" si="15"/>
        <v>06_60-70</v>
      </c>
      <c r="Q978">
        <v>11</v>
      </c>
      <c r="R978" t="s">
        <v>819</v>
      </c>
      <c r="S978">
        <v>1330413</v>
      </c>
      <c r="T978">
        <v>21355</v>
      </c>
    </row>
    <row r="979" spans="1:20" ht="14.45" hidden="1" x14ac:dyDescent="0.35">
      <c r="A979">
        <v>24</v>
      </c>
      <c r="B979" t="s">
        <v>14</v>
      </c>
      <c r="C979" t="s">
        <v>340</v>
      </c>
      <c r="D979" t="s">
        <v>1040</v>
      </c>
      <c r="E979" s="10" t="s">
        <v>1044</v>
      </c>
      <c r="F979" t="s">
        <v>5</v>
      </c>
      <c r="G979" t="s">
        <v>218</v>
      </c>
      <c r="H979" t="s">
        <v>2</v>
      </c>
      <c r="I979">
        <v>15</v>
      </c>
      <c r="J979" t="s">
        <v>11</v>
      </c>
      <c r="L979" t="s">
        <v>107</v>
      </c>
      <c r="M979">
        <v>91962</v>
      </c>
      <c r="N979" t="s">
        <v>50</v>
      </c>
      <c r="O979" t="s">
        <v>66</v>
      </c>
      <c r="P979" s="21" t="str">
        <f t="shared" si="15"/>
        <v>07_70&gt;</v>
      </c>
      <c r="Q979">
        <v>11</v>
      </c>
      <c r="R979" t="s">
        <v>819</v>
      </c>
      <c r="S979">
        <v>2207088</v>
      </c>
      <c r="T979">
        <v>35427</v>
      </c>
    </row>
    <row r="980" spans="1:20" ht="14.45" hidden="1" x14ac:dyDescent="0.35">
      <c r="A980">
        <v>21</v>
      </c>
      <c r="B980" t="s">
        <v>14</v>
      </c>
      <c r="C980" t="s">
        <v>374</v>
      </c>
      <c r="D980" t="s">
        <v>1046</v>
      </c>
      <c r="E980" s="10" t="s">
        <v>1044</v>
      </c>
      <c r="F980" t="s">
        <v>5</v>
      </c>
      <c r="G980" t="s">
        <v>218</v>
      </c>
      <c r="H980" t="s">
        <v>2</v>
      </c>
      <c r="I980">
        <v>14</v>
      </c>
      <c r="J980" t="s">
        <v>8</v>
      </c>
      <c r="L980" t="s">
        <v>107</v>
      </c>
      <c r="M980">
        <v>64132</v>
      </c>
      <c r="N980" t="s">
        <v>46</v>
      </c>
      <c r="O980" t="s">
        <v>65</v>
      </c>
      <c r="P980" s="21" t="str">
        <f t="shared" si="15"/>
        <v>06_60-70</v>
      </c>
      <c r="Q980">
        <v>11</v>
      </c>
      <c r="R980" t="s">
        <v>819</v>
      </c>
      <c r="S980">
        <v>1346772</v>
      </c>
      <c r="T980">
        <v>21618</v>
      </c>
    </row>
    <row r="981" spans="1:20" ht="14.45" hidden="1" x14ac:dyDescent="0.35">
      <c r="A981">
        <v>7</v>
      </c>
      <c r="B981" t="s">
        <v>14</v>
      </c>
      <c r="C981" t="s">
        <v>420</v>
      </c>
      <c r="D981" t="s">
        <v>1046</v>
      </c>
      <c r="E981" s="10" t="s">
        <v>1044</v>
      </c>
      <c r="F981" t="s">
        <v>1</v>
      </c>
      <c r="G981" t="s">
        <v>249</v>
      </c>
      <c r="H981" t="s">
        <v>2</v>
      </c>
      <c r="I981">
        <v>14</v>
      </c>
      <c r="J981" t="s">
        <v>8</v>
      </c>
      <c r="L981" t="s">
        <v>107</v>
      </c>
      <c r="M981">
        <v>52581</v>
      </c>
      <c r="N981" t="s">
        <v>44</v>
      </c>
      <c r="O981" t="s">
        <v>63</v>
      </c>
      <c r="P981" s="21" t="str">
        <f t="shared" si="15"/>
        <v>05_50-60</v>
      </c>
      <c r="Q981">
        <v>11</v>
      </c>
      <c r="R981" t="s">
        <v>819</v>
      </c>
      <c r="S981">
        <v>368067</v>
      </c>
      <c r="T981">
        <v>5908</v>
      </c>
    </row>
    <row r="982" spans="1:20" ht="14.45" hidden="1" x14ac:dyDescent="0.35">
      <c r="A982">
        <v>209</v>
      </c>
      <c r="B982" t="s">
        <v>14</v>
      </c>
      <c r="C982" t="s">
        <v>421</v>
      </c>
      <c r="D982" t="s">
        <v>1046</v>
      </c>
      <c r="E982" s="10" t="s">
        <v>1044</v>
      </c>
      <c r="F982" t="s">
        <v>5</v>
      </c>
      <c r="G982" t="s">
        <v>218</v>
      </c>
      <c r="H982" t="s">
        <v>2</v>
      </c>
      <c r="I982">
        <v>14</v>
      </c>
      <c r="J982" t="s">
        <v>8</v>
      </c>
      <c r="K982" t="s">
        <v>7</v>
      </c>
      <c r="L982" t="s">
        <v>107</v>
      </c>
      <c r="M982">
        <v>63650</v>
      </c>
      <c r="N982" t="s">
        <v>46</v>
      </c>
      <c r="O982" t="s">
        <v>65</v>
      </c>
      <c r="P982" s="21" t="str">
        <f t="shared" si="15"/>
        <v>06_60-70</v>
      </c>
      <c r="Q982">
        <v>11</v>
      </c>
      <c r="R982" t="s">
        <v>819</v>
      </c>
      <c r="S982">
        <v>13302850</v>
      </c>
      <c r="T982">
        <v>213529</v>
      </c>
    </row>
    <row r="983" spans="1:20" ht="14.45" hidden="1" x14ac:dyDescent="0.35">
      <c r="A983">
        <v>4391</v>
      </c>
      <c r="B983" t="s">
        <v>14</v>
      </c>
      <c r="C983" t="s">
        <v>505</v>
      </c>
      <c r="D983" t="s">
        <v>1046</v>
      </c>
      <c r="E983" s="10" t="s">
        <v>1044</v>
      </c>
      <c r="F983" t="s">
        <v>5</v>
      </c>
      <c r="G983" t="s">
        <v>496</v>
      </c>
      <c r="H983" t="s">
        <v>2</v>
      </c>
      <c r="I983">
        <v>14</v>
      </c>
      <c r="J983" t="s">
        <v>11</v>
      </c>
      <c r="L983" t="s">
        <v>107</v>
      </c>
      <c r="M983">
        <v>53169</v>
      </c>
      <c r="N983" t="s">
        <v>44</v>
      </c>
      <c r="O983" t="s">
        <v>63</v>
      </c>
      <c r="P983" s="21" t="str">
        <f t="shared" si="15"/>
        <v>05_50-60</v>
      </c>
      <c r="Q983">
        <v>11</v>
      </c>
      <c r="R983" t="s">
        <v>819</v>
      </c>
      <c r="S983">
        <v>233465079</v>
      </c>
      <c r="T983">
        <v>3747433</v>
      </c>
    </row>
    <row r="984" spans="1:20" ht="14.45" hidden="1" x14ac:dyDescent="0.35">
      <c r="A984">
        <v>3961</v>
      </c>
      <c r="B984" t="s">
        <v>14</v>
      </c>
      <c r="C984" t="s">
        <v>519</v>
      </c>
      <c r="D984" t="s">
        <v>1046</v>
      </c>
      <c r="E984" s="10" t="s">
        <v>1044</v>
      </c>
      <c r="F984" t="s">
        <v>5</v>
      </c>
      <c r="G984" t="s">
        <v>496</v>
      </c>
      <c r="H984" t="s">
        <v>2</v>
      </c>
      <c r="I984">
        <v>13</v>
      </c>
      <c r="J984" t="s">
        <v>8</v>
      </c>
      <c r="L984" t="s">
        <v>107</v>
      </c>
      <c r="M984">
        <v>51561</v>
      </c>
      <c r="N984" t="s">
        <v>44</v>
      </c>
      <c r="O984" t="s">
        <v>63</v>
      </c>
      <c r="P984" s="21" t="str">
        <f t="shared" si="15"/>
        <v>05_50-60</v>
      </c>
      <c r="Q984">
        <v>11</v>
      </c>
      <c r="R984" t="s">
        <v>819</v>
      </c>
      <c r="S984">
        <v>204233121</v>
      </c>
      <c r="T984">
        <v>3278220</v>
      </c>
    </row>
    <row r="985" spans="1:20" ht="14.45" hidden="1" x14ac:dyDescent="0.35">
      <c r="A985">
        <v>311</v>
      </c>
      <c r="B985" t="s">
        <v>14</v>
      </c>
      <c r="C985" t="s">
        <v>605</v>
      </c>
      <c r="D985" t="s">
        <v>1040</v>
      </c>
      <c r="E985" s="10" t="s">
        <v>1044</v>
      </c>
      <c r="F985" t="s">
        <v>1</v>
      </c>
      <c r="G985" t="s">
        <v>249</v>
      </c>
      <c r="H985" t="s">
        <v>2</v>
      </c>
      <c r="I985">
        <v>15</v>
      </c>
      <c r="J985" t="s">
        <v>8</v>
      </c>
      <c r="L985" t="s">
        <v>107</v>
      </c>
      <c r="M985">
        <v>45217</v>
      </c>
      <c r="N985" t="s">
        <v>43</v>
      </c>
      <c r="O985" t="s">
        <v>62</v>
      </c>
      <c r="P985" s="21" t="str">
        <f t="shared" si="15"/>
        <v>04_40-50</v>
      </c>
      <c r="Q985">
        <v>11</v>
      </c>
      <c r="R985" t="s">
        <v>819</v>
      </c>
      <c r="S985">
        <v>14062487</v>
      </c>
      <c r="T985">
        <v>225722</v>
      </c>
    </row>
    <row r="986" spans="1:20" ht="14.45" hidden="1" x14ac:dyDescent="0.35">
      <c r="A986">
        <v>206</v>
      </c>
      <c r="B986" t="s">
        <v>14</v>
      </c>
      <c r="C986" t="s">
        <v>630</v>
      </c>
      <c r="D986" t="s">
        <v>1046</v>
      </c>
      <c r="E986" s="10" t="s">
        <v>1044</v>
      </c>
      <c r="F986" t="s">
        <v>1</v>
      </c>
      <c r="G986" t="s">
        <v>249</v>
      </c>
      <c r="H986" t="s">
        <v>2</v>
      </c>
      <c r="I986">
        <v>14</v>
      </c>
      <c r="J986" t="s">
        <v>11</v>
      </c>
      <c r="L986" t="s">
        <v>107</v>
      </c>
      <c r="M986">
        <v>49756</v>
      </c>
      <c r="N986" t="s">
        <v>43</v>
      </c>
      <c r="O986" t="s">
        <v>62</v>
      </c>
      <c r="P986" s="21" t="str">
        <f t="shared" si="15"/>
        <v>04_40-50</v>
      </c>
      <c r="Q986">
        <v>11</v>
      </c>
      <c r="R986" t="s">
        <v>819</v>
      </c>
      <c r="S986">
        <v>10249736</v>
      </c>
      <c r="T986">
        <v>164522</v>
      </c>
    </row>
    <row r="987" spans="1:20" ht="14.45" hidden="1" x14ac:dyDescent="0.35">
      <c r="A987">
        <v>175</v>
      </c>
      <c r="B987" t="s">
        <v>14</v>
      </c>
      <c r="C987" t="s">
        <v>165</v>
      </c>
      <c r="D987" s="10" t="s">
        <v>1038</v>
      </c>
      <c r="E987" s="10" t="s">
        <v>1044</v>
      </c>
      <c r="F987" t="s">
        <v>5</v>
      </c>
      <c r="G987" t="s">
        <v>155</v>
      </c>
      <c r="H987" t="s">
        <v>128</v>
      </c>
      <c r="I987">
        <v>17</v>
      </c>
      <c r="J987" t="s">
        <v>8</v>
      </c>
      <c r="L987" t="s">
        <v>107</v>
      </c>
      <c r="M987">
        <v>68797</v>
      </c>
      <c r="N987" t="s">
        <v>47</v>
      </c>
      <c r="O987" t="s">
        <v>65</v>
      </c>
      <c r="P987" s="21" t="str">
        <f t="shared" si="15"/>
        <v>06_60-70</v>
      </c>
      <c r="Q987">
        <v>11</v>
      </c>
      <c r="R987" t="s">
        <v>819</v>
      </c>
      <c r="S987">
        <v>12039475</v>
      </c>
      <c r="T987">
        <v>193250</v>
      </c>
    </row>
    <row r="988" spans="1:20" ht="14.45" hidden="1" x14ac:dyDescent="0.35">
      <c r="A988">
        <v>757</v>
      </c>
      <c r="B988" t="s">
        <v>14</v>
      </c>
      <c r="C988" t="s">
        <v>743</v>
      </c>
      <c r="D988" t="s">
        <v>1046</v>
      </c>
      <c r="E988" s="10" t="s">
        <v>1044</v>
      </c>
      <c r="F988" t="s">
        <v>5</v>
      </c>
      <c r="G988" t="s">
        <v>496</v>
      </c>
      <c r="H988" t="s">
        <v>2</v>
      </c>
      <c r="I988">
        <v>14</v>
      </c>
      <c r="J988" t="s">
        <v>8</v>
      </c>
      <c r="L988" t="s">
        <v>107</v>
      </c>
      <c r="M988">
        <v>70144</v>
      </c>
      <c r="N988" t="s">
        <v>48</v>
      </c>
      <c r="O988" t="s">
        <v>64</v>
      </c>
      <c r="P988" s="21" t="str">
        <f t="shared" si="15"/>
        <v>07_70&gt;</v>
      </c>
      <c r="Q988">
        <v>11</v>
      </c>
      <c r="R988" t="s">
        <v>819</v>
      </c>
      <c r="S988">
        <v>53099008</v>
      </c>
      <c r="T988">
        <v>852312</v>
      </c>
    </row>
    <row r="989" spans="1:20" ht="14.45" hidden="1" x14ac:dyDescent="0.35">
      <c r="A989">
        <v>178</v>
      </c>
      <c r="B989" t="s">
        <v>14</v>
      </c>
      <c r="C989" t="s">
        <v>744</v>
      </c>
      <c r="D989" t="s">
        <v>1040</v>
      </c>
      <c r="E989" s="10" t="s">
        <v>1044</v>
      </c>
      <c r="F989" t="s">
        <v>5</v>
      </c>
      <c r="G989" t="s">
        <v>496</v>
      </c>
      <c r="H989" t="s">
        <v>2</v>
      </c>
      <c r="I989">
        <v>15</v>
      </c>
      <c r="J989" t="s">
        <v>8</v>
      </c>
      <c r="L989" t="s">
        <v>107</v>
      </c>
      <c r="M989">
        <v>60601</v>
      </c>
      <c r="N989" t="s">
        <v>46</v>
      </c>
      <c r="O989" t="s">
        <v>65</v>
      </c>
      <c r="P989" s="21" t="str">
        <f t="shared" si="15"/>
        <v>06_60-70</v>
      </c>
      <c r="Q989">
        <v>11</v>
      </c>
      <c r="R989" t="s">
        <v>819</v>
      </c>
      <c r="S989">
        <v>10786978</v>
      </c>
      <c r="T989">
        <v>173146</v>
      </c>
    </row>
    <row r="990" spans="1:20" ht="14.45" hidden="1" x14ac:dyDescent="0.35">
      <c r="A990">
        <v>140</v>
      </c>
      <c r="B990" t="s">
        <v>14</v>
      </c>
      <c r="C990" t="s">
        <v>806</v>
      </c>
      <c r="D990" t="s">
        <v>1040</v>
      </c>
      <c r="E990" s="10" t="s">
        <v>1044</v>
      </c>
      <c r="F990" t="s">
        <v>1</v>
      </c>
      <c r="G990" t="s">
        <v>532</v>
      </c>
      <c r="H990" t="s">
        <v>2</v>
      </c>
      <c r="I990">
        <v>15</v>
      </c>
      <c r="J990" t="s">
        <v>8</v>
      </c>
      <c r="L990" t="s">
        <v>107</v>
      </c>
      <c r="M990">
        <v>40052</v>
      </c>
      <c r="N990" t="s">
        <v>42</v>
      </c>
      <c r="O990" t="s">
        <v>62</v>
      </c>
      <c r="P990" s="21" t="str">
        <f t="shared" si="15"/>
        <v>04_40-50</v>
      </c>
      <c r="Q990">
        <v>11</v>
      </c>
      <c r="R990" t="s">
        <v>819</v>
      </c>
      <c r="S990">
        <v>5607280</v>
      </c>
      <c r="T990">
        <v>90004</v>
      </c>
    </row>
    <row r="991" spans="1:20" ht="14.45" hidden="1" x14ac:dyDescent="0.35">
      <c r="A991">
        <v>3</v>
      </c>
      <c r="B991" t="s">
        <v>14</v>
      </c>
      <c r="C991" t="s">
        <v>174</v>
      </c>
      <c r="D991" t="s">
        <v>1046</v>
      </c>
      <c r="E991" s="10" t="s">
        <v>1044</v>
      </c>
      <c r="F991" t="s">
        <v>5</v>
      </c>
      <c r="G991" t="s">
        <v>155</v>
      </c>
      <c r="H991" t="s">
        <v>2</v>
      </c>
      <c r="I991">
        <v>14</v>
      </c>
      <c r="J991" t="s">
        <v>11</v>
      </c>
      <c r="L991" t="s">
        <v>107</v>
      </c>
      <c r="M991">
        <v>73890</v>
      </c>
      <c r="N991" t="s">
        <v>48</v>
      </c>
      <c r="O991" t="s">
        <v>64</v>
      </c>
      <c r="P991" s="21" t="str">
        <f t="shared" si="15"/>
        <v>07_70&gt;</v>
      </c>
      <c r="Q991">
        <v>11</v>
      </c>
      <c r="R991" t="s">
        <v>819</v>
      </c>
      <c r="S991">
        <v>221670</v>
      </c>
      <c r="T991">
        <v>3558</v>
      </c>
    </row>
    <row r="992" spans="1:20" ht="14.45" hidden="1" x14ac:dyDescent="0.35">
      <c r="A992">
        <v>10</v>
      </c>
      <c r="B992" t="s">
        <v>14</v>
      </c>
      <c r="C992" t="s">
        <v>247</v>
      </c>
      <c r="D992" t="s">
        <v>1046</v>
      </c>
      <c r="E992" s="10" t="s">
        <v>1039</v>
      </c>
      <c r="F992" t="s">
        <v>5</v>
      </c>
      <c r="G992" t="s">
        <v>218</v>
      </c>
      <c r="H992" t="s">
        <v>2</v>
      </c>
      <c r="I992">
        <v>13</v>
      </c>
      <c r="J992" t="s">
        <v>117</v>
      </c>
      <c r="K992" t="s">
        <v>7</v>
      </c>
      <c r="L992" t="s">
        <v>107</v>
      </c>
      <c r="M992">
        <v>98970</v>
      </c>
      <c r="N992" t="s">
        <v>76</v>
      </c>
      <c r="O992" t="s">
        <v>66</v>
      </c>
      <c r="P992" s="21" t="str">
        <f t="shared" si="15"/>
        <v>07_70&gt;</v>
      </c>
      <c r="Q992">
        <v>11</v>
      </c>
      <c r="R992" t="s">
        <v>819</v>
      </c>
      <c r="S992">
        <v>989700</v>
      </c>
      <c r="T992">
        <v>15886</v>
      </c>
    </row>
    <row r="993" spans="1:20" ht="14.45" hidden="1" x14ac:dyDescent="0.35">
      <c r="A993">
        <v>21</v>
      </c>
      <c r="B993" t="s">
        <v>14</v>
      </c>
      <c r="C993" t="s">
        <v>259</v>
      </c>
      <c r="D993" t="s">
        <v>1046</v>
      </c>
      <c r="E993" s="10" t="s">
        <v>1039</v>
      </c>
      <c r="F993" t="s">
        <v>5</v>
      </c>
      <c r="G993" t="s">
        <v>218</v>
      </c>
      <c r="H993" t="s">
        <v>2</v>
      </c>
      <c r="I993">
        <v>13</v>
      </c>
      <c r="J993" t="s">
        <v>8</v>
      </c>
      <c r="K993" t="s">
        <v>7</v>
      </c>
      <c r="L993" t="s">
        <v>107</v>
      </c>
      <c r="M993">
        <v>94151</v>
      </c>
      <c r="N993" t="s">
        <v>50</v>
      </c>
      <c r="O993" t="s">
        <v>66</v>
      </c>
      <c r="P993" s="21" t="str">
        <f t="shared" si="15"/>
        <v>07_70&gt;</v>
      </c>
      <c r="Q993">
        <v>11</v>
      </c>
      <c r="R993" t="s">
        <v>819</v>
      </c>
      <c r="S993">
        <v>1977171</v>
      </c>
      <c r="T993">
        <v>31736</v>
      </c>
    </row>
    <row r="994" spans="1:20" ht="14.45" hidden="1" x14ac:dyDescent="0.35">
      <c r="A994">
        <v>3</v>
      </c>
      <c r="B994" t="s">
        <v>14</v>
      </c>
      <c r="C994" t="s">
        <v>490</v>
      </c>
      <c r="D994" t="s">
        <v>1046</v>
      </c>
      <c r="E994" s="10" t="s">
        <v>1039</v>
      </c>
      <c r="F994" t="s">
        <v>5</v>
      </c>
      <c r="G994" t="s">
        <v>496</v>
      </c>
      <c r="H994" t="s">
        <v>2</v>
      </c>
      <c r="I994">
        <v>13</v>
      </c>
      <c r="J994" t="s">
        <v>8</v>
      </c>
      <c r="K994" t="s">
        <v>7</v>
      </c>
      <c r="L994" t="s">
        <v>107</v>
      </c>
      <c r="M994">
        <v>90990</v>
      </c>
      <c r="N994" t="s">
        <v>50</v>
      </c>
      <c r="O994" t="s">
        <v>66</v>
      </c>
      <c r="P994" s="21" t="str">
        <f t="shared" si="15"/>
        <v>07_70&gt;</v>
      </c>
      <c r="Q994">
        <v>11</v>
      </c>
      <c r="R994" t="s">
        <v>819</v>
      </c>
      <c r="S994">
        <v>272970</v>
      </c>
      <c r="T994">
        <v>4382</v>
      </c>
    </row>
    <row r="995" spans="1:20" ht="14.45" hidden="1" x14ac:dyDescent="0.35">
      <c r="A995">
        <v>17</v>
      </c>
      <c r="B995" t="s">
        <v>14</v>
      </c>
      <c r="C995" t="s">
        <v>312</v>
      </c>
      <c r="D995" t="s">
        <v>1055</v>
      </c>
      <c r="E995" s="10" t="s">
        <v>1044</v>
      </c>
      <c r="F995" t="s">
        <v>5</v>
      </c>
      <c r="G995" t="s">
        <v>218</v>
      </c>
      <c r="H995" t="s">
        <v>311</v>
      </c>
      <c r="I995">
        <v>15</v>
      </c>
      <c r="J995" t="s">
        <v>8</v>
      </c>
      <c r="L995" t="s">
        <v>107</v>
      </c>
      <c r="M995">
        <v>111990</v>
      </c>
      <c r="N995" t="s">
        <v>71</v>
      </c>
      <c r="O995" t="s">
        <v>67</v>
      </c>
      <c r="P995" s="21" t="str">
        <f t="shared" si="15"/>
        <v>07_70&gt;</v>
      </c>
      <c r="Q995">
        <v>11</v>
      </c>
      <c r="R995" t="s">
        <v>819</v>
      </c>
      <c r="S995">
        <v>1903830</v>
      </c>
      <c r="T995">
        <v>30559</v>
      </c>
    </row>
    <row r="996" spans="1:20" ht="14.45" hidden="1" x14ac:dyDescent="0.35">
      <c r="A996">
        <v>800</v>
      </c>
      <c r="B996" t="s">
        <v>14</v>
      </c>
      <c r="C996" t="s">
        <v>423</v>
      </c>
      <c r="D996" t="s">
        <v>1055</v>
      </c>
      <c r="E996" s="10" t="s">
        <v>1044</v>
      </c>
      <c r="F996" t="s">
        <v>5</v>
      </c>
      <c r="G996" t="s">
        <v>308</v>
      </c>
      <c r="H996" t="s">
        <v>424</v>
      </c>
      <c r="I996">
        <v>17</v>
      </c>
      <c r="J996" t="s">
        <v>8</v>
      </c>
      <c r="L996" t="s">
        <v>107</v>
      </c>
      <c r="M996">
        <v>212290</v>
      </c>
      <c r="N996" t="s">
        <v>666</v>
      </c>
      <c r="O996" t="s">
        <v>667</v>
      </c>
      <c r="P996" s="21" t="str">
        <f t="shared" si="15"/>
        <v>07_70&gt;</v>
      </c>
      <c r="Q996">
        <v>11</v>
      </c>
      <c r="R996" t="s">
        <v>819</v>
      </c>
      <c r="S996">
        <v>169832000</v>
      </c>
      <c r="T996">
        <v>2726035</v>
      </c>
    </row>
    <row r="997" spans="1:20" ht="14.45" hidden="1" x14ac:dyDescent="0.35">
      <c r="A997">
        <v>63</v>
      </c>
      <c r="B997" t="s">
        <v>14</v>
      </c>
      <c r="C997" t="s">
        <v>422</v>
      </c>
      <c r="D997" t="s">
        <v>1055</v>
      </c>
      <c r="E997" s="10" t="s">
        <v>1044</v>
      </c>
      <c r="F997" t="s">
        <v>5</v>
      </c>
      <c r="G997" t="s">
        <v>308</v>
      </c>
      <c r="H997" t="s">
        <v>400</v>
      </c>
      <c r="I997">
        <v>15</v>
      </c>
      <c r="J997" t="s">
        <v>8</v>
      </c>
      <c r="L997" t="s">
        <v>107</v>
      </c>
      <c r="M997">
        <v>93072</v>
      </c>
      <c r="N997" t="s">
        <v>50</v>
      </c>
      <c r="O997" t="s">
        <v>66</v>
      </c>
      <c r="P997" s="21" t="str">
        <f t="shared" si="15"/>
        <v>07_70&gt;</v>
      </c>
      <c r="Q997">
        <v>11</v>
      </c>
      <c r="R997" t="s">
        <v>819</v>
      </c>
      <c r="S997">
        <v>5863536</v>
      </c>
      <c r="T997">
        <v>94118</v>
      </c>
    </row>
    <row r="998" spans="1:20" ht="14.45" hidden="1" x14ac:dyDescent="0.35">
      <c r="A998">
        <v>17</v>
      </c>
      <c r="B998" t="s">
        <v>14</v>
      </c>
      <c r="C998" t="s">
        <v>375</v>
      </c>
      <c r="D998" t="s">
        <v>1055</v>
      </c>
      <c r="E998" s="10" t="s">
        <v>1044</v>
      </c>
      <c r="F998" t="s">
        <v>5</v>
      </c>
      <c r="G998" t="s">
        <v>308</v>
      </c>
      <c r="H998" t="s">
        <v>376</v>
      </c>
      <c r="I998">
        <v>15</v>
      </c>
      <c r="J998" t="s">
        <v>8</v>
      </c>
      <c r="L998" t="s">
        <v>107</v>
      </c>
      <c r="M998">
        <v>154170</v>
      </c>
      <c r="N998" t="s">
        <v>100</v>
      </c>
      <c r="O998" t="s">
        <v>69</v>
      </c>
      <c r="P998" s="21" t="str">
        <f t="shared" si="15"/>
        <v>07_70&gt;</v>
      </c>
      <c r="Q998">
        <v>11</v>
      </c>
      <c r="R998" t="s">
        <v>819</v>
      </c>
      <c r="S998">
        <v>2620890</v>
      </c>
      <c r="T998">
        <v>42069</v>
      </c>
    </row>
    <row r="999" spans="1:20" ht="14.45" hidden="1" x14ac:dyDescent="0.35">
      <c r="A999">
        <v>7</v>
      </c>
      <c r="B999" t="s">
        <v>14</v>
      </c>
      <c r="C999" t="s">
        <v>745</v>
      </c>
      <c r="D999" t="s">
        <v>1055</v>
      </c>
      <c r="E999" s="10" t="s">
        <v>1044</v>
      </c>
      <c r="F999" t="s">
        <v>5</v>
      </c>
      <c r="G999" t="s">
        <v>496</v>
      </c>
      <c r="H999" t="s">
        <v>746</v>
      </c>
      <c r="I999">
        <v>14</v>
      </c>
      <c r="J999" t="s">
        <v>8</v>
      </c>
      <c r="L999" t="s">
        <v>107</v>
      </c>
      <c r="M999">
        <v>106820</v>
      </c>
      <c r="N999" t="s">
        <v>83</v>
      </c>
      <c r="O999" t="s">
        <v>70</v>
      </c>
      <c r="P999" s="21" t="str">
        <f t="shared" si="15"/>
        <v>07_70&gt;</v>
      </c>
      <c r="Q999">
        <v>11</v>
      </c>
      <c r="R999" t="s">
        <v>819</v>
      </c>
      <c r="S999">
        <v>747740</v>
      </c>
      <c r="T999">
        <v>12002</v>
      </c>
    </row>
    <row r="1000" spans="1:20" ht="14.45" hidden="1" x14ac:dyDescent="0.35">
      <c r="A1000">
        <v>45</v>
      </c>
      <c r="B1000" t="s">
        <v>14</v>
      </c>
      <c r="C1000" t="s">
        <v>747</v>
      </c>
      <c r="D1000" t="s">
        <v>1055</v>
      </c>
      <c r="E1000" s="10" t="s">
        <v>1044</v>
      </c>
      <c r="F1000" t="s">
        <v>5</v>
      </c>
      <c r="G1000" t="s">
        <v>496</v>
      </c>
      <c r="H1000" t="s">
        <v>746</v>
      </c>
      <c r="I1000">
        <v>15</v>
      </c>
      <c r="J1000" t="s">
        <v>8</v>
      </c>
      <c r="L1000" t="s">
        <v>107</v>
      </c>
      <c r="M1000">
        <v>93990</v>
      </c>
      <c r="N1000" t="s">
        <v>50</v>
      </c>
      <c r="O1000" t="s">
        <v>66</v>
      </c>
      <c r="P1000" s="21" t="str">
        <f t="shared" si="15"/>
        <v>07_70&gt;</v>
      </c>
      <c r="Q1000">
        <v>11</v>
      </c>
      <c r="R1000" t="s">
        <v>819</v>
      </c>
      <c r="S1000">
        <v>4229550</v>
      </c>
      <c r="T1000">
        <v>67890</v>
      </c>
    </row>
    <row r="1001" spans="1:20" ht="14.45" hidden="1" x14ac:dyDescent="0.35">
      <c r="A1001">
        <v>35</v>
      </c>
      <c r="B1001" t="s">
        <v>14</v>
      </c>
      <c r="C1001" t="s">
        <v>809</v>
      </c>
      <c r="D1001" t="s">
        <v>1055</v>
      </c>
      <c r="E1001" s="10" t="s">
        <v>1044</v>
      </c>
      <c r="F1001" t="s">
        <v>5</v>
      </c>
      <c r="G1001" t="s">
        <v>308</v>
      </c>
      <c r="H1001" t="s">
        <v>810</v>
      </c>
      <c r="I1001">
        <v>17</v>
      </c>
      <c r="J1001" t="s">
        <v>8</v>
      </c>
      <c r="L1001" t="s">
        <v>107</v>
      </c>
      <c r="M1001">
        <v>180600</v>
      </c>
      <c r="N1001" t="s">
        <v>126</v>
      </c>
      <c r="O1001" t="s">
        <v>127</v>
      </c>
      <c r="P1001" s="21" t="str">
        <f t="shared" si="15"/>
        <v>07_70&gt;</v>
      </c>
      <c r="Q1001">
        <v>11</v>
      </c>
      <c r="R1001" t="s">
        <v>819</v>
      </c>
      <c r="S1001">
        <v>6321000</v>
      </c>
      <c r="T1001">
        <v>101461</v>
      </c>
    </row>
    <row r="1002" spans="1:20" ht="14.45" hidden="1" x14ac:dyDescent="0.35">
      <c r="A1002">
        <v>3</v>
      </c>
      <c r="B1002" t="s">
        <v>14</v>
      </c>
      <c r="C1002" t="s">
        <v>425</v>
      </c>
      <c r="D1002" t="s">
        <v>1055</v>
      </c>
      <c r="E1002" s="10" t="s">
        <v>1044</v>
      </c>
      <c r="F1002" t="s">
        <v>5</v>
      </c>
      <c r="G1002" t="s">
        <v>308</v>
      </c>
      <c r="H1002" t="s">
        <v>402</v>
      </c>
      <c r="I1002">
        <v>15</v>
      </c>
      <c r="J1002" t="s">
        <v>117</v>
      </c>
      <c r="K1002" t="s">
        <v>7</v>
      </c>
      <c r="L1002" t="s">
        <v>107</v>
      </c>
      <c r="M1002">
        <v>175328</v>
      </c>
      <c r="N1002" t="s">
        <v>197</v>
      </c>
      <c r="O1002" t="s">
        <v>104</v>
      </c>
      <c r="P1002" s="21" t="str">
        <f t="shared" si="15"/>
        <v>07_70&gt;</v>
      </c>
      <c r="Q1002">
        <v>11</v>
      </c>
      <c r="R1002" t="s">
        <v>819</v>
      </c>
      <c r="S1002">
        <v>525984</v>
      </c>
      <c r="T1002">
        <v>8443</v>
      </c>
    </row>
    <row r="1003" spans="1:20" ht="14.45" hidden="1" x14ac:dyDescent="0.35">
      <c r="A1003">
        <v>202</v>
      </c>
      <c r="B1003" t="s">
        <v>14</v>
      </c>
      <c r="C1003" t="s">
        <v>858</v>
      </c>
      <c r="D1003" t="s">
        <v>1047</v>
      </c>
      <c r="E1003" s="10" t="s">
        <v>1039</v>
      </c>
      <c r="F1003" t="s">
        <v>5</v>
      </c>
      <c r="G1003" t="s">
        <v>323</v>
      </c>
      <c r="H1003" t="s">
        <v>2</v>
      </c>
      <c r="I1003">
        <v>11</v>
      </c>
      <c r="J1003" t="s">
        <v>4</v>
      </c>
      <c r="L1003" t="s">
        <v>90</v>
      </c>
      <c r="M1003">
        <v>17687</v>
      </c>
      <c r="N1003" t="s">
        <v>37</v>
      </c>
      <c r="O1003" t="s">
        <v>59</v>
      </c>
      <c r="P1003" s="21" t="str">
        <f t="shared" si="15"/>
        <v>01_&lt;20</v>
      </c>
      <c r="Q1003">
        <v>11</v>
      </c>
      <c r="R1003" t="s">
        <v>819</v>
      </c>
      <c r="S1003">
        <v>3572774</v>
      </c>
      <c r="T1003">
        <v>57348</v>
      </c>
    </row>
    <row r="1004" spans="1:20" ht="14.45" hidden="1" x14ac:dyDescent="0.35">
      <c r="A1004">
        <v>21</v>
      </c>
      <c r="B1004" t="s">
        <v>14</v>
      </c>
      <c r="C1004" t="s">
        <v>208</v>
      </c>
      <c r="D1004" s="10" t="s">
        <v>1041</v>
      </c>
      <c r="E1004" s="10" t="s">
        <v>1039</v>
      </c>
      <c r="F1004" t="s">
        <v>5</v>
      </c>
      <c r="G1004" t="s">
        <v>155</v>
      </c>
      <c r="H1004" t="s">
        <v>166</v>
      </c>
      <c r="I1004">
        <v>15</v>
      </c>
      <c r="J1004" t="s">
        <v>8</v>
      </c>
      <c r="L1004" t="s">
        <v>107</v>
      </c>
      <c r="M1004">
        <v>79890</v>
      </c>
      <c r="N1004" t="s">
        <v>84</v>
      </c>
      <c r="O1004" t="s">
        <v>64</v>
      </c>
      <c r="P1004" s="21" t="str">
        <f t="shared" si="15"/>
        <v>07_70&gt;</v>
      </c>
      <c r="Q1004">
        <v>11</v>
      </c>
      <c r="R1004" t="s">
        <v>819</v>
      </c>
      <c r="S1004">
        <v>1677690</v>
      </c>
      <c r="T1004">
        <v>26929</v>
      </c>
    </row>
    <row r="1005" spans="1:20" ht="14.45" hidden="1" x14ac:dyDescent="0.35">
      <c r="A1005">
        <v>10</v>
      </c>
      <c r="B1005" t="s">
        <v>14</v>
      </c>
      <c r="C1005" t="s">
        <v>209</v>
      </c>
      <c r="D1005" s="10" t="s">
        <v>1041</v>
      </c>
      <c r="E1005" s="10" t="s">
        <v>1039</v>
      </c>
      <c r="F1005" t="s">
        <v>5</v>
      </c>
      <c r="G1005" t="s">
        <v>155</v>
      </c>
      <c r="H1005" t="s">
        <v>193</v>
      </c>
      <c r="I1005">
        <v>17</v>
      </c>
      <c r="J1005" t="s">
        <v>8</v>
      </c>
      <c r="L1005" t="s">
        <v>107</v>
      </c>
      <c r="M1005">
        <v>79971</v>
      </c>
      <c r="N1005" t="s">
        <v>84</v>
      </c>
      <c r="O1005" t="s">
        <v>64</v>
      </c>
      <c r="P1005" s="21" t="str">
        <f t="shared" si="15"/>
        <v>07_70&gt;</v>
      </c>
      <c r="Q1005">
        <v>11</v>
      </c>
      <c r="R1005" t="s">
        <v>819</v>
      </c>
      <c r="S1005">
        <v>799710</v>
      </c>
      <c r="T1005">
        <v>12836</v>
      </c>
    </row>
    <row r="1006" spans="1:20" ht="14.45" hidden="1" x14ac:dyDescent="0.35">
      <c r="A1006">
        <v>24</v>
      </c>
      <c r="B1006" t="s">
        <v>14</v>
      </c>
      <c r="C1006" t="s">
        <v>450</v>
      </c>
      <c r="D1006" s="10" t="s">
        <v>1041</v>
      </c>
      <c r="E1006" s="10" t="s">
        <v>1039</v>
      </c>
      <c r="F1006" t="s">
        <v>5</v>
      </c>
      <c r="G1006" t="s">
        <v>308</v>
      </c>
      <c r="H1006" t="s">
        <v>451</v>
      </c>
      <c r="I1006">
        <v>15</v>
      </c>
      <c r="J1006" t="s">
        <v>8</v>
      </c>
      <c r="L1006" t="s">
        <v>107</v>
      </c>
      <c r="M1006">
        <v>86810</v>
      </c>
      <c r="N1006" t="s">
        <v>49</v>
      </c>
      <c r="O1006" t="s">
        <v>68</v>
      </c>
      <c r="P1006" s="21" t="str">
        <f t="shared" si="15"/>
        <v>07_70&gt;</v>
      </c>
      <c r="Q1006">
        <v>11</v>
      </c>
      <c r="R1006" t="s">
        <v>819</v>
      </c>
      <c r="S1006">
        <v>2083440</v>
      </c>
      <c r="T1006">
        <v>33442</v>
      </c>
    </row>
    <row r="1007" spans="1:20" ht="14.45" hidden="1" x14ac:dyDescent="0.35">
      <c r="A1007">
        <v>3</v>
      </c>
      <c r="B1007" t="s">
        <v>14</v>
      </c>
      <c r="C1007" t="s">
        <v>624</v>
      </c>
      <c r="D1007" s="10" t="s">
        <v>1041</v>
      </c>
      <c r="E1007" s="10" t="s">
        <v>1039</v>
      </c>
      <c r="F1007" t="s">
        <v>5</v>
      </c>
      <c r="G1007" t="s">
        <v>308</v>
      </c>
      <c r="H1007" t="s">
        <v>555</v>
      </c>
      <c r="I1007">
        <v>15</v>
      </c>
      <c r="J1007" t="s">
        <v>8</v>
      </c>
      <c r="L1007" t="s">
        <v>107</v>
      </c>
      <c r="M1007">
        <v>85600</v>
      </c>
      <c r="N1007" t="s">
        <v>49</v>
      </c>
      <c r="O1007" t="s">
        <v>68</v>
      </c>
      <c r="P1007" s="21" t="str">
        <f t="shared" si="15"/>
        <v>07_70&gt;</v>
      </c>
      <c r="Q1007">
        <v>11</v>
      </c>
      <c r="R1007" t="s">
        <v>819</v>
      </c>
      <c r="S1007">
        <v>256800</v>
      </c>
      <c r="T1007">
        <v>4122</v>
      </c>
    </row>
    <row r="1008" spans="1:20" ht="14.45" hidden="1" x14ac:dyDescent="0.35">
      <c r="A1008">
        <v>3</v>
      </c>
      <c r="B1008" t="s">
        <v>14</v>
      </c>
      <c r="C1008" t="s">
        <v>243</v>
      </c>
      <c r="D1008" s="10" t="s">
        <v>1041</v>
      </c>
      <c r="E1008" s="10" t="s">
        <v>1039</v>
      </c>
      <c r="F1008" t="s">
        <v>5</v>
      </c>
      <c r="G1008" t="s">
        <v>155</v>
      </c>
      <c r="H1008" t="s">
        <v>149</v>
      </c>
      <c r="I1008">
        <v>17</v>
      </c>
      <c r="J1008" t="s">
        <v>8</v>
      </c>
      <c r="L1008" t="s">
        <v>107</v>
      </c>
      <c r="M1008">
        <v>209990</v>
      </c>
      <c r="N1008" t="s">
        <v>131</v>
      </c>
      <c r="O1008" t="s">
        <v>99</v>
      </c>
      <c r="P1008" s="21" t="str">
        <f t="shared" si="15"/>
        <v>07_70&gt;</v>
      </c>
      <c r="Q1008">
        <v>11</v>
      </c>
      <c r="R1008" t="s">
        <v>819</v>
      </c>
      <c r="S1008">
        <v>629970</v>
      </c>
      <c r="T1008">
        <v>10112</v>
      </c>
    </row>
    <row r="1009" spans="1:20" ht="14.45" hidden="1" x14ac:dyDescent="0.35">
      <c r="A1009">
        <v>11</v>
      </c>
      <c r="B1009" t="s">
        <v>15</v>
      </c>
      <c r="C1009" t="s">
        <v>236</v>
      </c>
      <c r="D1009" t="s">
        <v>1046</v>
      </c>
      <c r="E1009" s="10" t="s">
        <v>1039</v>
      </c>
      <c r="F1009" t="s">
        <v>5</v>
      </c>
      <c r="G1009" t="s">
        <v>155</v>
      </c>
      <c r="H1009" t="s">
        <v>2</v>
      </c>
      <c r="I1009">
        <v>13</v>
      </c>
      <c r="J1009" t="s">
        <v>8</v>
      </c>
      <c r="L1009" t="s">
        <v>107</v>
      </c>
      <c r="M1009">
        <v>77066</v>
      </c>
      <c r="N1009" t="s">
        <v>84</v>
      </c>
      <c r="O1009" t="s">
        <v>64</v>
      </c>
      <c r="P1009" s="21" t="str">
        <f t="shared" si="15"/>
        <v>07_70&gt;</v>
      </c>
      <c r="Q1009">
        <v>11</v>
      </c>
      <c r="R1009" t="s">
        <v>819</v>
      </c>
      <c r="S1009">
        <v>847726</v>
      </c>
      <c r="T1009">
        <v>13607</v>
      </c>
    </row>
    <row r="1010" spans="1:20" ht="14.45" hidden="1" x14ac:dyDescent="0.35">
      <c r="A1010">
        <v>56</v>
      </c>
      <c r="B1010" t="s">
        <v>15</v>
      </c>
      <c r="C1010" t="s">
        <v>237</v>
      </c>
      <c r="D1010" t="s">
        <v>1040</v>
      </c>
      <c r="E1010" s="10" t="s">
        <v>1044</v>
      </c>
      <c r="F1010" t="s">
        <v>5</v>
      </c>
      <c r="G1010" t="s">
        <v>155</v>
      </c>
      <c r="H1010" t="s">
        <v>2</v>
      </c>
      <c r="I1010">
        <v>17</v>
      </c>
      <c r="J1010" t="s">
        <v>8</v>
      </c>
      <c r="L1010" t="s">
        <v>107</v>
      </c>
      <c r="M1010">
        <v>44393</v>
      </c>
      <c r="N1010" t="s">
        <v>42</v>
      </c>
      <c r="O1010" t="s">
        <v>62</v>
      </c>
      <c r="P1010" s="21" t="str">
        <f t="shared" si="15"/>
        <v>04_40-50</v>
      </c>
      <c r="Q1010">
        <v>11</v>
      </c>
      <c r="R1010" t="s">
        <v>819</v>
      </c>
      <c r="S1010">
        <v>2486008</v>
      </c>
      <c r="T1010">
        <v>39904</v>
      </c>
    </row>
    <row r="1011" spans="1:20" ht="14.45" hidden="1" x14ac:dyDescent="0.35">
      <c r="A1011">
        <v>850</v>
      </c>
      <c r="B1011" t="s">
        <v>15</v>
      </c>
      <c r="C1011" t="s">
        <v>274</v>
      </c>
      <c r="D1011" s="10" t="s">
        <v>1038</v>
      </c>
      <c r="E1011" s="10" t="s">
        <v>1044</v>
      </c>
      <c r="F1011" t="s">
        <v>5</v>
      </c>
      <c r="G1011" t="s">
        <v>155</v>
      </c>
      <c r="H1011" t="s">
        <v>200</v>
      </c>
      <c r="I1011">
        <v>15</v>
      </c>
      <c r="J1011" t="s">
        <v>8</v>
      </c>
      <c r="L1011" t="s">
        <v>107</v>
      </c>
      <c r="M1011">
        <v>38322</v>
      </c>
      <c r="N1011" t="s">
        <v>41</v>
      </c>
      <c r="O1011" t="s">
        <v>61</v>
      </c>
      <c r="P1011" s="21" t="str">
        <f t="shared" si="15"/>
        <v>03_30-40</v>
      </c>
      <c r="Q1011">
        <v>11</v>
      </c>
      <c r="R1011" t="s">
        <v>819</v>
      </c>
      <c r="S1011">
        <v>32573700</v>
      </c>
      <c r="T1011">
        <v>522852</v>
      </c>
    </row>
    <row r="1012" spans="1:20" ht="14.45" hidden="1" x14ac:dyDescent="0.35">
      <c r="A1012">
        <v>1281</v>
      </c>
      <c r="B1012" t="s">
        <v>15</v>
      </c>
      <c r="C1012" t="s">
        <v>275</v>
      </c>
      <c r="D1012" s="10" t="s">
        <v>1038</v>
      </c>
      <c r="E1012" s="10" t="s">
        <v>1044</v>
      </c>
      <c r="F1012" t="s">
        <v>5</v>
      </c>
      <c r="G1012" t="s">
        <v>218</v>
      </c>
      <c r="H1012" t="s">
        <v>200</v>
      </c>
      <c r="I1012">
        <v>15</v>
      </c>
      <c r="J1012" t="s">
        <v>8</v>
      </c>
      <c r="L1012" t="s">
        <v>107</v>
      </c>
      <c r="M1012">
        <v>47641</v>
      </c>
      <c r="N1012" t="s">
        <v>43</v>
      </c>
      <c r="O1012" t="s">
        <v>62</v>
      </c>
      <c r="P1012" s="21" t="str">
        <f t="shared" si="15"/>
        <v>04_40-50</v>
      </c>
      <c r="Q1012">
        <v>11</v>
      </c>
      <c r="R1012" t="s">
        <v>819</v>
      </c>
      <c r="S1012">
        <v>61028121</v>
      </c>
      <c r="T1012">
        <v>979585</v>
      </c>
    </row>
    <row r="1013" spans="1:20" ht="14.45" hidden="1" x14ac:dyDescent="0.35">
      <c r="A1013">
        <v>2</v>
      </c>
      <c r="B1013" t="s">
        <v>15</v>
      </c>
      <c r="C1013" t="s">
        <v>325</v>
      </c>
      <c r="D1013" s="10" t="s">
        <v>1038</v>
      </c>
      <c r="E1013" s="10" t="s">
        <v>1044</v>
      </c>
      <c r="F1013" t="s">
        <v>5</v>
      </c>
      <c r="G1013" t="s">
        <v>218</v>
      </c>
      <c r="H1013" t="s">
        <v>224</v>
      </c>
      <c r="I1013">
        <v>17</v>
      </c>
      <c r="J1013" t="s">
        <v>8</v>
      </c>
      <c r="L1013" t="s">
        <v>107</v>
      </c>
      <c r="M1013">
        <v>35988</v>
      </c>
      <c r="N1013" t="s">
        <v>41</v>
      </c>
      <c r="O1013" t="s">
        <v>61</v>
      </c>
      <c r="P1013" s="21" t="str">
        <f t="shared" si="15"/>
        <v>03_30-40</v>
      </c>
      <c r="Q1013">
        <v>11</v>
      </c>
      <c r="R1013" t="s">
        <v>819</v>
      </c>
      <c r="S1013">
        <v>71976</v>
      </c>
      <c r="T1013">
        <v>1155</v>
      </c>
    </row>
    <row r="1014" spans="1:20" ht="14.45" hidden="1" x14ac:dyDescent="0.35">
      <c r="A1014">
        <v>973</v>
      </c>
      <c r="B1014" t="s">
        <v>15</v>
      </c>
      <c r="C1014" t="s">
        <v>326</v>
      </c>
      <c r="D1014" t="s">
        <v>1046</v>
      </c>
      <c r="E1014" s="10" t="s">
        <v>1044</v>
      </c>
      <c r="F1014" t="s">
        <v>5</v>
      </c>
      <c r="G1014" t="s">
        <v>218</v>
      </c>
      <c r="H1014" t="s">
        <v>2</v>
      </c>
      <c r="I1014">
        <v>14</v>
      </c>
      <c r="J1014" t="s">
        <v>8</v>
      </c>
      <c r="L1014" t="s">
        <v>107</v>
      </c>
      <c r="M1014">
        <v>42334</v>
      </c>
      <c r="N1014" t="s">
        <v>42</v>
      </c>
      <c r="O1014" t="s">
        <v>62</v>
      </c>
      <c r="P1014" s="21" t="str">
        <f t="shared" si="15"/>
        <v>04_40-50</v>
      </c>
      <c r="Q1014">
        <v>11</v>
      </c>
      <c r="R1014" t="s">
        <v>819</v>
      </c>
      <c r="S1014">
        <v>41190982</v>
      </c>
      <c r="T1014">
        <v>661171</v>
      </c>
    </row>
    <row r="1015" spans="1:20" ht="14.45" hidden="1" x14ac:dyDescent="0.35">
      <c r="A1015">
        <v>26</v>
      </c>
      <c r="B1015" t="s">
        <v>15</v>
      </c>
      <c r="C1015" t="s">
        <v>342</v>
      </c>
      <c r="D1015" s="10" t="s">
        <v>1038</v>
      </c>
      <c r="E1015" s="10" t="s">
        <v>1039</v>
      </c>
      <c r="F1015" t="s">
        <v>5</v>
      </c>
      <c r="G1015" t="s">
        <v>323</v>
      </c>
      <c r="H1015">
        <v>530</v>
      </c>
      <c r="I1015">
        <v>15</v>
      </c>
      <c r="J1015" t="s">
        <v>8</v>
      </c>
      <c r="L1015" t="s">
        <v>90</v>
      </c>
      <c r="M1015">
        <v>17140</v>
      </c>
      <c r="N1015" t="s">
        <v>37</v>
      </c>
      <c r="O1015" t="s">
        <v>59</v>
      </c>
      <c r="P1015" s="21" t="str">
        <f t="shared" si="15"/>
        <v>01_&lt;20</v>
      </c>
      <c r="Q1015">
        <v>11</v>
      </c>
      <c r="R1015" t="s">
        <v>819</v>
      </c>
      <c r="S1015">
        <v>445640</v>
      </c>
      <c r="T1015">
        <v>7153</v>
      </c>
    </row>
    <row r="1016" spans="1:20" ht="14.45" hidden="1" x14ac:dyDescent="0.35">
      <c r="A1016">
        <v>1163</v>
      </c>
      <c r="B1016" t="s">
        <v>15</v>
      </c>
      <c r="C1016" t="s">
        <v>343</v>
      </c>
      <c r="D1016" s="10" t="s">
        <v>1038</v>
      </c>
      <c r="E1016" s="10" t="s">
        <v>1039</v>
      </c>
      <c r="F1016" t="s">
        <v>5</v>
      </c>
      <c r="G1016" t="s">
        <v>155</v>
      </c>
      <c r="H1016" t="s">
        <v>344</v>
      </c>
      <c r="I1016">
        <v>15</v>
      </c>
      <c r="J1016" t="s">
        <v>8</v>
      </c>
      <c r="L1016" t="s">
        <v>107</v>
      </c>
      <c r="M1016">
        <v>29802</v>
      </c>
      <c r="N1016" t="s">
        <v>39</v>
      </c>
      <c r="O1016" t="s">
        <v>60</v>
      </c>
      <c r="P1016" s="21" t="str">
        <f t="shared" si="15"/>
        <v>02_20-30</v>
      </c>
      <c r="Q1016">
        <v>11</v>
      </c>
      <c r="R1016" t="s">
        <v>819</v>
      </c>
      <c r="S1016">
        <v>34659726</v>
      </c>
      <c r="T1016">
        <v>556336</v>
      </c>
    </row>
    <row r="1017" spans="1:20" ht="14.45" hidden="1" x14ac:dyDescent="0.35">
      <c r="A1017">
        <v>3360</v>
      </c>
      <c r="B1017" t="s">
        <v>15</v>
      </c>
      <c r="C1017" t="s">
        <v>345</v>
      </c>
      <c r="D1017" s="10" t="s">
        <v>1038</v>
      </c>
      <c r="E1017" s="10" t="s">
        <v>1039</v>
      </c>
      <c r="F1017" t="s">
        <v>5</v>
      </c>
      <c r="G1017" t="s">
        <v>218</v>
      </c>
      <c r="H1017" t="s">
        <v>224</v>
      </c>
      <c r="I1017">
        <v>15</v>
      </c>
      <c r="J1017" t="s">
        <v>11</v>
      </c>
      <c r="L1017" t="s">
        <v>107</v>
      </c>
      <c r="M1017">
        <v>34863</v>
      </c>
      <c r="N1017" t="s">
        <v>40</v>
      </c>
      <c r="O1017" t="s">
        <v>61</v>
      </c>
      <c r="P1017" s="21" t="str">
        <f t="shared" si="15"/>
        <v>03_30-40</v>
      </c>
      <c r="Q1017">
        <v>11</v>
      </c>
      <c r="R1017" t="s">
        <v>819</v>
      </c>
      <c r="S1017">
        <v>117139680</v>
      </c>
      <c r="T1017">
        <v>1880252</v>
      </c>
    </row>
    <row r="1018" spans="1:20" ht="14.45" hidden="1" x14ac:dyDescent="0.35">
      <c r="A1018">
        <v>101</v>
      </c>
      <c r="B1018" t="s">
        <v>15</v>
      </c>
      <c r="C1018" t="s">
        <v>347</v>
      </c>
      <c r="D1018" s="10" t="s">
        <v>1038</v>
      </c>
      <c r="E1018" s="10" t="s">
        <v>1039</v>
      </c>
      <c r="F1018" t="s">
        <v>5</v>
      </c>
      <c r="G1018" t="s">
        <v>218</v>
      </c>
      <c r="H1018" t="s">
        <v>224</v>
      </c>
      <c r="I1018">
        <v>17</v>
      </c>
      <c r="J1018" t="s">
        <v>8</v>
      </c>
      <c r="L1018" t="s">
        <v>107</v>
      </c>
      <c r="M1018">
        <v>35077</v>
      </c>
      <c r="N1018" t="s">
        <v>41</v>
      </c>
      <c r="O1018" t="s">
        <v>61</v>
      </c>
      <c r="P1018" s="21" t="str">
        <f t="shared" si="15"/>
        <v>03_30-40</v>
      </c>
      <c r="Q1018">
        <v>11</v>
      </c>
      <c r="R1018" t="s">
        <v>819</v>
      </c>
      <c r="S1018">
        <v>3542777</v>
      </c>
      <c r="T1018">
        <v>56866</v>
      </c>
    </row>
    <row r="1019" spans="1:20" ht="14.45" hidden="1" x14ac:dyDescent="0.35">
      <c r="A1019">
        <v>428</v>
      </c>
      <c r="B1019" t="s">
        <v>15</v>
      </c>
      <c r="C1019" t="s">
        <v>350</v>
      </c>
      <c r="D1019" s="10" t="s">
        <v>1038</v>
      </c>
      <c r="E1019" s="10" t="s">
        <v>1039</v>
      </c>
      <c r="F1019" t="s">
        <v>5</v>
      </c>
      <c r="G1019" t="s">
        <v>218</v>
      </c>
      <c r="H1019">
        <v>540</v>
      </c>
      <c r="I1019">
        <v>15</v>
      </c>
      <c r="J1019" t="s">
        <v>8</v>
      </c>
      <c r="L1019" t="s">
        <v>107</v>
      </c>
      <c r="M1019">
        <v>40800</v>
      </c>
      <c r="N1019" t="s">
        <v>42</v>
      </c>
      <c r="O1019" t="s">
        <v>62</v>
      </c>
      <c r="P1019" s="21" t="str">
        <f t="shared" si="15"/>
        <v>04_40-50</v>
      </c>
      <c r="Q1019">
        <v>11</v>
      </c>
      <c r="R1019" t="s">
        <v>819</v>
      </c>
      <c r="S1019">
        <v>17462400</v>
      </c>
      <c r="T1019">
        <v>280295</v>
      </c>
    </row>
    <row r="1020" spans="1:20" ht="14.45" hidden="1" x14ac:dyDescent="0.35">
      <c r="A1020">
        <v>35</v>
      </c>
      <c r="B1020" t="s">
        <v>15</v>
      </c>
      <c r="C1020" t="s">
        <v>341</v>
      </c>
      <c r="D1020" t="s">
        <v>1046</v>
      </c>
      <c r="E1020" s="10" t="s">
        <v>1039</v>
      </c>
      <c r="F1020" t="s">
        <v>1</v>
      </c>
      <c r="G1020" t="s">
        <v>152</v>
      </c>
      <c r="H1020" t="s">
        <v>2</v>
      </c>
      <c r="I1020">
        <v>14</v>
      </c>
      <c r="J1020" t="s">
        <v>8</v>
      </c>
      <c r="L1020" s="10" t="s">
        <v>107</v>
      </c>
      <c r="M1020">
        <v>20790</v>
      </c>
      <c r="N1020" t="s">
        <v>38</v>
      </c>
      <c r="O1020" t="s">
        <v>60</v>
      </c>
      <c r="P1020" s="21" t="str">
        <f t="shared" si="15"/>
        <v>02_20-30</v>
      </c>
      <c r="Q1020">
        <v>11</v>
      </c>
      <c r="R1020" t="s">
        <v>819</v>
      </c>
      <c r="S1020">
        <v>727650</v>
      </c>
      <c r="T1020">
        <v>11680</v>
      </c>
    </row>
    <row r="1021" spans="1:20" ht="14.45" hidden="1" x14ac:dyDescent="0.35">
      <c r="A1021">
        <v>325</v>
      </c>
      <c r="B1021" t="s">
        <v>15</v>
      </c>
      <c r="C1021" t="s">
        <v>346</v>
      </c>
      <c r="D1021" s="10" t="s">
        <v>1038</v>
      </c>
      <c r="E1021" s="10" t="s">
        <v>1039</v>
      </c>
      <c r="F1021" t="s">
        <v>5</v>
      </c>
      <c r="G1021" t="s">
        <v>155</v>
      </c>
      <c r="H1021" t="s">
        <v>224</v>
      </c>
      <c r="I1021">
        <v>15</v>
      </c>
      <c r="J1021" t="s">
        <v>8</v>
      </c>
      <c r="L1021" t="s">
        <v>107</v>
      </c>
      <c r="M1021">
        <v>47051</v>
      </c>
      <c r="N1021" t="s">
        <v>43</v>
      </c>
      <c r="O1021" t="s">
        <v>62</v>
      </c>
      <c r="P1021" s="21" t="str">
        <f t="shared" si="15"/>
        <v>04_40-50</v>
      </c>
      <c r="Q1021">
        <v>11</v>
      </c>
      <c r="R1021" t="s">
        <v>819</v>
      </c>
      <c r="S1021">
        <v>15291575</v>
      </c>
      <c r="T1021">
        <v>245451</v>
      </c>
    </row>
    <row r="1022" spans="1:20" ht="14.45" hidden="1" x14ac:dyDescent="0.35">
      <c r="A1022">
        <v>5336</v>
      </c>
      <c r="B1022" t="s">
        <v>15</v>
      </c>
      <c r="C1022" t="s">
        <v>353</v>
      </c>
      <c r="D1022" t="s">
        <v>1040</v>
      </c>
      <c r="E1022" s="10" t="s">
        <v>1044</v>
      </c>
      <c r="F1022" t="s">
        <v>5</v>
      </c>
      <c r="G1022" t="s">
        <v>155</v>
      </c>
      <c r="H1022" t="s">
        <v>2</v>
      </c>
      <c r="I1022">
        <v>15</v>
      </c>
      <c r="J1022" t="s">
        <v>8</v>
      </c>
      <c r="L1022" t="s">
        <v>107</v>
      </c>
      <c r="M1022">
        <v>27220</v>
      </c>
      <c r="N1022" t="s">
        <v>39</v>
      </c>
      <c r="O1022" t="s">
        <v>60</v>
      </c>
      <c r="P1022" s="21" t="str">
        <f t="shared" si="15"/>
        <v>02_20-30</v>
      </c>
      <c r="Q1022">
        <v>11</v>
      </c>
      <c r="R1022" t="s">
        <v>819</v>
      </c>
      <c r="S1022">
        <v>145245920</v>
      </c>
      <c r="T1022">
        <v>2331395</v>
      </c>
    </row>
    <row r="1023" spans="1:20" ht="14.45" hidden="1" x14ac:dyDescent="0.35">
      <c r="A1023">
        <v>1998</v>
      </c>
      <c r="B1023" t="s">
        <v>15</v>
      </c>
      <c r="C1023" t="s">
        <v>389</v>
      </c>
      <c r="D1023" t="s">
        <v>1040</v>
      </c>
      <c r="E1023" s="10" t="s">
        <v>1039</v>
      </c>
      <c r="F1023" t="s">
        <v>1</v>
      </c>
      <c r="G1023" t="s">
        <v>152</v>
      </c>
      <c r="H1023" t="s">
        <v>2</v>
      </c>
      <c r="I1023">
        <v>15</v>
      </c>
      <c r="J1023" t="s">
        <v>11</v>
      </c>
      <c r="L1023" s="10" t="s">
        <v>107</v>
      </c>
      <c r="M1023">
        <v>17100</v>
      </c>
      <c r="N1023" t="s">
        <v>37</v>
      </c>
      <c r="O1023" t="s">
        <v>59</v>
      </c>
      <c r="P1023" s="21" t="str">
        <f t="shared" si="15"/>
        <v>01_&lt;20</v>
      </c>
      <c r="Q1023">
        <v>11</v>
      </c>
      <c r="R1023" t="s">
        <v>819</v>
      </c>
      <c r="S1023">
        <v>34165800</v>
      </c>
      <c r="T1023">
        <v>548408</v>
      </c>
    </row>
    <row r="1024" spans="1:20" ht="14.45" hidden="1" x14ac:dyDescent="0.35">
      <c r="A1024">
        <v>84</v>
      </c>
      <c r="B1024" t="s">
        <v>15</v>
      </c>
      <c r="C1024" t="s">
        <v>390</v>
      </c>
      <c r="D1024" t="s">
        <v>1040</v>
      </c>
      <c r="E1024" s="10" t="s">
        <v>1039</v>
      </c>
      <c r="F1024" t="s">
        <v>1</v>
      </c>
      <c r="G1024" t="s">
        <v>152</v>
      </c>
      <c r="H1024" t="s">
        <v>2</v>
      </c>
      <c r="I1024">
        <v>17</v>
      </c>
      <c r="J1024" t="s">
        <v>6</v>
      </c>
      <c r="L1024" s="10" t="s">
        <v>107</v>
      </c>
      <c r="M1024">
        <v>24890</v>
      </c>
      <c r="N1024" t="s">
        <v>38</v>
      </c>
      <c r="O1024" t="s">
        <v>60</v>
      </c>
      <c r="P1024" s="21" t="str">
        <f t="shared" si="15"/>
        <v>02_20-30</v>
      </c>
      <c r="Q1024">
        <v>11</v>
      </c>
      <c r="R1024" t="s">
        <v>819</v>
      </c>
      <c r="S1024">
        <v>2090760</v>
      </c>
      <c r="T1024">
        <v>33560</v>
      </c>
    </row>
    <row r="1025" spans="1:20" ht="14.45" hidden="1" x14ac:dyDescent="0.35">
      <c r="A1025">
        <v>1933</v>
      </c>
      <c r="B1025" t="s">
        <v>15</v>
      </c>
      <c r="C1025" t="s">
        <v>377</v>
      </c>
      <c r="D1025" s="10" t="s">
        <v>1038</v>
      </c>
      <c r="E1025" s="10" t="s">
        <v>1039</v>
      </c>
      <c r="F1025" t="s">
        <v>5</v>
      </c>
      <c r="G1025" t="s">
        <v>218</v>
      </c>
      <c r="H1025" t="s">
        <v>230</v>
      </c>
      <c r="I1025">
        <v>15</v>
      </c>
      <c r="J1025" t="s">
        <v>77</v>
      </c>
      <c r="L1025" t="s">
        <v>107</v>
      </c>
      <c r="M1025">
        <v>49990</v>
      </c>
      <c r="N1025" t="s">
        <v>43</v>
      </c>
      <c r="O1025" t="s">
        <v>62</v>
      </c>
      <c r="P1025" s="21" t="str">
        <f t="shared" si="15"/>
        <v>04_40-50</v>
      </c>
      <c r="Q1025">
        <v>11</v>
      </c>
      <c r="R1025" t="s">
        <v>819</v>
      </c>
      <c r="S1025">
        <v>96630670</v>
      </c>
      <c r="T1025">
        <v>1551054</v>
      </c>
    </row>
    <row r="1026" spans="1:20" ht="14.45" hidden="1" x14ac:dyDescent="0.35">
      <c r="A1026">
        <v>3933</v>
      </c>
      <c r="B1026" t="s">
        <v>15</v>
      </c>
      <c r="C1026" t="s">
        <v>388</v>
      </c>
      <c r="D1026" t="s">
        <v>1040</v>
      </c>
      <c r="E1026" s="10" t="s">
        <v>1039</v>
      </c>
      <c r="F1026" t="s">
        <v>1</v>
      </c>
      <c r="G1026" t="s">
        <v>249</v>
      </c>
      <c r="H1026" t="s">
        <v>2</v>
      </c>
      <c r="I1026">
        <v>15</v>
      </c>
      <c r="J1026" t="s">
        <v>8</v>
      </c>
      <c r="L1026" t="s">
        <v>107</v>
      </c>
      <c r="M1026">
        <v>24024</v>
      </c>
      <c r="N1026" t="s">
        <v>38</v>
      </c>
      <c r="O1026" t="s">
        <v>60</v>
      </c>
      <c r="P1026" s="21" t="str">
        <f t="shared" si="15"/>
        <v>02_20-30</v>
      </c>
      <c r="Q1026">
        <v>11</v>
      </c>
      <c r="R1026" t="s">
        <v>819</v>
      </c>
      <c r="S1026">
        <v>94486392</v>
      </c>
      <c r="T1026">
        <v>1516636</v>
      </c>
    </row>
    <row r="1027" spans="1:20" ht="14.45" hidden="1" x14ac:dyDescent="0.35">
      <c r="A1027">
        <v>45</v>
      </c>
      <c r="B1027" t="s">
        <v>15</v>
      </c>
      <c r="C1027" t="s">
        <v>391</v>
      </c>
      <c r="D1027" t="s">
        <v>1040</v>
      </c>
      <c r="E1027" s="10" t="s">
        <v>1039</v>
      </c>
      <c r="F1027" t="s">
        <v>1</v>
      </c>
      <c r="G1027" t="s">
        <v>152</v>
      </c>
      <c r="H1027" t="s">
        <v>2</v>
      </c>
      <c r="I1027">
        <v>15</v>
      </c>
      <c r="J1027" t="s">
        <v>8</v>
      </c>
      <c r="L1027" s="10" t="s">
        <v>107</v>
      </c>
      <c r="M1027">
        <v>24589</v>
      </c>
      <c r="N1027" t="s">
        <v>38</v>
      </c>
      <c r="O1027" t="s">
        <v>60</v>
      </c>
      <c r="P1027" s="21" t="str">
        <f t="shared" ref="P1027:P1090" si="16">IF(M1027&lt;20000,"01_&lt;20",IF(M1027&lt;70000,CONCATENATE(IF((ROUNDDOWN(M1027/10000,0)+1)&lt;10,0,),ROUNDDOWN(M1027/10000,0),"_",ROUNDDOWN(M1027/10000,0)*10,"-",ROUNDUP((M1027+1)/10000,0)*10),"07_70&gt;"))</f>
        <v>02_20-30</v>
      </c>
      <c r="Q1027">
        <v>11</v>
      </c>
      <c r="R1027" t="s">
        <v>819</v>
      </c>
      <c r="S1027">
        <v>1106505</v>
      </c>
      <c r="T1027">
        <v>17761</v>
      </c>
    </row>
    <row r="1028" spans="1:20" ht="14.45" hidden="1" x14ac:dyDescent="0.35">
      <c r="A1028">
        <v>97</v>
      </c>
      <c r="B1028" t="s">
        <v>15</v>
      </c>
      <c r="C1028" t="s">
        <v>426</v>
      </c>
      <c r="D1028" s="10" t="s">
        <v>1041</v>
      </c>
      <c r="E1028" s="10" t="s">
        <v>1039</v>
      </c>
      <c r="F1028" t="s">
        <v>5</v>
      </c>
      <c r="G1028" t="s">
        <v>308</v>
      </c>
      <c r="H1028" t="s">
        <v>166</v>
      </c>
      <c r="I1028">
        <v>15</v>
      </c>
      <c r="J1028" t="s">
        <v>8</v>
      </c>
      <c r="L1028" t="s">
        <v>107</v>
      </c>
      <c r="M1028">
        <v>58810</v>
      </c>
      <c r="N1028" t="s">
        <v>45</v>
      </c>
      <c r="O1028" t="s">
        <v>63</v>
      </c>
      <c r="P1028" s="21" t="str">
        <f t="shared" si="16"/>
        <v>05_50-60</v>
      </c>
      <c r="Q1028">
        <v>11</v>
      </c>
      <c r="R1028" t="s">
        <v>819</v>
      </c>
      <c r="S1028">
        <v>5704570</v>
      </c>
      <c r="T1028">
        <v>91566</v>
      </c>
    </row>
    <row r="1029" spans="1:20" ht="14.45" hidden="1" x14ac:dyDescent="0.35">
      <c r="A1029">
        <v>56</v>
      </c>
      <c r="B1029" t="s">
        <v>15</v>
      </c>
      <c r="C1029" t="s">
        <v>428</v>
      </c>
      <c r="D1029" t="s">
        <v>1046</v>
      </c>
      <c r="E1029" s="10" t="s">
        <v>1039</v>
      </c>
      <c r="F1029" t="s">
        <v>1</v>
      </c>
      <c r="G1029" t="s">
        <v>249</v>
      </c>
      <c r="H1029" t="s">
        <v>2</v>
      </c>
      <c r="I1029">
        <v>14</v>
      </c>
      <c r="J1029" t="s">
        <v>8</v>
      </c>
      <c r="L1029" t="s">
        <v>107</v>
      </c>
      <c r="M1029">
        <v>34477</v>
      </c>
      <c r="N1029" t="s">
        <v>40</v>
      </c>
      <c r="O1029" t="s">
        <v>61</v>
      </c>
      <c r="P1029" s="21" t="str">
        <f t="shared" si="16"/>
        <v>03_30-40</v>
      </c>
      <c r="Q1029">
        <v>11</v>
      </c>
      <c r="R1029" t="s">
        <v>819</v>
      </c>
      <c r="S1029">
        <v>1930712</v>
      </c>
      <c r="T1029">
        <v>30991</v>
      </c>
    </row>
    <row r="1030" spans="1:20" ht="14.45" hidden="1" x14ac:dyDescent="0.35">
      <c r="A1030">
        <v>32</v>
      </c>
      <c r="B1030" t="s">
        <v>15</v>
      </c>
      <c r="C1030" t="s">
        <v>427</v>
      </c>
      <c r="D1030" s="10" t="s">
        <v>1041</v>
      </c>
      <c r="E1030" s="10" t="s">
        <v>1039</v>
      </c>
      <c r="F1030" t="s">
        <v>5</v>
      </c>
      <c r="G1030" t="s">
        <v>308</v>
      </c>
      <c r="H1030" t="s">
        <v>166</v>
      </c>
      <c r="I1030">
        <v>17</v>
      </c>
      <c r="J1030" t="s">
        <v>8</v>
      </c>
      <c r="L1030" t="s">
        <v>107</v>
      </c>
      <c r="M1030">
        <v>70862</v>
      </c>
      <c r="N1030" t="s">
        <v>48</v>
      </c>
      <c r="O1030" t="s">
        <v>64</v>
      </c>
      <c r="P1030" s="21" t="str">
        <f t="shared" si="16"/>
        <v>07_70&gt;</v>
      </c>
      <c r="Q1030">
        <v>11</v>
      </c>
      <c r="R1030" t="s">
        <v>819</v>
      </c>
      <c r="S1030">
        <v>2267584</v>
      </c>
      <c r="T1030">
        <v>36398</v>
      </c>
    </row>
    <row r="1031" spans="1:20" ht="14.45" hidden="1" x14ac:dyDescent="0.35">
      <c r="A1031">
        <v>105</v>
      </c>
      <c r="B1031" t="s">
        <v>15</v>
      </c>
      <c r="C1031" t="s">
        <v>349</v>
      </c>
      <c r="D1031" t="s">
        <v>1040</v>
      </c>
      <c r="E1031" s="10" t="s">
        <v>1039</v>
      </c>
      <c r="F1031" t="s">
        <v>1</v>
      </c>
      <c r="G1031" t="s">
        <v>249</v>
      </c>
      <c r="H1031" t="s">
        <v>2</v>
      </c>
      <c r="I1031">
        <v>15</v>
      </c>
      <c r="J1031" t="s">
        <v>8</v>
      </c>
      <c r="L1031" t="s">
        <v>107</v>
      </c>
      <c r="M1031">
        <v>46275</v>
      </c>
      <c r="N1031" t="s">
        <v>43</v>
      </c>
      <c r="O1031" t="s">
        <v>62</v>
      </c>
      <c r="P1031" s="21" t="str">
        <f t="shared" si="16"/>
        <v>04_40-50</v>
      </c>
      <c r="Q1031">
        <v>11</v>
      </c>
      <c r="R1031" t="s">
        <v>819</v>
      </c>
      <c r="S1031">
        <v>4858875</v>
      </c>
      <c r="T1031">
        <v>77992</v>
      </c>
    </row>
    <row r="1032" spans="1:20" ht="14.45" hidden="1" x14ac:dyDescent="0.35">
      <c r="A1032">
        <v>261</v>
      </c>
      <c r="B1032" t="s">
        <v>15</v>
      </c>
      <c r="C1032" t="s">
        <v>348</v>
      </c>
      <c r="D1032" t="s">
        <v>1046</v>
      </c>
      <c r="E1032" s="10" t="s">
        <v>1039</v>
      </c>
      <c r="F1032" t="s">
        <v>5</v>
      </c>
      <c r="G1032" t="s">
        <v>218</v>
      </c>
      <c r="H1032" t="s">
        <v>2</v>
      </c>
      <c r="I1032">
        <v>14</v>
      </c>
      <c r="J1032" t="s">
        <v>8</v>
      </c>
      <c r="L1032" t="s">
        <v>107</v>
      </c>
      <c r="M1032">
        <v>40740</v>
      </c>
      <c r="N1032" t="s">
        <v>42</v>
      </c>
      <c r="O1032" t="s">
        <v>62</v>
      </c>
      <c r="P1032" s="21" t="str">
        <f t="shared" si="16"/>
        <v>04_40-50</v>
      </c>
      <c r="Q1032">
        <v>11</v>
      </c>
      <c r="R1032" t="s">
        <v>819</v>
      </c>
      <c r="S1032">
        <v>10633140</v>
      </c>
      <c r="T1032">
        <v>170676</v>
      </c>
    </row>
    <row r="1033" spans="1:20" ht="14.45" hidden="1" x14ac:dyDescent="0.35">
      <c r="A1033">
        <v>24</v>
      </c>
      <c r="B1033" t="s">
        <v>15</v>
      </c>
      <c r="C1033" t="s">
        <v>351</v>
      </c>
      <c r="D1033" s="10" t="s">
        <v>1038</v>
      </c>
      <c r="E1033" s="10" t="s">
        <v>1039</v>
      </c>
      <c r="F1033" t="s">
        <v>5</v>
      </c>
      <c r="G1033" t="s">
        <v>218</v>
      </c>
      <c r="H1033" t="s">
        <v>230</v>
      </c>
      <c r="I1033">
        <v>15</v>
      </c>
      <c r="J1033" t="s">
        <v>8</v>
      </c>
      <c r="L1033" t="s">
        <v>107</v>
      </c>
      <c r="M1033">
        <v>51200</v>
      </c>
      <c r="N1033" t="s">
        <v>44</v>
      </c>
      <c r="O1033" t="s">
        <v>63</v>
      </c>
      <c r="P1033" s="21" t="str">
        <f t="shared" si="16"/>
        <v>05_50-60</v>
      </c>
      <c r="Q1033">
        <v>11</v>
      </c>
      <c r="R1033" t="s">
        <v>819</v>
      </c>
      <c r="S1033">
        <v>1228800</v>
      </c>
      <c r="T1033">
        <v>19724</v>
      </c>
    </row>
    <row r="1034" spans="1:20" ht="14.45" hidden="1" x14ac:dyDescent="0.35">
      <c r="A1034">
        <v>34</v>
      </c>
      <c r="B1034" t="s">
        <v>15</v>
      </c>
      <c r="C1034" t="s">
        <v>480</v>
      </c>
      <c r="D1034" t="s">
        <v>1046</v>
      </c>
      <c r="E1034" s="10" t="s">
        <v>1039</v>
      </c>
      <c r="F1034" t="s">
        <v>1</v>
      </c>
      <c r="G1034" t="s">
        <v>152</v>
      </c>
      <c r="H1034" t="s">
        <v>2</v>
      </c>
      <c r="I1034">
        <v>14</v>
      </c>
      <c r="J1034" t="s">
        <v>8</v>
      </c>
      <c r="L1034" s="10" t="s">
        <v>107</v>
      </c>
      <c r="M1034">
        <v>29520</v>
      </c>
      <c r="N1034" t="s">
        <v>39</v>
      </c>
      <c r="O1034" t="s">
        <v>60</v>
      </c>
      <c r="P1034" s="21" t="str">
        <f t="shared" si="16"/>
        <v>02_20-30</v>
      </c>
      <c r="Q1034">
        <v>11</v>
      </c>
      <c r="R1034" t="s">
        <v>819</v>
      </c>
      <c r="S1034">
        <v>1003680</v>
      </c>
      <c r="T1034">
        <v>16110</v>
      </c>
    </row>
    <row r="1035" spans="1:20" ht="14.45" hidden="1" x14ac:dyDescent="0.35">
      <c r="A1035">
        <v>101</v>
      </c>
      <c r="B1035" t="s">
        <v>15</v>
      </c>
      <c r="C1035" t="s">
        <v>508</v>
      </c>
      <c r="D1035" t="s">
        <v>1046</v>
      </c>
      <c r="E1035" s="10" t="s">
        <v>1039</v>
      </c>
      <c r="F1035" t="s">
        <v>5</v>
      </c>
      <c r="G1035" t="s">
        <v>496</v>
      </c>
      <c r="H1035" t="s">
        <v>2</v>
      </c>
      <c r="I1035">
        <v>13</v>
      </c>
      <c r="J1035" t="s">
        <v>8</v>
      </c>
      <c r="L1035" t="s">
        <v>107</v>
      </c>
      <c r="M1035">
        <v>61364</v>
      </c>
      <c r="N1035" t="s">
        <v>46</v>
      </c>
      <c r="O1035" t="s">
        <v>65</v>
      </c>
      <c r="P1035" s="21" t="str">
        <f t="shared" si="16"/>
        <v>06_60-70</v>
      </c>
      <c r="Q1035">
        <v>11</v>
      </c>
      <c r="R1035" t="s">
        <v>819</v>
      </c>
      <c r="S1035">
        <v>6197764</v>
      </c>
      <c r="T1035">
        <v>99483</v>
      </c>
    </row>
    <row r="1036" spans="1:20" ht="14.45" hidden="1" x14ac:dyDescent="0.35">
      <c r="A1036">
        <v>108</v>
      </c>
      <c r="B1036" t="s">
        <v>15</v>
      </c>
      <c r="C1036" t="s">
        <v>509</v>
      </c>
      <c r="D1036" t="s">
        <v>1046</v>
      </c>
      <c r="E1036" s="10" t="s">
        <v>1044</v>
      </c>
      <c r="F1036" t="s">
        <v>1</v>
      </c>
      <c r="G1036" t="s">
        <v>249</v>
      </c>
      <c r="H1036" t="s">
        <v>2</v>
      </c>
      <c r="I1036">
        <v>14</v>
      </c>
      <c r="J1036" t="s">
        <v>8</v>
      </c>
      <c r="L1036" t="s">
        <v>107</v>
      </c>
      <c r="M1036">
        <v>42950</v>
      </c>
      <c r="N1036" t="s">
        <v>42</v>
      </c>
      <c r="O1036" t="s">
        <v>62</v>
      </c>
      <c r="P1036" s="21" t="str">
        <f t="shared" si="16"/>
        <v>04_40-50</v>
      </c>
      <c r="Q1036">
        <v>11</v>
      </c>
      <c r="R1036" t="s">
        <v>819</v>
      </c>
      <c r="S1036">
        <v>4638600</v>
      </c>
      <c r="T1036">
        <v>74456</v>
      </c>
    </row>
    <row r="1037" spans="1:20" ht="14.45" hidden="1" x14ac:dyDescent="0.35">
      <c r="A1037">
        <v>24</v>
      </c>
      <c r="B1037" t="s">
        <v>15</v>
      </c>
      <c r="C1037" t="s">
        <v>313</v>
      </c>
      <c r="D1037" t="s">
        <v>1046</v>
      </c>
      <c r="E1037" s="10" t="s">
        <v>1039</v>
      </c>
      <c r="F1037" t="s">
        <v>5</v>
      </c>
      <c r="G1037" t="s">
        <v>218</v>
      </c>
      <c r="H1037" t="s">
        <v>224</v>
      </c>
      <c r="I1037">
        <v>14</v>
      </c>
      <c r="J1037" t="s">
        <v>8</v>
      </c>
      <c r="L1037" t="s">
        <v>107</v>
      </c>
      <c r="M1037">
        <v>65900</v>
      </c>
      <c r="N1037" t="s">
        <v>47</v>
      </c>
      <c r="O1037" t="s">
        <v>65</v>
      </c>
      <c r="P1037" s="21" t="str">
        <f t="shared" si="16"/>
        <v>06_60-70</v>
      </c>
      <c r="Q1037">
        <v>11</v>
      </c>
      <c r="R1037" t="s">
        <v>819</v>
      </c>
      <c r="S1037">
        <v>1581600</v>
      </c>
      <c r="T1037">
        <v>25387</v>
      </c>
    </row>
    <row r="1038" spans="1:20" ht="14.45" hidden="1" x14ac:dyDescent="0.35">
      <c r="A1038">
        <v>387</v>
      </c>
      <c r="B1038" t="s">
        <v>15</v>
      </c>
      <c r="C1038" t="s">
        <v>631</v>
      </c>
      <c r="D1038" t="s">
        <v>1040</v>
      </c>
      <c r="E1038" s="10" t="s">
        <v>1044</v>
      </c>
      <c r="F1038" t="s">
        <v>1</v>
      </c>
      <c r="G1038" t="s">
        <v>152</v>
      </c>
      <c r="H1038" t="s">
        <v>2</v>
      </c>
      <c r="I1038">
        <v>15</v>
      </c>
      <c r="J1038" t="s">
        <v>8</v>
      </c>
      <c r="L1038" s="10" t="s">
        <v>107</v>
      </c>
      <c r="M1038">
        <v>17515</v>
      </c>
      <c r="N1038" t="s">
        <v>37</v>
      </c>
      <c r="O1038" t="s">
        <v>59</v>
      </c>
      <c r="P1038" s="21" t="str">
        <f t="shared" si="16"/>
        <v>01_&lt;20</v>
      </c>
      <c r="Q1038">
        <v>11</v>
      </c>
      <c r="R1038" t="s">
        <v>819</v>
      </c>
      <c r="S1038">
        <v>6778305</v>
      </c>
      <c r="T1038">
        <v>108801</v>
      </c>
    </row>
    <row r="1039" spans="1:20" ht="14.45" hidden="1" x14ac:dyDescent="0.35">
      <c r="A1039">
        <v>45</v>
      </c>
      <c r="B1039" t="s">
        <v>15</v>
      </c>
      <c r="C1039" t="s">
        <v>300</v>
      </c>
      <c r="D1039" t="s">
        <v>1046</v>
      </c>
      <c r="E1039" s="10" t="s">
        <v>1039</v>
      </c>
      <c r="F1039" t="s">
        <v>1</v>
      </c>
      <c r="G1039" t="s">
        <v>249</v>
      </c>
      <c r="H1039" t="s">
        <v>2</v>
      </c>
      <c r="I1039">
        <v>13</v>
      </c>
      <c r="J1039" t="s">
        <v>117</v>
      </c>
      <c r="L1039" t="s">
        <v>107</v>
      </c>
      <c r="M1039">
        <v>51684</v>
      </c>
      <c r="N1039" t="s">
        <v>44</v>
      </c>
      <c r="O1039" t="s">
        <v>63</v>
      </c>
      <c r="P1039" s="21" t="str">
        <f t="shared" si="16"/>
        <v>05_50-60</v>
      </c>
      <c r="Q1039">
        <v>11</v>
      </c>
      <c r="R1039" t="s">
        <v>819</v>
      </c>
      <c r="S1039">
        <v>2325780</v>
      </c>
      <c r="T1039">
        <v>37332</v>
      </c>
    </row>
    <row r="1040" spans="1:20" ht="14.45" hidden="1" x14ac:dyDescent="0.35">
      <c r="A1040">
        <v>753</v>
      </c>
      <c r="B1040" t="s">
        <v>15</v>
      </c>
      <c r="C1040" t="s">
        <v>660</v>
      </c>
      <c r="D1040" s="10" t="s">
        <v>1041</v>
      </c>
      <c r="E1040" s="10" t="s">
        <v>1039</v>
      </c>
      <c r="F1040" t="s">
        <v>5</v>
      </c>
      <c r="G1040" t="s">
        <v>308</v>
      </c>
      <c r="H1040" t="s">
        <v>661</v>
      </c>
      <c r="I1040">
        <v>15</v>
      </c>
      <c r="J1040" t="s">
        <v>8</v>
      </c>
      <c r="L1040" t="s">
        <v>107</v>
      </c>
      <c r="M1040">
        <v>62670</v>
      </c>
      <c r="N1040" t="s">
        <v>46</v>
      </c>
      <c r="O1040" t="s">
        <v>65</v>
      </c>
      <c r="P1040" s="21" t="str">
        <f t="shared" si="16"/>
        <v>06_60-70</v>
      </c>
      <c r="Q1040">
        <v>11</v>
      </c>
      <c r="R1040" t="s">
        <v>819</v>
      </c>
      <c r="S1040">
        <v>47190510</v>
      </c>
      <c r="T1040">
        <v>757472</v>
      </c>
    </row>
    <row r="1041" spans="1:20" ht="14.45" hidden="1" x14ac:dyDescent="0.35">
      <c r="A1041">
        <v>4686</v>
      </c>
      <c r="B1041" t="s">
        <v>15</v>
      </c>
      <c r="C1041" t="s">
        <v>662</v>
      </c>
      <c r="D1041" s="10" t="s">
        <v>1041</v>
      </c>
      <c r="E1041" s="10" t="s">
        <v>1039</v>
      </c>
      <c r="F1041" t="s">
        <v>5</v>
      </c>
      <c r="G1041" t="s">
        <v>308</v>
      </c>
      <c r="H1041" t="s">
        <v>661</v>
      </c>
      <c r="I1041">
        <v>17</v>
      </c>
      <c r="J1041" t="s">
        <v>8</v>
      </c>
      <c r="L1041" t="s">
        <v>107</v>
      </c>
      <c r="M1041">
        <v>71900</v>
      </c>
      <c r="N1041" t="s">
        <v>48</v>
      </c>
      <c r="O1041" t="s">
        <v>64</v>
      </c>
      <c r="P1041" s="21" t="str">
        <f t="shared" si="16"/>
        <v>07_70&gt;</v>
      </c>
      <c r="Q1041">
        <v>11</v>
      </c>
      <c r="R1041" t="s">
        <v>819</v>
      </c>
      <c r="S1041">
        <v>336923400</v>
      </c>
      <c r="T1041">
        <v>5408080</v>
      </c>
    </row>
    <row r="1042" spans="1:20" ht="14.45" hidden="1" x14ac:dyDescent="0.35">
      <c r="A1042">
        <v>174</v>
      </c>
      <c r="B1042" t="s">
        <v>15</v>
      </c>
      <c r="C1042" t="s">
        <v>664</v>
      </c>
      <c r="D1042" t="s">
        <v>1046</v>
      </c>
      <c r="E1042" s="10" t="s">
        <v>1039</v>
      </c>
      <c r="F1042" t="s">
        <v>1</v>
      </c>
      <c r="G1042" t="s">
        <v>532</v>
      </c>
      <c r="H1042" t="s">
        <v>2</v>
      </c>
      <c r="I1042">
        <v>14</v>
      </c>
      <c r="J1042" t="s">
        <v>8</v>
      </c>
      <c r="L1042" t="s">
        <v>107</v>
      </c>
      <c r="M1042">
        <v>52270</v>
      </c>
      <c r="N1042" t="s">
        <v>44</v>
      </c>
      <c r="O1042" t="s">
        <v>63</v>
      </c>
      <c r="P1042" s="21" t="str">
        <f t="shared" si="16"/>
        <v>05_50-60</v>
      </c>
      <c r="Q1042">
        <v>11</v>
      </c>
      <c r="R1042" t="s">
        <v>819</v>
      </c>
      <c r="S1042">
        <v>9094980</v>
      </c>
      <c r="T1042">
        <v>145987</v>
      </c>
    </row>
    <row r="1043" spans="1:20" ht="14.45" hidden="1" x14ac:dyDescent="0.35">
      <c r="A1043">
        <v>1191</v>
      </c>
      <c r="B1043" t="s">
        <v>15</v>
      </c>
      <c r="C1043" t="s">
        <v>663</v>
      </c>
      <c r="D1043" t="s">
        <v>1040</v>
      </c>
      <c r="E1043" s="10" t="s">
        <v>1039</v>
      </c>
      <c r="F1043" t="s">
        <v>5</v>
      </c>
      <c r="G1043" t="s">
        <v>496</v>
      </c>
      <c r="H1043" t="s">
        <v>2</v>
      </c>
      <c r="I1043">
        <v>15</v>
      </c>
      <c r="J1043" t="s">
        <v>8</v>
      </c>
      <c r="L1043" t="s">
        <v>107</v>
      </c>
      <c r="M1043">
        <v>37840</v>
      </c>
      <c r="N1043" t="s">
        <v>41</v>
      </c>
      <c r="O1043" t="s">
        <v>61</v>
      </c>
      <c r="P1043" s="21" t="str">
        <f t="shared" si="16"/>
        <v>03_30-40</v>
      </c>
      <c r="Q1043">
        <v>11</v>
      </c>
      <c r="R1043" t="s">
        <v>819</v>
      </c>
      <c r="S1043">
        <v>45067440</v>
      </c>
      <c r="T1043">
        <v>723394</v>
      </c>
    </row>
    <row r="1044" spans="1:20" ht="14.45" hidden="1" x14ac:dyDescent="0.35">
      <c r="A1044">
        <v>1884</v>
      </c>
      <c r="B1044" t="s">
        <v>15</v>
      </c>
      <c r="C1044" t="s">
        <v>696</v>
      </c>
      <c r="D1044" t="s">
        <v>1040</v>
      </c>
      <c r="E1044" s="10" t="s">
        <v>1039</v>
      </c>
      <c r="F1044" t="s">
        <v>5</v>
      </c>
      <c r="G1044" t="s">
        <v>496</v>
      </c>
      <c r="H1044" t="s">
        <v>2</v>
      </c>
      <c r="I1044">
        <v>15</v>
      </c>
      <c r="J1044" t="s">
        <v>4</v>
      </c>
      <c r="L1044" t="s">
        <v>107</v>
      </c>
      <c r="M1044">
        <v>28140</v>
      </c>
      <c r="N1044" t="s">
        <v>39</v>
      </c>
      <c r="O1044" t="s">
        <v>60</v>
      </c>
      <c r="P1044" s="21" t="str">
        <f t="shared" si="16"/>
        <v>02_20-30</v>
      </c>
      <c r="Q1044">
        <v>11</v>
      </c>
      <c r="R1044" t="s">
        <v>819</v>
      </c>
      <c r="S1044">
        <v>53015760</v>
      </c>
      <c r="T1044">
        <v>850975</v>
      </c>
    </row>
    <row r="1045" spans="1:20" ht="14.45" hidden="1" x14ac:dyDescent="0.35">
      <c r="A1045">
        <v>2954</v>
      </c>
      <c r="B1045" t="s">
        <v>15</v>
      </c>
      <c r="C1045" t="s">
        <v>697</v>
      </c>
      <c r="D1045" t="s">
        <v>1040</v>
      </c>
      <c r="E1045" s="10" t="s">
        <v>1039</v>
      </c>
      <c r="F1045" t="s">
        <v>1</v>
      </c>
      <c r="G1045" t="s">
        <v>532</v>
      </c>
      <c r="H1045" t="s">
        <v>2</v>
      </c>
      <c r="I1045">
        <v>15</v>
      </c>
      <c r="J1045" t="s">
        <v>8</v>
      </c>
      <c r="L1045" t="s">
        <v>107</v>
      </c>
      <c r="M1045">
        <v>26095</v>
      </c>
      <c r="N1045" t="s">
        <v>39</v>
      </c>
      <c r="O1045" t="s">
        <v>60</v>
      </c>
      <c r="P1045" s="21" t="str">
        <f t="shared" si="16"/>
        <v>02_20-30</v>
      </c>
      <c r="Q1045">
        <v>11</v>
      </c>
      <c r="R1045" t="s">
        <v>819</v>
      </c>
      <c r="S1045">
        <v>77084630</v>
      </c>
      <c r="T1045">
        <v>1237313</v>
      </c>
    </row>
    <row r="1046" spans="1:20" ht="14.45" hidden="1" x14ac:dyDescent="0.35">
      <c r="A1046">
        <v>7916</v>
      </c>
      <c r="B1046" t="s">
        <v>15</v>
      </c>
      <c r="C1046" t="s">
        <v>698</v>
      </c>
      <c r="D1046" t="s">
        <v>1040</v>
      </c>
      <c r="E1046" s="10" t="s">
        <v>1039</v>
      </c>
      <c r="F1046" t="s">
        <v>5</v>
      </c>
      <c r="G1046" t="s">
        <v>496</v>
      </c>
      <c r="H1046" t="s">
        <v>2</v>
      </c>
      <c r="I1046">
        <v>15</v>
      </c>
      <c r="J1046" t="s">
        <v>8</v>
      </c>
      <c r="L1046" t="s">
        <v>107</v>
      </c>
      <c r="M1046">
        <v>23858</v>
      </c>
      <c r="N1046" t="s">
        <v>38</v>
      </c>
      <c r="O1046" t="s">
        <v>60</v>
      </c>
      <c r="P1046" s="21" t="str">
        <f t="shared" si="16"/>
        <v>02_20-30</v>
      </c>
      <c r="Q1046">
        <v>11</v>
      </c>
      <c r="R1046" t="s">
        <v>819</v>
      </c>
      <c r="S1046">
        <v>188859928</v>
      </c>
      <c r="T1046">
        <v>3031460</v>
      </c>
    </row>
    <row r="1047" spans="1:20" ht="14.45" hidden="1" x14ac:dyDescent="0.35">
      <c r="A1047">
        <v>710</v>
      </c>
      <c r="B1047" t="s">
        <v>15</v>
      </c>
      <c r="C1047" t="s">
        <v>699</v>
      </c>
      <c r="D1047" t="s">
        <v>1040</v>
      </c>
      <c r="E1047" s="10" t="s">
        <v>1039</v>
      </c>
      <c r="F1047" t="s">
        <v>5</v>
      </c>
      <c r="G1047" t="s">
        <v>496</v>
      </c>
      <c r="H1047" t="s">
        <v>2</v>
      </c>
      <c r="I1047">
        <v>17</v>
      </c>
      <c r="J1047" t="s">
        <v>8</v>
      </c>
      <c r="L1047" t="s">
        <v>107</v>
      </c>
      <c r="M1047">
        <v>38085</v>
      </c>
      <c r="N1047" t="s">
        <v>41</v>
      </c>
      <c r="O1047" t="s">
        <v>61</v>
      </c>
      <c r="P1047" s="21" t="str">
        <f t="shared" si="16"/>
        <v>03_30-40</v>
      </c>
      <c r="Q1047">
        <v>11</v>
      </c>
      <c r="R1047" t="s">
        <v>819</v>
      </c>
      <c r="S1047">
        <v>27040350</v>
      </c>
      <c r="T1047">
        <v>434035</v>
      </c>
    </row>
    <row r="1048" spans="1:20" ht="14.45" hidden="1" x14ac:dyDescent="0.35">
      <c r="A1048">
        <v>353</v>
      </c>
      <c r="B1048" t="s">
        <v>15</v>
      </c>
      <c r="C1048" t="s">
        <v>700</v>
      </c>
      <c r="D1048" t="s">
        <v>1046</v>
      </c>
      <c r="E1048" s="10" t="s">
        <v>1039</v>
      </c>
      <c r="F1048" t="s">
        <v>5</v>
      </c>
      <c r="G1048" t="s">
        <v>496</v>
      </c>
      <c r="H1048" t="s">
        <v>2</v>
      </c>
      <c r="I1048">
        <v>14</v>
      </c>
      <c r="J1048" t="s">
        <v>8</v>
      </c>
      <c r="L1048" t="s">
        <v>107</v>
      </c>
      <c r="M1048">
        <v>52990</v>
      </c>
      <c r="N1048" t="s">
        <v>44</v>
      </c>
      <c r="O1048" t="s">
        <v>63</v>
      </c>
      <c r="P1048" s="21" t="str">
        <f t="shared" si="16"/>
        <v>05_50-60</v>
      </c>
      <c r="Q1048">
        <v>11</v>
      </c>
      <c r="R1048" t="s">
        <v>819</v>
      </c>
      <c r="S1048">
        <v>18705470</v>
      </c>
      <c r="T1048">
        <v>300248</v>
      </c>
    </row>
    <row r="1049" spans="1:20" ht="14.45" hidden="1" x14ac:dyDescent="0.35">
      <c r="A1049">
        <v>855</v>
      </c>
      <c r="B1049" t="s">
        <v>15</v>
      </c>
      <c r="C1049" t="s">
        <v>701</v>
      </c>
      <c r="D1049" t="s">
        <v>1046</v>
      </c>
      <c r="E1049" s="10" t="s">
        <v>1039</v>
      </c>
      <c r="F1049" t="s">
        <v>5</v>
      </c>
      <c r="G1049" t="s">
        <v>496</v>
      </c>
      <c r="H1049" t="s">
        <v>2</v>
      </c>
      <c r="I1049">
        <v>14</v>
      </c>
      <c r="J1049" t="s">
        <v>8</v>
      </c>
      <c r="L1049" t="s">
        <v>107</v>
      </c>
      <c r="M1049">
        <v>31990</v>
      </c>
      <c r="N1049" t="s">
        <v>40</v>
      </c>
      <c r="O1049" t="s">
        <v>61</v>
      </c>
      <c r="P1049" s="21" t="str">
        <f t="shared" si="16"/>
        <v>03_30-40</v>
      </c>
      <c r="Q1049">
        <v>11</v>
      </c>
      <c r="R1049" t="s">
        <v>819</v>
      </c>
      <c r="S1049">
        <v>27351450</v>
      </c>
      <c r="T1049">
        <v>439028</v>
      </c>
    </row>
    <row r="1050" spans="1:20" ht="14.45" hidden="1" x14ac:dyDescent="0.35">
      <c r="A1050">
        <v>919</v>
      </c>
      <c r="B1050" t="s">
        <v>15</v>
      </c>
      <c r="C1050" t="s">
        <v>702</v>
      </c>
      <c r="D1050" t="s">
        <v>1040</v>
      </c>
      <c r="E1050" s="10" t="s">
        <v>1039</v>
      </c>
      <c r="F1050" t="s">
        <v>1</v>
      </c>
      <c r="G1050" t="s">
        <v>532</v>
      </c>
      <c r="H1050" t="s">
        <v>2</v>
      </c>
      <c r="I1050">
        <v>15</v>
      </c>
      <c r="J1050" t="s">
        <v>8</v>
      </c>
      <c r="L1050" t="s">
        <v>107</v>
      </c>
      <c r="M1050">
        <v>41647</v>
      </c>
      <c r="N1050" t="s">
        <v>42</v>
      </c>
      <c r="O1050" t="s">
        <v>62</v>
      </c>
      <c r="P1050" s="21" t="str">
        <f t="shared" si="16"/>
        <v>04_40-50</v>
      </c>
      <c r="Q1050">
        <v>11</v>
      </c>
      <c r="R1050" t="s">
        <v>819</v>
      </c>
      <c r="S1050">
        <v>38273593</v>
      </c>
      <c r="T1050">
        <v>614343</v>
      </c>
    </row>
    <row r="1051" spans="1:20" ht="14.45" hidden="1" x14ac:dyDescent="0.35">
      <c r="A1051">
        <v>504</v>
      </c>
      <c r="B1051" t="s">
        <v>15</v>
      </c>
      <c r="C1051" t="s">
        <v>703</v>
      </c>
      <c r="D1051" t="s">
        <v>1040</v>
      </c>
      <c r="E1051" s="10" t="s">
        <v>1039</v>
      </c>
      <c r="F1051" t="s">
        <v>5</v>
      </c>
      <c r="G1051" t="s">
        <v>496</v>
      </c>
      <c r="H1051" t="s">
        <v>2</v>
      </c>
      <c r="I1051">
        <v>15</v>
      </c>
      <c r="J1051" t="s">
        <v>8</v>
      </c>
      <c r="L1051" t="s">
        <v>107</v>
      </c>
      <c r="M1051">
        <v>54563</v>
      </c>
      <c r="N1051" t="s">
        <v>44</v>
      </c>
      <c r="O1051" t="s">
        <v>63</v>
      </c>
      <c r="P1051" s="21" t="str">
        <f t="shared" si="16"/>
        <v>05_50-60</v>
      </c>
      <c r="Q1051">
        <v>11</v>
      </c>
      <c r="R1051" t="s">
        <v>819</v>
      </c>
      <c r="S1051">
        <v>27499752</v>
      </c>
      <c r="T1051">
        <v>441409</v>
      </c>
    </row>
    <row r="1052" spans="1:20" ht="14.45" hidden="1" x14ac:dyDescent="0.35">
      <c r="A1052">
        <v>295</v>
      </c>
      <c r="B1052" t="s">
        <v>15</v>
      </c>
      <c r="C1052" t="s">
        <v>467</v>
      </c>
      <c r="D1052" t="s">
        <v>1046</v>
      </c>
      <c r="E1052" s="10" t="s">
        <v>1044</v>
      </c>
      <c r="F1052" t="s">
        <v>5</v>
      </c>
      <c r="G1052" t="s">
        <v>155</v>
      </c>
      <c r="H1052" t="s">
        <v>2</v>
      </c>
      <c r="I1052">
        <v>14</v>
      </c>
      <c r="J1052" t="s">
        <v>4</v>
      </c>
      <c r="L1052" t="s">
        <v>107</v>
      </c>
      <c r="M1052">
        <v>30425</v>
      </c>
      <c r="N1052" t="s">
        <v>40</v>
      </c>
      <c r="O1052" t="s">
        <v>61</v>
      </c>
      <c r="P1052" s="21" t="str">
        <f t="shared" si="16"/>
        <v>03_30-40</v>
      </c>
      <c r="Q1052">
        <v>11</v>
      </c>
      <c r="R1052" t="s">
        <v>819</v>
      </c>
      <c r="S1052">
        <v>8975375</v>
      </c>
      <c r="T1052">
        <v>144067</v>
      </c>
    </row>
    <row r="1053" spans="1:20" ht="14.45" hidden="1" x14ac:dyDescent="0.35">
      <c r="A1053">
        <v>396</v>
      </c>
      <c r="B1053" t="s">
        <v>15</v>
      </c>
      <c r="C1053" t="s">
        <v>704</v>
      </c>
      <c r="D1053" t="s">
        <v>1040</v>
      </c>
      <c r="E1053" s="10" t="s">
        <v>1044</v>
      </c>
      <c r="F1053" t="s">
        <v>5</v>
      </c>
      <c r="G1053" t="s">
        <v>496</v>
      </c>
      <c r="H1053" t="s">
        <v>2</v>
      </c>
      <c r="I1053">
        <v>17</v>
      </c>
      <c r="J1053" t="s">
        <v>8</v>
      </c>
      <c r="L1053" t="s">
        <v>107</v>
      </c>
      <c r="M1053">
        <v>56920</v>
      </c>
      <c r="N1053" t="s">
        <v>45</v>
      </c>
      <c r="O1053" t="s">
        <v>63</v>
      </c>
      <c r="P1053" s="21" t="str">
        <f t="shared" si="16"/>
        <v>05_50-60</v>
      </c>
      <c r="Q1053">
        <v>11</v>
      </c>
      <c r="R1053" t="s">
        <v>819</v>
      </c>
      <c r="S1053">
        <v>22540320</v>
      </c>
      <c r="T1053">
        <v>361803</v>
      </c>
    </row>
    <row r="1054" spans="1:20" ht="14.45" hidden="1" x14ac:dyDescent="0.35">
      <c r="A1054">
        <v>121</v>
      </c>
      <c r="B1054" t="s">
        <v>15</v>
      </c>
      <c r="C1054" t="s">
        <v>748</v>
      </c>
      <c r="D1054" t="s">
        <v>1046</v>
      </c>
      <c r="E1054" s="10" t="s">
        <v>1039</v>
      </c>
      <c r="F1054" t="s">
        <v>5</v>
      </c>
      <c r="G1054" t="s">
        <v>496</v>
      </c>
      <c r="H1054" t="s">
        <v>2</v>
      </c>
      <c r="I1054">
        <v>14</v>
      </c>
      <c r="J1054" t="s">
        <v>8</v>
      </c>
      <c r="K1054" t="s">
        <v>7</v>
      </c>
      <c r="L1054" t="s">
        <v>107</v>
      </c>
      <c r="M1054">
        <v>52000</v>
      </c>
      <c r="N1054" t="s">
        <v>44</v>
      </c>
      <c r="O1054" t="s">
        <v>63</v>
      </c>
      <c r="P1054" s="21" t="str">
        <f t="shared" si="16"/>
        <v>05_50-60</v>
      </c>
      <c r="Q1054">
        <v>11</v>
      </c>
      <c r="R1054" t="s">
        <v>819</v>
      </c>
      <c r="S1054">
        <v>6292000</v>
      </c>
      <c r="T1054">
        <v>100995</v>
      </c>
    </row>
    <row r="1055" spans="1:20" ht="14.45" hidden="1" x14ac:dyDescent="0.35">
      <c r="A1055">
        <v>609</v>
      </c>
      <c r="B1055" t="s">
        <v>15</v>
      </c>
      <c r="C1055" t="s">
        <v>750</v>
      </c>
      <c r="D1055" t="s">
        <v>1040</v>
      </c>
      <c r="E1055" s="10" t="s">
        <v>1044</v>
      </c>
      <c r="F1055" t="s">
        <v>1</v>
      </c>
      <c r="G1055" t="s">
        <v>532</v>
      </c>
      <c r="H1055" t="s">
        <v>2</v>
      </c>
      <c r="I1055">
        <v>15</v>
      </c>
      <c r="J1055" t="s">
        <v>8</v>
      </c>
      <c r="L1055" t="s">
        <v>107</v>
      </c>
      <c r="M1055">
        <v>27743.408450704221</v>
      </c>
      <c r="N1055" t="s">
        <v>39</v>
      </c>
      <c r="O1055" t="s">
        <v>60</v>
      </c>
      <c r="P1055" s="21" t="str">
        <f t="shared" si="16"/>
        <v>02_20-30</v>
      </c>
      <c r="Q1055">
        <v>11</v>
      </c>
      <c r="R1055" t="s">
        <v>819</v>
      </c>
      <c r="S1055">
        <v>16895735.746478871</v>
      </c>
      <c r="T1055">
        <v>271200</v>
      </c>
    </row>
    <row r="1056" spans="1:20" ht="14.45" hidden="1" x14ac:dyDescent="0.35">
      <c r="A1056">
        <v>424</v>
      </c>
      <c r="B1056" t="s">
        <v>15</v>
      </c>
      <c r="C1056" t="s">
        <v>751</v>
      </c>
      <c r="D1056" t="s">
        <v>1046</v>
      </c>
      <c r="E1056" s="10" t="s">
        <v>1039</v>
      </c>
      <c r="F1056" t="s">
        <v>1</v>
      </c>
      <c r="G1056" t="s">
        <v>532</v>
      </c>
      <c r="H1056" t="s">
        <v>2</v>
      </c>
      <c r="I1056">
        <v>14</v>
      </c>
      <c r="J1056" t="s">
        <v>8</v>
      </c>
      <c r="L1056" t="s">
        <v>107</v>
      </c>
      <c r="M1056">
        <v>33350</v>
      </c>
      <c r="N1056" t="s">
        <v>40</v>
      </c>
      <c r="O1056" t="s">
        <v>61</v>
      </c>
      <c r="P1056" s="21" t="str">
        <f t="shared" si="16"/>
        <v>03_30-40</v>
      </c>
      <c r="Q1056">
        <v>11</v>
      </c>
      <c r="R1056" t="s">
        <v>819</v>
      </c>
      <c r="S1056">
        <v>14140400</v>
      </c>
      <c r="T1056">
        <v>226973</v>
      </c>
    </row>
    <row r="1057" spans="1:20" ht="14.45" hidden="1" x14ac:dyDescent="0.35">
      <c r="A1057">
        <v>487</v>
      </c>
      <c r="B1057" t="s">
        <v>15</v>
      </c>
      <c r="C1057" t="s">
        <v>813</v>
      </c>
      <c r="D1057" t="s">
        <v>1040</v>
      </c>
      <c r="E1057" s="10" t="s">
        <v>1039</v>
      </c>
      <c r="F1057" t="s">
        <v>1</v>
      </c>
      <c r="G1057" t="s">
        <v>532</v>
      </c>
      <c r="H1057" t="s">
        <v>2</v>
      </c>
      <c r="I1057">
        <v>17</v>
      </c>
      <c r="J1057" t="s">
        <v>8</v>
      </c>
      <c r="L1057" t="s">
        <v>107</v>
      </c>
      <c r="M1057">
        <v>39790</v>
      </c>
      <c r="N1057" t="s">
        <v>41</v>
      </c>
      <c r="O1057" t="s">
        <v>61</v>
      </c>
      <c r="P1057" s="21" t="str">
        <f t="shared" si="16"/>
        <v>03_30-40</v>
      </c>
      <c r="Q1057">
        <v>11</v>
      </c>
      <c r="R1057" t="s">
        <v>819</v>
      </c>
      <c r="S1057">
        <v>19377730</v>
      </c>
      <c r="T1057">
        <v>311039</v>
      </c>
    </row>
    <row r="1058" spans="1:20" ht="14.45" hidden="1" x14ac:dyDescent="0.35">
      <c r="A1058">
        <v>530</v>
      </c>
      <c r="B1058" t="s">
        <v>15</v>
      </c>
      <c r="C1058" t="s">
        <v>958</v>
      </c>
      <c r="D1058" t="s">
        <v>1046</v>
      </c>
      <c r="E1058" s="10" t="s">
        <v>1039</v>
      </c>
      <c r="F1058" t="s">
        <v>5</v>
      </c>
      <c r="G1058" t="s">
        <v>496</v>
      </c>
      <c r="H1058" t="s">
        <v>2</v>
      </c>
      <c r="I1058">
        <v>14</v>
      </c>
      <c r="J1058" t="s">
        <v>8</v>
      </c>
      <c r="K1058" t="s">
        <v>7</v>
      </c>
      <c r="L1058" t="s">
        <v>107</v>
      </c>
      <c r="M1058">
        <v>49122</v>
      </c>
      <c r="N1058" t="s">
        <v>43</v>
      </c>
      <c r="O1058" t="s">
        <v>62</v>
      </c>
      <c r="P1058" s="21" t="str">
        <f t="shared" si="16"/>
        <v>04_40-50</v>
      </c>
      <c r="Q1058">
        <v>11</v>
      </c>
      <c r="R1058" t="s">
        <v>819</v>
      </c>
      <c r="S1058">
        <v>26034660</v>
      </c>
      <c r="T1058">
        <v>417892</v>
      </c>
    </row>
    <row r="1059" spans="1:20" ht="14.45" hidden="1" x14ac:dyDescent="0.35">
      <c r="A1059">
        <v>9</v>
      </c>
      <c r="B1059" t="s">
        <v>15</v>
      </c>
      <c r="C1059" t="s">
        <v>959</v>
      </c>
      <c r="D1059" t="s">
        <v>1040</v>
      </c>
      <c r="E1059" s="10" t="s">
        <v>1039</v>
      </c>
      <c r="F1059" t="s">
        <v>5</v>
      </c>
      <c r="G1059" t="s">
        <v>496</v>
      </c>
      <c r="H1059" t="s">
        <v>2</v>
      </c>
      <c r="I1059">
        <v>15</v>
      </c>
      <c r="J1059" t="s">
        <v>8</v>
      </c>
      <c r="K1059" t="s">
        <v>7</v>
      </c>
      <c r="L1059" t="s">
        <v>107</v>
      </c>
      <c r="M1059">
        <v>41000</v>
      </c>
      <c r="N1059" t="s">
        <v>42</v>
      </c>
      <c r="O1059" t="s">
        <v>62</v>
      </c>
      <c r="P1059" s="21" t="str">
        <f t="shared" si="16"/>
        <v>04_40-50</v>
      </c>
      <c r="Q1059">
        <v>11</v>
      </c>
      <c r="R1059" t="s">
        <v>819</v>
      </c>
      <c r="S1059">
        <v>369000</v>
      </c>
      <c r="T1059">
        <v>5923</v>
      </c>
    </row>
    <row r="1060" spans="1:20" ht="14.45" hidden="1" x14ac:dyDescent="0.35">
      <c r="A1060">
        <v>26</v>
      </c>
      <c r="B1060" t="s">
        <v>15</v>
      </c>
      <c r="C1060" t="s">
        <v>181</v>
      </c>
      <c r="D1060" t="s">
        <v>1040</v>
      </c>
      <c r="E1060" s="10" t="s">
        <v>1044</v>
      </c>
      <c r="F1060" t="s">
        <v>5</v>
      </c>
      <c r="G1060" t="s">
        <v>114</v>
      </c>
      <c r="H1060" t="s">
        <v>2</v>
      </c>
      <c r="I1060">
        <v>15</v>
      </c>
      <c r="J1060" t="s">
        <v>4</v>
      </c>
      <c r="L1060" t="s">
        <v>107</v>
      </c>
      <c r="M1060">
        <v>26496</v>
      </c>
      <c r="N1060" t="s">
        <v>39</v>
      </c>
      <c r="O1060" t="s">
        <v>60</v>
      </c>
      <c r="P1060" s="21" t="str">
        <f t="shared" si="16"/>
        <v>02_20-30</v>
      </c>
      <c r="Q1060">
        <v>11</v>
      </c>
      <c r="R1060" t="s">
        <v>819</v>
      </c>
      <c r="S1060">
        <v>688896</v>
      </c>
      <c r="T1060">
        <v>11058</v>
      </c>
    </row>
    <row r="1061" spans="1:20" ht="14.45" hidden="1" x14ac:dyDescent="0.35">
      <c r="A1061">
        <v>153</v>
      </c>
      <c r="B1061" t="s">
        <v>15</v>
      </c>
      <c r="C1061" t="s">
        <v>960</v>
      </c>
      <c r="D1061" t="s">
        <v>1046</v>
      </c>
      <c r="E1061" s="10" t="s">
        <v>1044</v>
      </c>
      <c r="F1061" t="s">
        <v>5</v>
      </c>
      <c r="G1061" t="s">
        <v>496</v>
      </c>
      <c r="H1061" t="s">
        <v>2</v>
      </c>
      <c r="I1061">
        <v>14</v>
      </c>
      <c r="J1061" t="s">
        <v>8</v>
      </c>
      <c r="L1061" t="s">
        <v>107</v>
      </c>
      <c r="M1061">
        <v>38030</v>
      </c>
      <c r="N1061" t="s">
        <v>41</v>
      </c>
      <c r="O1061" t="s">
        <v>61</v>
      </c>
      <c r="P1061" s="21" t="str">
        <f t="shared" si="16"/>
        <v>03_30-40</v>
      </c>
      <c r="Q1061">
        <v>11</v>
      </c>
      <c r="R1061" t="s">
        <v>819</v>
      </c>
      <c r="S1061">
        <v>5818590</v>
      </c>
      <c r="T1061">
        <v>93396</v>
      </c>
    </row>
    <row r="1062" spans="1:20" ht="14.45" hidden="1" x14ac:dyDescent="0.35">
      <c r="A1062">
        <v>71</v>
      </c>
      <c r="B1062" t="s">
        <v>15</v>
      </c>
      <c r="C1062" t="s">
        <v>961</v>
      </c>
      <c r="D1062" t="s">
        <v>1040</v>
      </c>
      <c r="E1062" s="10" t="s">
        <v>1044</v>
      </c>
      <c r="F1062" t="s">
        <v>5</v>
      </c>
      <c r="G1062" t="s">
        <v>496</v>
      </c>
      <c r="H1062" t="s">
        <v>2</v>
      </c>
      <c r="I1062">
        <v>15</v>
      </c>
      <c r="J1062" t="s">
        <v>8</v>
      </c>
      <c r="L1062" t="s">
        <v>107</v>
      </c>
      <c r="M1062">
        <v>43042</v>
      </c>
      <c r="N1062" t="s">
        <v>42</v>
      </c>
      <c r="O1062" t="s">
        <v>62</v>
      </c>
      <c r="P1062" s="21" t="str">
        <f t="shared" si="16"/>
        <v>04_40-50</v>
      </c>
      <c r="Q1062">
        <v>11</v>
      </c>
      <c r="R1062" t="s">
        <v>819</v>
      </c>
      <c r="S1062">
        <v>3055982</v>
      </c>
      <c r="T1062">
        <v>49053</v>
      </c>
    </row>
    <row r="1063" spans="1:20" ht="14.45" hidden="1" x14ac:dyDescent="0.35">
      <c r="A1063">
        <v>2</v>
      </c>
      <c r="B1063" t="s">
        <v>15</v>
      </c>
      <c r="C1063" t="s">
        <v>182</v>
      </c>
      <c r="D1063" t="s">
        <v>1040</v>
      </c>
      <c r="E1063" s="10" t="s">
        <v>1044</v>
      </c>
      <c r="F1063" t="s">
        <v>5</v>
      </c>
      <c r="G1063" t="s">
        <v>161</v>
      </c>
      <c r="H1063" t="s">
        <v>2</v>
      </c>
      <c r="I1063">
        <v>15</v>
      </c>
      <c r="J1063" t="s">
        <v>4</v>
      </c>
      <c r="L1063" t="s">
        <v>90</v>
      </c>
      <c r="M1063">
        <v>17668</v>
      </c>
      <c r="N1063" t="s">
        <v>37</v>
      </c>
      <c r="O1063" t="s">
        <v>59</v>
      </c>
      <c r="P1063" s="21" t="str">
        <f t="shared" si="16"/>
        <v>01_&lt;20</v>
      </c>
      <c r="Q1063">
        <v>11</v>
      </c>
      <c r="R1063" t="s">
        <v>819</v>
      </c>
      <c r="S1063">
        <v>35336</v>
      </c>
      <c r="T1063">
        <v>567</v>
      </c>
    </row>
    <row r="1064" spans="1:20" ht="14.45" hidden="1" x14ac:dyDescent="0.35">
      <c r="A1064">
        <v>13</v>
      </c>
      <c r="B1064" t="s">
        <v>15</v>
      </c>
      <c r="C1064" t="s">
        <v>265</v>
      </c>
      <c r="D1064" t="s">
        <v>1047</v>
      </c>
      <c r="E1064" s="10" t="s">
        <v>1044</v>
      </c>
      <c r="F1064" t="s">
        <v>1</v>
      </c>
      <c r="G1064" t="s">
        <v>140</v>
      </c>
      <c r="H1064" t="s">
        <v>2</v>
      </c>
      <c r="I1064">
        <v>12</v>
      </c>
      <c r="J1064" t="s">
        <v>11</v>
      </c>
      <c r="L1064" t="s">
        <v>107</v>
      </c>
      <c r="M1064">
        <v>40860</v>
      </c>
      <c r="N1064" t="s">
        <v>42</v>
      </c>
      <c r="O1064" t="s">
        <v>62</v>
      </c>
      <c r="P1064" s="21" t="str">
        <f t="shared" si="16"/>
        <v>04_40-50</v>
      </c>
      <c r="Q1064">
        <v>11</v>
      </c>
      <c r="R1064" t="s">
        <v>819</v>
      </c>
      <c r="S1064">
        <v>531180</v>
      </c>
      <c r="T1064">
        <v>8526</v>
      </c>
    </row>
    <row r="1065" spans="1:20" ht="14.45" hidden="1" x14ac:dyDescent="0.35">
      <c r="A1065">
        <v>88</v>
      </c>
      <c r="B1065" t="s">
        <v>15</v>
      </c>
      <c r="C1065" t="s">
        <v>302</v>
      </c>
      <c r="D1065" t="s">
        <v>1046</v>
      </c>
      <c r="E1065" s="10" t="s">
        <v>1044</v>
      </c>
      <c r="F1065" t="s">
        <v>5</v>
      </c>
      <c r="G1065" t="s">
        <v>218</v>
      </c>
      <c r="H1065" t="s">
        <v>2</v>
      </c>
      <c r="I1065">
        <v>14</v>
      </c>
      <c r="J1065" t="s">
        <v>8</v>
      </c>
      <c r="L1065" t="s">
        <v>107</v>
      </c>
      <c r="M1065">
        <v>105000</v>
      </c>
      <c r="N1065" t="s">
        <v>83</v>
      </c>
      <c r="O1065" t="s">
        <v>70</v>
      </c>
      <c r="P1065" s="21" t="str">
        <f t="shared" si="16"/>
        <v>07_70&gt;</v>
      </c>
      <c r="Q1065">
        <v>11</v>
      </c>
      <c r="R1065" t="s">
        <v>819</v>
      </c>
      <c r="S1065">
        <v>9240000</v>
      </c>
      <c r="T1065">
        <v>148315</v>
      </c>
    </row>
    <row r="1066" spans="1:20" ht="14.45" hidden="1" x14ac:dyDescent="0.35">
      <c r="A1066">
        <v>379</v>
      </c>
      <c r="B1066" t="s">
        <v>15</v>
      </c>
      <c r="C1066" t="s">
        <v>303</v>
      </c>
      <c r="D1066" t="s">
        <v>1046</v>
      </c>
      <c r="E1066" s="10" t="s">
        <v>1044</v>
      </c>
      <c r="F1066" t="s">
        <v>5</v>
      </c>
      <c r="G1066" t="s">
        <v>218</v>
      </c>
      <c r="H1066" t="s">
        <v>2</v>
      </c>
      <c r="I1066">
        <v>14</v>
      </c>
      <c r="J1066" t="s">
        <v>103</v>
      </c>
      <c r="L1066" t="s">
        <v>107</v>
      </c>
      <c r="M1066">
        <v>108021</v>
      </c>
      <c r="N1066" t="s">
        <v>83</v>
      </c>
      <c r="O1066" t="s">
        <v>70</v>
      </c>
      <c r="P1066" s="21" t="str">
        <f t="shared" si="16"/>
        <v>07_70&gt;</v>
      </c>
      <c r="Q1066">
        <v>11</v>
      </c>
      <c r="R1066" t="s">
        <v>819</v>
      </c>
      <c r="S1066">
        <v>40939959</v>
      </c>
      <c r="T1066">
        <v>657142</v>
      </c>
    </row>
    <row r="1067" spans="1:20" ht="14.45" hidden="1" x14ac:dyDescent="0.35">
      <c r="A1067">
        <v>35</v>
      </c>
      <c r="B1067" t="s">
        <v>15</v>
      </c>
      <c r="C1067" t="s">
        <v>305</v>
      </c>
      <c r="D1067" t="s">
        <v>1046</v>
      </c>
      <c r="E1067" s="10" t="s">
        <v>1044</v>
      </c>
      <c r="F1067" t="s">
        <v>5</v>
      </c>
      <c r="G1067" t="s">
        <v>218</v>
      </c>
      <c r="H1067" t="s">
        <v>2</v>
      </c>
      <c r="I1067">
        <v>14</v>
      </c>
      <c r="J1067" t="s">
        <v>103</v>
      </c>
      <c r="L1067" t="s">
        <v>107</v>
      </c>
      <c r="M1067">
        <v>104800</v>
      </c>
      <c r="N1067" t="s">
        <v>80</v>
      </c>
      <c r="O1067" t="s">
        <v>70</v>
      </c>
      <c r="P1067" s="21" t="str">
        <f t="shared" si="16"/>
        <v>07_70&gt;</v>
      </c>
      <c r="Q1067">
        <v>11</v>
      </c>
      <c r="R1067" t="s">
        <v>819</v>
      </c>
      <c r="S1067">
        <v>3668000</v>
      </c>
      <c r="T1067">
        <v>58876</v>
      </c>
    </row>
    <row r="1068" spans="1:20" ht="14.45" hidden="1" x14ac:dyDescent="0.35">
      <c r="A1068">
        <v>62</v>
      </c>
      <c r="B1068" t="s">
        <v>15</v>
      </c>
      <c r="C1068" t="s">
        <v>306</v>
      </c>
      <c r="D1068" t="s">
        <v>1047</v>
      </c>
      <c r="E1068" s="10" t="s">
        <v>1044</v>
      </c>
      <c r="F1068" t="s">
        <v>5</v>
      </c>
      <c r="G1068" t="s">
        <v>218</v>
      </c>
      <c r="H1068">
        <v>0</v>
      </c>
      <c r="I1068">
        <v>12</v>
      </c>
      <c r="J1068" t="s">
        <v>8</v>
      </c>
      <c r="L1068" t="s">
        <v>107</v>
      </c>
      <c r="M1068">
        <v>90537</v>
      </c>
      <c r="N1068" t="s">
        <v>50</v>
      </c>
      <c r="O1068" t="s">
        <v>66</v>
      </c>
      <c r="P1068" s="21" t="str">
        <f t="shared" si="16"/>
        <v>07_70&gt;</v>
      </c>
      <c r="Q1068">
        <v>11</v>
      </c>
      <c r="R1068" t="s">
        <v>819</v>
      </c>
      <c r="S1068">
        <v>5613294</v>
      </c>
      <c r="T1068">
        <v>90101</v>
      </c>
    </row>
    <row r="1069" spans="1:20" ht="14.45" hidden="1" x14ac:dyDescent="0.35">
      <c r="A1069">
        <v>13</v>
      </c>
      <c r="B1069" t="s">
        <v>15</v>
      </c>
      <c r="C1069" t="s">
        <v>314</v>
      </c>
      <c r="D1069" t="s">
        <v>1046</v>
      </c>
      <c r="E1069" s="10" t="s">
        <v>1044</v>
      </c>
      <c r="F1069" t="s">
        <v>5</v>
      </c>
      <c r="G1069" t="s">
        <v>218</v>
      </c>
      <c r="H1069">
        <v>0</v>
      </c>
      <c r="I1069">
        <v>13</v>
      </c>
      <c r="J1069" t="s">
        <v>8</v>
      </c>
      <c r="K1069" t="s">
        <v>7</v>
      </c>
      <c r="L1069" t="s">
        <v>107</v>
      </c>
      <c r="M1069">
        <v>91990</v>
      </c>
      <c r="N1069" t="s">
        <v>50</v>
      </c>
      <c r="O1069" t="s">
        <v>66</v>
      </c>
      <c r="P1069" s="21" t="str">
        <f t="shared" si="16"/>
        <v>07_70&gt;</v>
      </c>
      <c r="Q1069">
        <v>11</v>
      </c>
      <c r="R1069" t="s">
        <v>819</v>
      </c>
      <c r="S1069">
        <v>1195870</v>
      </c>
      <c r="T1069">
        <v>19195</v>
      </c>
    </row>
    <row r="1070" spans="1:20" ht="14.45" hidden="1" x14ac:dyDescent="0.35">
      <c r="A1070">
        <v>2</v>
      </c>
      <c r="B1070" t="s">
        <v>15</v>
      </c>
      <c r="C1070" t="s">
        <v>328</v>
      </c>
      <c r="D1070" t="s">
        <v>1046</v>
      </c>
      <c r="E1070" s="10" t="s">
        <v>1044</v>
      </c>
      <c r="F1070" t="s">
        <v>5</v>
      </c>
      <c r="G1070" t="s">
        <v>218</v>
      </c>
      <c r="H1070" t="s">
        <v>2</v>
      </c>
      <c r="I1070">
        <v>14</v>
      </c>
      <c r="J1070" t="s">
        <v>329</v>
      </c>
      <c r="K1070" t="s">
        <v>7</v>
      </c>
      <c r="L1070" t="s">
        <v>107</v>
      </c>
      <c r="M1070">
        <v>126692</v>
      </c>
      <c r="N1070" t="s">
        <v>98</v>
      </c>
      <c r="O1070" t="s">
        <v>96</v>
      </c>
      <c r="P1070" s="21" t="str">
        <f t="shared" si="16"/>
        <v>07_70&gt;</v>
      </c>
      <c r="Q1070">
        <v>11</v>
      </c>
      <c r="R1070" t="s">
        <v>819</v>
      </c>
      <c r="S1070">
        <v>253384</v>
      </c>
      <c r="T1070">
        <v>4067</v>
      </c>
    </row>
    <row r="1071" spans="1:20" ht="14.45" hidden="1" x14ac:dyDescent="0.35">
      <c r="A1071">
        <v>4</v>
      </c>
      <c r="B1071" t="s">
        <v>15</v>
      </c>
      <c r="C1071" t="s">
        <v>470</v>
      </c>
      <c r="D1071" t="s">
        <v>1055</v>
      </c>
      <c r="E1071" s="10" t="s">
        <v>1044</v>
      </c>
      <c r="F1071" t="s">
        <v>5</v>
      </c>
      <c r="G1071" t="s">
        <v>308</v>
      </c>
      <c r="H1071" t="s">
        <v>471</v>
      </c>
      <c r="I1071">
        <v>15</v>
      </c>
      <c r="J1071" t="s">
        <v>117</v>
      </c>
      <c r="L1071" t="s">
        <v>107</v>
      </c>
      <c r="M1071">
        <v>183440</v>
      </c>
      <c r="N1071" t="s">
        <v>126</v>
      </c>
      <c r="O1071" t="s">
        <v>127</v>
      </c>
      <c r="P1071" s="21" t="str">
        <f t="shared" si="16"/>
        <v>07_70&gt;</v>
      </c>
      <c r="Q1071">
        <v>11</v>
      </c>
      <c r="R1071" t="s">
        <v>819</v>
      </c>
      <c r="S1071">
        <v>733760</v>
      </c>
      <c r="T1071">
        <v>11778</v>
      </c>
    </row>
    <row r="1072" spans="1:20" ht="14.45" hidden="1" x14ac:dyDescent="0.35">
      <c r="A1072">
        <v>2</v>
      </c>
      <c r="B1072" t="s">
        <v>15</v>
      </c>
      <c r="C1072" t="s">
        <v>472</v>
      </c>
      <c r="D1072" t="s">
        <v>1055</v>
      </c>
      <c r="E1072" s="10" t="s">
        <v>1044</v>
      </c>
      <c r="F1072" t="s">
        <v>5</v>
      </c>
      <c r="G1072" t="s">
        <v>308</v>
      </c>
      <c r="H1072" t="s">
        <v>473</v>
      </c>
      <c r="I1072">
        <v>17</v>
      </c>
      <c r="J1072" t="s">
        <v>136</v>
      </c>
      <c r="L1072" t="s">
        <v>107</v>
      </c>
      <c r="M1072">
        <v>126990</v>
      </c>
      <c r="N1072" t="s">
        <v>98</v>
      </c>
      <c r="O1072" t="s">
        <v>96</v>
      </c>
      <c r="P1072" s="21" t="str">
        <f t="shared" si="16"/>
        <v>07_70&gt;</v>
      </c>
      <c r="Q1072">
        <v>11</v>
      </c>
      <c r="R1072" t="s">
        <v>819</v>
      </c>
      <c r="S1072">
        <v>253980</v>
      </c>
      <c r="T1072">
        <v>4077</v>
      </c>
    </row>
    <row r="1073" spans="1:20" ht="14.45" hidden="1" x14ac:dyDescent="0.35">
      <c r="A1073">
        <v>6</v>
      </c>
      <c r="B1073" t="s">
        <v>15</v>
      </c>
      <c r="C1073" t="s">
        <v>469</v>
      </c>
      <c r="D1073" t="s">
        <v>1055</v>
      </c>
      <c r="E1073" s="10" t="s">
        <v>1044</v>
      </c>
      <c r="F1073" t="s">
        <v>5</v>
      </c>
      <c r="G1073" t="s">
        <v>308</v>
      </c>
      <c r="H1073" t="s">
        <v>402</v>
      </c>
      <c r="I1073">
        <v>15</v>
      </c>
      <c r="J1073" t="s">
        <v>8</v>
      </c>
      <c r="L1073" t="s">
        <v>107</v>
      </c>
      <c r="M1073">
        <v>155230</v>
      </c>
      <c r="N1073" t="s">
        <v>89</v>
      </c>
      <c r="O1073" t="s">
        <v>69</v>
      </c>
      <c r="P1073" s="21" t="str">
        <f t="shared" si="16"/>
        <v>07_70&gt;</v>
      </c>
      <c r="Q1073">
        <v>11</v>
      </c>
      <c r="R1073" t="s">
        <v>819</v>
      </c>
      <c r="S1073">
        <v>931380</v>
      </c>
      <c r="T1073">
        <v>14950</v>
      </c>
    </row>
    <row r="1074" spans="1:20" ht="14.45" hidden="1" x14ac:dyDescent="0.35">
      <c r="A1074">
        <v>260</v>
      </c>
      <c r="B1074" t="s">
        <v>15</v>
      </c>
      <c r="C1074" t="s">
        <v>354</v>
      </c>
      <c r="D1074" t="s">
        <v>1046</v>
      </c>
      <c r="E1074" s="10" t="s">
        <v>1044</v>
      </c>
      <c r="F1074" t="s">
        <v>5</v>
      </c>
      <c r="G1074" t="s">
        <v>218</v>
      </c>
      <c r="H1074" t="s">
        <v>2</v>
      </c>
      <c r="I1074">
        <v>14</v>
      </c>
      <c r="J1074" t="s">
        <v>11</v>
      </c>
      <c r="L1074" t="s">
        <v>107</v>
      </c>
      <c r="M1074">
        <v>62807</v>
      </c>
      <c r="N1074" t="s">
        <v>46</v>
      </c>
      <c r="O1074" t="s">
        <v>65</v>
      </c>
      <c r="P1074" s="21" t="str">
        <f t="shared" si="16"/>
        <v>06_60-70</v>
      </c>
      <c r="Q1074">
        <v>11</v>
      </c>
      <c r="R1074" t="s">
        <v>819</v>
      </c>
      <c r="S1074">
        <v>16329820</v>
      </c>
      <c r="T1074">
        <v>262116</v>
      </c>
    </row>
    <row r="1075" spans="1:20" ht="14.45" hidden="1" x14ac:dyDescent="0.35">
      <c r="A1075">
        <v>148</v>
      </c>
      <c r="B1075" t="s">
        <v>15</v>
      </c>
      <c r="C1075" t="s">
        <v>327</v>
      </c>
      <c r="D1075" t="s">
        <v>1040</v>
      </c>
      <c r="E1075" s="10" t="s">
        <v>1044</v>
      </c>
      <c r="F1075" t="s">
        <v>5</v>
      </c>
      <c r="G1075" t="s">
        <v>218</v>
      </c>
      <c r="H1075" t="s">
        <v>2</v>
      </c>
      <c r="I1075">
        <v>15</v>
      </c>
      <c r="J1075" t="s">
        <v>4</v>
      </c>
      <c r="L1075" t="s">
        <v>107</v>
      </c>
      <c r="M1075">
        <v>64952</v>
      </c>
      <c r="N1075" t="s">
        <v>46</v>
      </c>
      <c r="O1075" t="s">
        <v>65</v>
      </c>
      <c r="P1075" s="21" t="str">
        <f t="shared" si="16"/>
        <v>06_60-70</v>
      </c>
      <c r="Q1075">
        <v>11</v>
      </c>
      <c r="R1075" t="s">
        <v>819</v>
      </c>
      <c r="S1075">
        <v>9612896</v>
      </c>
      <c r="T1075">
        <v>154300</v>
      </c>
    </row>
    <row r="1076" spans="1:20" ht="14.45" hidden="1" x14ac:dyDescent="0.35">
      <c r="A1076">
        <v>536</v>
      </c>
      <c r="B1076" t="s">
        <v>15</v>
      </c>
      <c r="C1076" t="s">
        <v>571</v>
      </c>
      <c r="D1076" t="s">
        <v>1046</v>
      </c>
      <c r="E1076" s="10" t="s">
        <v>1044</v>
      </c>
      <c r="F1076" t="s">
        <v>5</v>
      </c>
      <c r="G1076" t="s">
        <v>496</v>
      </c>
      <c r="H1076" t="s">
        <v>2</v>
      </c>
      <c r="I1076">
        <v>13</v>
      </c>
      <c r="J1076" t="s">
        <v>8</v>
      </c>
      <c r="L1076" t="s">
        <v>107</v>
      </c>
      <c r="M1076">
        <v>61735</v>
      </c>
      <c r="N1076" t="s">
        <v>46</v>
      </c>
      <c r="O1076" t="s">
        <v>65</v>
      </c>
      <c r="P1076" s="21" t="str">
        <f t="shared" si="16"/>
        <v>06_60-70</v>
      </c>
      <c r="Q1076">
        <v>11</v>
      </c>
      <c r="R1076" t="s">
        <v>819</v>
      </c>
      <c r="S1076">
        <v>33089960</v>
      </c>
      <c r="T1076">
        <v>531139</v>
      </c>
    </row>
    <row r="1077" spans="1:20" ht="14.45" hidden="1" x14ac:dyDescent="0.35">
      <c r="A1077">
        <v>142</v>
      </c>
      <c r="B1077" t="s">
        <v>15</v>
      </c>
      <c r="C1077" t="s">
        <v>572</v>
      </c>
      <c r="D1077" t="s">
        <v>1046</v>
      </c>
      <c r="E1077" s="10" t="s">
        <v>1044</v>
      </c>
      <c r="F1077" t="s">
        <v>5</v>
      </c>
      <c r="G1077" t="s">
        <v>496</v>
      </c>
      <c r="H1077" t="s">
        <v>2</v>
      </c>
      <c r="I1077">
        <v>13</v>
      </c>
      <c r="J1077" t="s">
        <v>8</v>
      </c>
      <c r="K1077" t="s">
        <v>7</v>
      </c>
      <c r="L1077" t="s">
        <v>107</v>
      </c>
      <c r="M1077">
        <v>70750</v>
      </c>
      <c r="N1077" t="s">
        <v>48</v>
      </c>
      <c r="O1077" t="s">
        <v>64</v>
      </c>
      <c r="P1077" s="21" t="str">
        <f t="shared" si="16"/>
        <v>07_70&gt;</v>
      </c>
      <c r="Q1077">
        <v>11</v>
      </c>
      <c r="R1077" t="s">
        <v>819</v>
      </c>
      <c r="S1077">
        <v>10046500</v>
      </c>
      <c r="T1077">
        <v>161260</v>
      </c>
    </row>
    <row r="1078" spans="1:20" ht="14.45" hidden="1" x14ac:dyDescent="0.35">
      <c r="A1078">
        <v>1427</v>
      </c>
      <c r="B1078" t="s">
        <v>15</v>
      </c>
      <c r="C1078" t="s">
        <v>633</v>
      </c>
      <c r="D1078" t="s">
        <v>1046</v>
      </c>
      <c r="E1078" s="10" t="s">
        <v>1044</v>
      </c>
      <c r="F1078" t="s">
        <v>5</v>
      </c>
      <c r="G1078" t="s">
        <v>496</v>
      </c>
      <c r="H1078" t="s">
        <v>2</v>
      </c>
      <c r="I1078">
        <v>14</v>
      </c>
      <c r="J1078" t="s">
        <v>103</v>
      </c>
      <c r="L1078" t="s">
        <v>107</v>
      </c>
      <c r="M1078">
        <v>101590</v>
      </c>
      <c r="N1078" t="s">
        <v>80</v>
      </c>
      <c r="O1078" t="s">
        <v>70</v>
      </c>
      <c r="P1078" s="21" t="str">
        <f t="shared" si="16"/>
        <v>07_70&gt;</v>
      </c>
      <c r="Q1078">
        <v>11</v>
      </c>
      <c r="R1078" t="s">
        <v>819</v>
      </c>
      <c r="S1078">
        <v>144968930</v>
      </c>
      <c r="T1078">
        <v>2326949</v>
      </c>
    </row>
    <row r="1079" spans="1:20" ht="14.45" hidden="1" x14ac:dyDescent="0.35">
      <c r="A1079">
        <v>168</v>
      </c>
      <c r="B1079" t="s">
        <v>15</v>
      </c>
      <c r="C1079" t="s">
        <v>635</v>
      </c>
      <c r="D1079" s="10" t="s">
        <v>1038</v>
      </c>
      <c r="E1079" s="10" t="s">
        <v>1044</v>
      </c>
      <c r="F1079" t="s">
        <v>5</v>
      </c>
      <c r="G1079" t="s">
        <v>496</v>
      </c>
      <c r="H1079" t="s">
        <v>634</v>
      </c>
      <c r="I1079">
        <v>15</v>
      </c>
      <c r="J1079" t="s">
        <v>8</v>
      </c>
      <c r="L1079" t="s">
        <v>107</v>
      </c>
      <c r="M1079">
        <v>84500</v>
      </c>
      <c r="N1079" t="s">
        <v>52</v>
      </c>
      <c r="O1079" t="s">
        <v>68</v>
      </c>
      <c r="P1079" s="21" t="str">
        <f t="shared" si="16"/>
        <v>07_70&gt;</v>
      </c>
      <c r="Q1079">
        <v>11</v>
      </c>
      <c r="R1079" t="s">
        <v>819</v>
      </c>
      <c r="S1079">
        <v>14196000</v>
      </c>
      <c r="T1079">
        <v>227865</v>
      </c>
    </row>
    <row r="1080" spans="1:20" ht="14.45" hidden="1" x14ac:dyDescent="0.35">
      <c r="A1080">
        <v>1064</v>
      </c>
      <c r="B1080" t="s">
        <v>15</v>
      </c>
      <c r="C1080" t="s">
        <v>636</v>
      </c>
      <c r="D1080" t="s">
        <v>1046</v>
      </c>
      <c r="E1080" s="10" t="s">
        <v>1044</v>
      </c>
      <c r="F1080" t="s">
        <v>5</v>
      </c>
      <c r="G1080" t="s">
        <v>496</v>
      </c>
      <c r="H1080">
        <v>0</v>
      </c>
      <c r="I1080">
        <v>13</v>
      </c>
      <c r="J1080" t="s">
        <v>8</v>
      </c>
      <c r="L1080" t="s">
        <v>107</v>
      </c>
      <c r="M1080">
        <v>103023.0784313725</v>
      </c>
      <c r="N1080" t="s">
        <v>80</v>
      </c>
      <c r="O1080" t="s">
        <v>70</v>
      </c>
      <c r="P1080" s="21" t="str">
        <f t="shared" si="16"/>
        <v>07_70&gt;</v>
      </c>
      <c r="Q1080">
        <v>11</v>
      </c>
      <c r="R1080" t="s">
        <v>819</v>
      </c>
      <c r="S1080">
        <v>109616555.45098034</v>
      </c>
      <c r="T1080">
        <v>1759495</v>
      </c>
    </row>
    <row r="1081" spans="1:20" ht="14.45" hidden="1" x14ac:dyDescent="0.35">
      <c r="A1081">
        <v>902</v>
      </c>
      <c r="B1081" t="s">
        <v>15</v>
      </c>
      <c r="C1081" t="s">
        <v>705</v>
      </c>
      <c r="D1081" t="s">
        <v>1046</v>
      </c>
      <c r="E1081" s="10" t="s">
        <v>1044</v>
      </c>
      <c r="F1081" t="s">
        <v>5</v>
      </c>
      <c r="G1081" t="s">
        <v>496</v>
      </c>
      <c r="H1081" t="s">
        <v>2</v>
      </c>
      <c r="I1081">
        <v>14</v>
      </c>
      <c r="J1081" t="s">
        <v>103</v>
      </c>
      <c r="L1081" t="s">
        <v>107</v>
      </c>
      <c r="M1081">
        <v>123450</v>
      </c>
      <c r="N1081" t="s">
        <v>95</v>
      </c>
      <c r="O1081" t="s">
        <v>96</v>
      </c>
      <c r="P1081" s="21" t="str">
        <f t="shared" si="16"/>
        <v>07_70&gt;</v>
      </c>
      <c r="Q1081">
        <v>11</v>
      </c>
      <c r="R1081" t="s">
        <v>819</v>
      </c>
      <c r="S1081">
        <v>111351900</v>
      </c>
      <c r="T1081">
        <v>1787350</v>
      </c>
    </row>
    <row r="1082" spans="1:20" ht="14.45" hidden="1" x14ac:dyDescent="0.35">
      <c r="A1082">
        <v>82</v>
      </c>
      <c r="B1082" t="s">
        <v>15</v>
      </c>
      <c r="C1082" t="s">
        <v>752</v>
      </c>
      <c r="D1082" t="s">
        <v>1046</v>
      </c>
      <c r="E1082" s="10" t="s">
        <v>1044</v>
      </c>
      <c r="F1082" t="s">
        <v>5</v>
      </c>
      <c r="G1082" t="s">
        <v>496</v>
      </c>
      <c r="H1082" t="s">
        <v>2</v>
      </c>
      <c r="I1082">
        <v>14</v>
      </c>
      <c r="J1082" t="s">
        <v>8</v>
      </c>
      <c r="L1082" t="s">
        <v>107</v>
      </c>
      <c r="M1082">
        <v>95540</v>
      </c>
      <c r="N1082" t="s">
        <v>76</v>
      </c>
      <c r="O1082" t="s">
        <v>66</v>
      </c>
      <c r="P1082" s="21" t="str">
        <f t="shared" si="16"/>
        <v>07_70&gt;</v>
      </c>
      <c r="Q1082">
        <v>11</v>
      </c>
      <c r="R1082" t="s">
        <v>819</v>
      </c>
      <c r="S1082">
        <v>7834280</v>
      </c>
      <c r="T1082">
        <v>125751</v>
      </c>
    </row>
    <row r="1083" spans="1:20" ht="14.45" hidden="1" x14ac:dyDescent="0.35">
      <c r="A1083">
        <v>82</v>
      </c>
      <c r="B1083" t="s">
        <v>15</v>
      </c>
      <c r="C1083" t="s">
        <v>753</v>
      </c>
      <c r="D1083" t="s">
        <v>1046</v>
      </c>
      <c r="E1083" s="10" t="s">
        <v>1044</v>
      </c>
      <c r="F1083" t="s">
        <v>5</v>
      </c>
      <c r="G1083" t="s">
        <v>496</v>
      </c>
      <c r="H1083" t="s">
        <v>2</v>
      </c>
      <c r="I1083">
        <v>14</v>
      </c>
      <c r="J1083" t="s">
        <v>754</v>
      </c>
      <c r="K1083" t="s">
        <v>7</v>
      </c>
      <c r="L1083" t="s">
        <v>107</v>
      </c>
      <c r="M1083">
        <v>148595.77519379841</v>
      </c>
      <c r="N1083" t="s">
        <v>78</v>
      </c>
      <c r="O1083" t="s">
        <v>79</v>
      </c>
      <c r="P1083" s="21" t="str">
        <f t="shared" si="16"/>
        <v>07_70&gt;</v>
      </c>
      <c r="Q1083">
        <v>11</v>
      </c>
      <c r="R1083" t="s">
        <v>819</v>
      </c>
      <c r="S1083">
        <v>12184853.565891471</v>
      </c>
      <c r="T1083">
        <v>195584</v>
      </c>
    </row>
    <row r="1084" spans="1:20" ht="14.45" hidden="1" x14ac:dyDescent="0.35">
      <c r="A1084">
        <v>7</v>
      </c>
      <c r="B1084" t="s">
        <v>15</v>
      </c>
      <c r="C1084" t="s">
        <v>755</v>
      </c>
      <c r="D1084" t="s">
        <v>1046</v>
      </c>
      <c r="E1084" s="10" t="s">
        <v>1044</v>
      </c>
      <c r="F1084" t="s">
        <v>5</v>
      </c>
      <c r="G1084" t="s">
        <v>496</v>
      </c>
      <c r="H1084" t="s">
        <v>2</v>
      </c>
      <c r="I1084">
        <v>13</v>
      </c>
      <c r="J1084" t="s">
        <v>8</v>
      </c>
      <c r="K1084" t="s">
        <v>7</v>
      </c>
      <c r="L1084" t="s">
        <v>107</v>
      </c>
      <c r="M1084">
        <v>102990</v>
      </c>
      <c r="N1084" t="s">
        <v>80</v>
      </c>
      <c r="O1084" t="s">
        <v>70</v>
      </c>
      <c r="P1084" s="21" t="str">
        <f t="shared" si="16"/>
        <v>07_70&gt;</v>
      </c>
      <c r="Q1084">
        <v>11</v>
      </c>
      <c r="R1084" t="s">
        <v>819</v>
      </c>
      <c r="S1084">
        <v>720930</v>
      </c>
      <c r="T1084">
        <v>11572</v>
      </c>
    </row>
    <row r="1085" spans="1:20" ht="14.45" hidden="1" x14ac:dyDescent="0.35">
      <c r="A1085">
        <v>37</v>
      </c>
      <c r="B1085" t="s">
        <v>15</v>
      </c>
      <c r="C1085" t="s">
        <v>548</v>
      </c>
      <c r="D1085" t="s">
        <v>1047</v>
      </c>
      <c r="E1085" s="10" t="s">
        <v>1044</v>
      </c>
      <c r="F1085" t="s">
        <v>1</v>
      </c>
      <c r="G1085" t="s">
        <v>249</v>
      </c>
      <c r="H1085" t="s">
        <v>2</v>
      </c>
      <c r="I1085">
        <v>12</v>
      </c>
      <c r="J1085" t="s">
        <v>8</v>
      </c>
      <c r="L1085" t="s">
        <v>107</v>
      </c>
      <c r="M1085">
        <v>58900</v>
      </c>
      <c r="N1085" t="s">
        <v>45</v>
      </c>
      <c r="O1085" t="s">
        <v>63</v>
      </c>
      <c r="P1085" s="21" t="str">
        <f t="shared" si="16"/>
        <v>05_50-60</v>
      </c>
      <c r="Q1085">
        <v>11</v>
      </c>
      <c r="R1085" t="s">
        <v>819</v>
      </c>
      <c r="S1085">
        <v>2179300</v>
      </c>
      <c r="T1085">
        <v>34981</v>
      </c>
    </row>
    <row r="1086" spans="1:20" ht="14.45" hidden="1" x14ac:dyDescent="0.35">
      <c r="A1086">
        <v>45</v>
      </c>
      <c r="B1086" t="s">
        <v>15</v>
      </c>
      <c r="C1086" t="s">
        <v>859</v>
      </c>
      <c r="D1086" t="s">
        <v>1055</v>
      </c>
      <c r="E1086" s="10" t="s">
        <v>1044</v>
      </c>
      <c r="F1086" t="s">
        <v>5</v>
      </c>
      <c r="G1086" t="s">
        <v>308</v>
      </c>
      <c r="H1086" t="s">
        <v>860</v>
      </c>
      <c r="I1086">
        <v>15</v>
      </c>
      <c r="J1086" t="s">
        <v>8</v>
      </c>
      <c r="L1086" t="s">
        <v>107</v>
      </c>
      <c r="M1086">
        <v>180000</v>
      </c>
      <c r="N1086" t="s">
        <v>126</v>
      </c>
      <c r="O1086" t="s">
        <v>127</v>
      </c>
      <c r="P1086" s="21" t="str">
        <f t="shared" si="16"/>
        <v>07_70&gt;</v>
      </c>
      <c r="Q1086">
        <v>11</v>
      </c>
      <c r="R1086" t="s">
        <v>819</v>
      </c>
      <c r="S1086">
        <v>8100000</v>
      </c>
      <c r="T1086">
        <v>130016</v>
      </c>
    </row>
    <row r="1087" spans="1:20" ht="14.45" hidden="1" x14ac:dyDescent="0.35">
      <c r="A1087">
        <v>26</v>
      </c>
      <c r="B1087" t="s">
        <v>15</v>
      </c>
      <c r="C1087" t="s">
        <v>861</v>
      </c>
      <c r="D1087" t="s">
        <v>1055</v>
      </c>
      <c r="E1087" s="10" t="s">
        <v>1044</v>
      </c>
      <c r="F1087" t="s">
        <v>5</v>
      </c>
      <c r="G1087" t="s">
        <v>308</v>
      </c>
      <c r="H1087" t="s">
        <v>860</v>
      </c>
      <c r="I1087">
        <v>15</v>
      </c>
      <c r="J1087" t="s">
        <v>8</v>
      </c>
      <c r="L1087" t="s">
        <v>107</v>
      </c>
      <c r="M1087">
        <v>99559</v>
      </c>
      <c r="N1087" t="s">
        <v>76</v>
      </c>
      <c r="O1087" t="s">
        <v>66</v>
      </c>
      <c r="P1087" s="21" t="str">
        <f t="shared" si="16"/>
        <v>07_70&gt;</v>
      </c>
      <c r="Q1087">
        <v>11</v>
      </c>
      <c r="R1087" t="s">
        <v>819</v>
      </c>
      <c r="S1087">
        <v>2588534</v>
      </c>
      <c r="T1087">
        <v>41550</v>
      </c>
    </row>
    <row r="1088" spans="1:20" ht="14.45" hidden="1" x14ac:dyDescent="0.35">
      <c r="A1088">
        <v>9</v>
      </c>
      <c r="B1088" t="s">
        <v>15</v>
      </c>
      <c r="C1088" t="s">
        <v>862</v>
      </c>
      <c r="D1088" t="s">
        <v>1055</v>
      </c>
      <c r="E1088" s="10" t="s">
        <v>1044</v>
      </c>
      <c r="F1088" t="s">
        <v>5</v>
      </c>
      <c r="G1088" t="s">
        <v>308</v>
      </c>
      <c r="H1088" t="s">
        <v>863</v>
      </c>
      <c r="I1088">
        <v>17</v>
      </c>
      <c r="J1088" t="s">
        <v>136</v>
      </c>
      <c r="L1088" t="s">
        <v>107</v>
      </c>
      <c r="M1088">
        <v>135000</v>
      </c>
      <c r="N1088" t="s">
        <v>88</v>
      </c>
      <c r="O1088" t="s">
        <v>86</v>
      </c>
      <c r="P1088" s="21" t="str">
        <f t="shared" si="16"/>
        <v>07_70&gt;</v>
      </c>
      <c r="Q1088">
        <v>11</v>
      </c>
      <c r="R1088" t="s">
        <v>819</v>
      </c>
      <c r="S1088">
        <v>1215000</v>
      </c>
      <c r="T1088">
        <v>19502</v>
      </c>
    </row>
    <row r="1089" spans="1:20" ht="14.45" hidden="1" x14ac:dyDescent="0.35">
      <c r="A1089">
        <v>26</v>
      </c>
      <c r="B1089" t="s">
        <v>15</v>
      </c>
      <c r="C1089" t="s">
        <v>864</v>
      </c>
      <c r="D1089" s="10" t="s">
        <v>1041</v>
      </c>
      <c r="E1089" s="10" t="s">
        <v>1044</v>
      </c>
      <c r="F1089" t="s">
        <v>5</v>
      </c>
      <c r="G1089" t="s">
        <v>308</v>
      </c>
      <c r="H1089" t="s">
        <v>640</v>
      </c>
      <c r="I1089">
        <v>15</v>
      </c>
      <c r="J1089" t="s">
        <v>8</v>
      </c>
      <c r="L1089" t="s">
        <v>107</v>
      </c>
      <c r="M1089">
        <v>164200</v>
      </c>
      <c r="N1089" t="s">
        <v>106</v>
      </c>
      <c r="O1089" t="s">
        <v>73</v>
      </c>
      <c r="P1089" s="21" t="str">
        <f t="shared" si="16"/>
        <v>07_70&gt;</v>
      </c>
      <c r="Q1089">
        <v>11</v>
      </c>
      <c r="R1089" t="s">
        <v>819</v>
      </c>
      <c r="S1089">
        <v>4269200</v>
      </c>
      <c r="T1089">
        <v>68526</v>
      </c>
    </row>
    <row r="1090" spans="1:20" ht="14.45" hidden="1" x14ac:dyDescent="0.35">
      <c r="A1090">
        <v>24</v>
      </c>
      <c r="B1090" t="s">
        <v>15</v>
      </c>
      <c r="C1090" t="s">
        <v>865</v>
      </c>
      <c r="D1090" t="s">
        <v>1055</v>
      </c>
      <c r="E1090" s="10" t="s">
        <v>1044</v>
      </c>
      <c r="F1090" t="s">
        <v>5</v>
      </c>
      <c r="G1090" t="s">
        <v>496</v>
      </c>
      <c r="H1090" t="s">
        <v>866</v>
      </c>
      <c r="I1090">
        <v>15</v>
      </c>
      <c r="J1090" t="s">
        <v>8</v>
      </c>
      <c r="L1090" t="s">
        <v>107</v>
      </c>
      <c r="M1090">
        <v>180000</v>
      </c>
      <c r="N1090" t="s">
        <v>126</v>
      </c>
      <c r="O1090" t="s">
        <v>127</v>
      </c>
      <c r="P1090" s="21" t="str">
        <f t="shared" si="16"/>
        <v>07_70&gt;</v>
      </c>
      <c r="Q1090">
        <v>11</v>
      </c>
      <c r="R1090" t="s">
        <v>819</v>
      </c>
      <c r="S1090">
        <v>4320000</v>
      </c>
      <c r="T1090">
        <v>69342</v>
      </c>
    </row>
    <row r="1091" spans="1:20" ht="14.45" hidden="1" x14ac:dyDescent="0.35">
      <c r="A1091">
        <v>26</v>
      </c>
      <c r="B1091" t="s">
        <v>15</v>
      </c>
      <c r="C1091" t="s">
        <v>867</v>
      </c>
      <c r="D1091" t="s">
        <v>1055</v>
      </c>
      <c r="E1091" s="10" t="s">
        <v>1044</v>
      </c>
      <c r="F1091" t="s">
        <v>5</v>
      </c>
      <c r="G1091" t="s">
        <v>496</v>
      </c>
      <c r="H1091" t="s">
        <v>868</v>
      </c>
      <c r="I1091">
        <v>15</v>
      </c>
      <c r="J1091" t="s">
        <v>103</v>
      </c>
      <c r="L1091" t="s">
        <v>107</v>
      </c>
      <c r="M1091">
        <v>120960</v>
      </c>
      <c r="N1091" t="s">
        <v>95</v>
      </c>
      <c r="O1091" t="s">
        <v>96</v>
      </c>
      <c r="P1091" s="21" t="str">
        <f t="shared" ref="P1091:P1154" si="17">IF(M1091&lt;20000,"01_&lt;20",IF(M1091&lt;70000,CONCATENATE(IF((ROUNDDOWN(M1091/10000,0)+1)&lt;10,0,),ROUNDDOWN(M1091/10000,0),"_",ROUNDDOWN(M1091/10000,0)*10,"-",ROUNDUP((M1091+1)/10000,0)*10),"07_70&gt;"))</f>
        <v>07_70&gt;</v>
      </c>
      <c r="Q1091">
        <v>11</v>
      </c>
      <c r="R1091" t="s">
        <v>819</v>
      </c>
      <c r="S1091">
        <v>3144960</v>
      </c>
      <c r="T1091">
        <v>50481</v>
      </c>
    </row>
    <row r="1092" spans="1:20" ht="14.45" hidden="1" x14ac:dyDescent="0.35">
      <c r="A1092">
        <v>15</v>
      </c>
      <c r="B1092" t="s">
        <v>15</v>
      </c>
      <c r="C1092" t="s">
        <v>632</v>
      </c>
      <c r="D1092" t="s">
        <v>1046</v>
      </c>
      <c r="E1092" s="10" t="s">
        <v>1044</v>
      </c>
      <c r="F1092" t="s">
        <v>1</v>
      </c>
      <c r="G1092" t="s">
        <v>249</v>
      </c>
      <c r="H1092" t="s">
        <v>2</v>
      </c>
      <c r="I1092">
        <v>14</v>
      </c>
      <c r="J1092" t="s">
        <v>8</v>
      </c>
      <c r="L1092" t="s">
        <v>107</v>
      </c>
      <c r="M1092">
        <v>60540</v>
      </c>
      <c r="N1092" t="s">
        <v>46</v>
      </c>
      <c r="O1092" t="s">
        <v>65</v>
      </c>
      <c r="P1092" s="21" t="str">
        <f t="shared" si="17"/>
        <v>06_60-70</v>
      </c>
      <c r="Q1092">
        <v>11</v>
      </c>
      <c r="R1092" t="s">
        <v>819</v>
      </c>
      <c r="S1092">
        <v>908100</v>
      </c>
      <c r="T1092">
        <v>14576</v>
      </c>
    </row>
    <row r="1093" spans="1:20" ht="14.45" hidden="1" x14ac:dyDescent="0.35">
      <c r="A1093">
        <v>7</v>
      </c>
      <c r="B1093" t="s">
        <v>15</v>
      </c>
      <c r="C1093" t="s">
        <v>962</v>
      </c>
      <c r="D1093" t="s">
        <v>1055</v>
      </c>
      <c r="E1093" s="10" t="s">
        <v>1044</v>
      </c>
      <c r="F1093" t="s">
        <v>5</v>
      </c>
      <c r="G1093" t="s">
        <v>218</v>
      </c>
      <c r="H1093" t="s">
        <v>963</v>
      </c>
      <c r="I1093">
        <v>15</v>
      </c>
      <c r="J1093" t="s">
        <v>136</v>
      </c>
      <c r="L1093" t="s">
        <v>107</v>
      </c>
      <c r="M1093">
        <v>103190</v>
      </c>
      <c r="N1093" t="s">
        <v>80</v>
      </c>
      <c r="O1093" t="s">
        <v>70</v>
      </c>
      <c r="P1093" s="21" t="str">
        <f t="shared" si="17"/>
        <v>07_70&gt;</v>
      </c>
      <c r="Q1093">
        <v>11</v>
      </c>
      <c r="R1093" t="s">
        <v>819</v>
      </c>
      <c r="S1093">
        <v>722330</v>
      </c>
      <c r="T1093">
        <v>11594</v>
      </c>
    </row>
    <row r="1094" spans="1:20" ht="14.45" hidden="1" x14ac:dyDescent="0.35">
      <c r="A1094">
        <v>9</v>
      </c>
      <c r="B1094" t="s">
        <v>15</v>
      </c>
      <c r="C1094" t="s">
        <v>964</v>
      </c>
      <c r="D1094" t="s">
        <v>1046</v>
      </c>
      <c r="E1094" s="10" t="s">
        <v>1044</v>
      </c>
      <c r="F1094" t="s">
        <v>1</v>
      </c>
      <c r="G1094" t="s">
        <v>532</v>
      </c>
      <c r="H1094" t="s">
        <v>2</v>
      </c>
      <c r="I1094">
        <v>14</v>
      </c>
      <c r="J1094" t="s">
        <v>8</v>
      </c>
      <c r="L1094" t="s">
        <v>107</v>
      </c>
      <c r="M1094">
        <v>67800</v>
      </c>
      <c r="N1094" t="s">
        <v>47</v>
      </c>
      <c r="O1094" t="s">
        <v>65</v>
      </c>
      <c r="P1094" s="21" t="str">
        <f t="shared" si="17"/>
        <v>06_60-70</v>
      </c>
      <c r="Q1094">
        <v>11</v>
      </c>
      <c r="R1094" t="s">
        <v>819</v>
      </c>
      <c r="S1094">
        <v>610200</v>
      </c>
      <c r="T1094">
        <v>9795</v>
      </c>
    </row>
    <row r="1095" spans="1:20" ht="14.45" hidden="1" x14ac:dyDescent="0.35">
      <c r="A1095">
        <v>2</v>
      </c>
      <c r="B1095" t="s">
        <v>15</v>
      </c>
      <c r="C1095" t="s">
        <v>965</v>
      </c>
      <c r="D1095" t="s">
        <v>1047</v>
      </c>
      <c r="E1095" s="10" t="s">
        <v>1044</v>
      </c>
      <c r="F1095" t="s">
        <v>5</v>
      </c>
      <c r="G1095" t="s">
        <v>162</v>
      </c>
      <c r="H1095" t="s">
        <v>2</v>
      </c>
      <c r="I1095">
        <v>11</v>
      </c>
      <c r="J1095" t="s">
        <v>4</v>
      </c>
      <c r="K1095" t="s">
        <v>7</v>
      </c>
      <c r="L1095" t="s">
        <v>91</v>
      </c>
      <c r="M1095">
        <v>27000</v>
      </c>
      <c r="N1095" t="s">
        <v>39</v>
      </c>
      <c r="O1095" t="s">
        <v>60</v>
      </c>
      <c r="P1095" s="21" t="str">
        <f t="shared" si="17"/>
        <v>02_20-30</v>
      </c>
      <c r="Q1095">
        <v>11</v>
      </c>
      <c r="R1095" t="s">
        <v>819</v>
      </c>
      <c r="S1095">
        <v>54000</v>
      </c>
      <c r="T1095">
        <v>867</v>
      </c>
    </row>
    <row r="1096" spans="1:20" ht="14.45" hidden="1" x14ac:dyDescent="0.35">
      <c r="A1096">
        <v>990</v>
      </c>
      <c r="B1096" t="s">
        <v>15</v>
      </c>
      <c r="C1096" t="s">
        <v>549</v>
      </c>
      <c r="D1096" t="s">
        <v>1046</v>
      </c>
      <c r="E1096" s="10" t="s">
        <v>1044</v>
      </c>
      <c r="F1096" t="s">
        <v>5</v>
      </c>
      <c r="G1096" t="s">
        <v>496</v>
      </c>
      <c r="H1096" t="s">
        <v>301</v>
      </c>
      <c r="I1096">
        <v>14</v>
      </c>
      <c r="J1096" t="s">
        <v>8</v>
      </c>
      <c r="L1096" t="s">
        <v>107</v>
      </c>
      <c r="M1096">
        <v>60690</v>
      </c>
      <c r="N1096" t="s">
        <v>46</v>
      </c>
      <c r="O1096" t="s">
        <v>65</v>
      </c>
      <c r="P1096" s="21" t="str">
        <f t="shared" si="17"/>
        <v>06_60-70</v>
      </c>
      <c r="Q1096">
        <v>11</v>
      </c>
      <c r="R1096" t="s">
        <v>819</v>
      </c>
      <c r="S1096">
        <v>60083100</v>
      </c>
      <c r="T1096">
        <v>964416</v>
      </c>
    </row>
    <row r="1097" spans="1:20" ht="14.45" hidden="1" x14ac:dyDescent="0.35">
      <c r="A1097">
        <v>306</v>
      </c>
      <c r="B1097" t="s">
        <v>15</v>
      </c>
      <c r="C1097" t="s">
        <v>550</v>
      </c>
      <c r="D1097" s="10" t="s">
        <v>1038</v>
      </c>
      <c r="E1097" s="10" t="s">
        <v>1044</v>
      </c>
      <c r="F1097" t="s">
        <v>5</v>
      </c>
      <c r="G1097" t="s">
        <v>496</v>
      </c>
      <c r="H1097" t="s">
        <v>301</v>
      </c>
      <c r="I1097">
        <v>15</v>
      </c>
      <c r="J1097" t="s">
        <v>8</v>
      </c>
      <c r="L1097" t="s">
        <v>107</v>
      </c>
      <c r="M1097">
        <v>71457</v>
      </c>
      <c r="N1097" t="s">
        <v>48</v>
      </c>
      <c r="O1097" t="s">
        <v>64</v>
      </c>
      <c r="P1097" s="21" t="str">
        <f t="shared" si="17"/>
        <v>07_70&gt;</v>
      </c>
      <c r="Q1097">
        <v>11</v>
      </c>
      <c r="R1097" t="s">
        <v>819</v>
      </c>
      <c r="S1097">
        <v>21865842</v>
      </c>
      <c r="T1097">
        <v>350977</v>
      </c>
    </row>
    <row r="1098" spans="1:20" ht="14.45" hidden="1" x14ac:dyDescent="0.35">
      <c r="A1098">
        <v>388</v>
      </c>
      <c r="B1098" t="s">
        <v>15</v>
      </c>
      <c r="C1098" t="s">
        <v>379</v>
      </c>
      <c r="D1098" t="s">
        <v>1046</v>
      </c>
      <c r="E1098" s="10" t="s">
        <v>1039</v>
      </c>
      <c r="F1098" t="s">
        <v>5</v>
      </c>
      <c r="G1098" t="s">
        <v>218</v>
      </c>
      <c r="H1098" t="s">
        <v>2</v>
      </c>
      <c r="I1098">
        <v>14</v>
      </c>
      <c r="J1098" t="s">
        <v>8</v>
      </c>
      <c r="K1098" t="s">
        <v>7</v>
      </c>
      <c r="L1098" t="s">
        <v>107</v>
      </c>
      <c r="M1098">
        <v>48140</v>
      </c>
      <c r="N1098" t="s">
        <v>43</v>
      </c>
      <c r="O1098" t="s">
        <v>62</v>
      </c>
      <c r="P1098" s="21" t="str">
        <f t="shared" si="17"/>
        <v>04_40-50</v>
      </c>
      <c r="Q1098">
        <v>11</v>
      </c>
      <c r="R1098" t="s">
        <v>819</v>
      </c>
      <c r="S1098">
        <v>18678320</v>
      </c>
      <c r="T1098">
        <v>299813</v>
      </c>
    </row>
    <row r="1099" spans="1:20" ht="14.45" hidden="1" x14ac:dyDescent="0.35">
      <c r="A1099">
        <v>21</v>
      </c>
      <c r="B1099" t="s">
        <v>15</v>
      </c>
      <c r="C1099" t="s">
        <v>457</v>
      </c>
      <c r="D1099" t="s">
        <v>1046</v>
      </c>
      <c r="E1099" s="10" t="s">
        <v>1039</v>
      </c>
      <c r="F1099" t="s">
        <v>1</v>
      </c>
      <c r="G1099" t="s">
        <v>249</v>
      </c>
      <c r="H1099" t="s">
        <v>2</v>
      </c>
      <c r="I1099">
        <v>14</v>
      </c>
      <c r="J1099" t="s">
        <v>8</v>
      </c>
      <c r="K1099" t="s">
        <v>7</v>
      </c>
      <c r="L1099" t="s">
        <v>107</v>
      </c>
      <c r="M1099">
        <v>53710</v>
      </c>
      <c r="N1099" t="s">
        <v>44</v>
      </c>
      <c r="O1099" t="s">
        <v>63</v>
      </c>
      <c r="P1099" s="21" t="str">
        <f t="shared" si="17"/>
        <v>05_50-60</v>
      </c>
      <c r="Q1099">
        <v>11</v>
      </c>
      <c r="R1099" t="s">
        <v>819</v>
      </c>
      <c r="S1099">
        <v>1127910</v>
      </c>
      <c r="T1099">
        <v>18104</v>
      </c>
    </row>
    <row r="1100" spans="1:20" ht="14.45" hidden="1" x14ac:dyDescent="0.35">
      <c r="A1100">
        <v>78</v>
      </c>
      <c r="B1100" t="s">
        <v>15</v>
      </c>
      <c r="C1100" t="s">
        <v>475</v>
      </c>
      <c r="D1100" t="s">
        <v>1046</v>
      </c>
      <c r="E1100" s="10" t="s">
        <v>1039</v>
      </c>
      <c r="F1100" t="s">
        <v>5</v>
      </c>
      <c r="G1100" t="s">
        <v>218</v>
      </c>
      <c r="H1100" t="s">
        <v>2</v>
      </c>
      <c r="I1100">
        <v>14</v>
      </c>
      <c r="J1100" t="s">
        <v>8</v>
      </c>
      <c r="K1100" t="s">
        <v>7</v>
      </c>
      <c r="L1100" t="s">
        <v>107</v>
      </c>
      <c r="M1100">
        <v>99427</v>
      </c>
      <c r="N1100" t="s">
        <v>76</v>
      </c>
      <c r="O1100" t="s">
        <v>66</v>
      </c>
      <c r="P1100" s="21" t="str">
        <f t="shared" si="17"/>
        <v>07_70&gt;</v>
      </c>
      <c r="Q1100">
        <v>11</v>
      </c>
      <c r="R1100" t="s">
        <v>819</v>
      </c>
      <c r="S1100">
        <v>7755306</v>
      </c>
      <c r="T1100">
        <v>124483</v>
      </c>
    </row>
    <row r="1101" spans="1:20" ht="14.45" hidden="1" x14ac:dyDescent="0.35">
      <c r="A1101">
        <v>69</v>
      </c>
      <c r="B1101" t="s">
        <v>15</v>
      </c>
      <c r="C1101" t="s">
        <v>476</v>
      </c>
      <c r="D1101" t="s">
        <v>1046</v>
      </c>
      <c r="E1101" s="10" t="s">
        <v>1039</v>
      </c>
      <c r="F1101" t="s">
        <v>5</v>
      </c>
      <c r="G1101" t="s">
        <v>496</v>
      </c>
      <c r="H1101" t="s">
        <v>2</v>
      </c>
      <c r="I1101">
        <v>13</v>
      </c>
      <c r="J1101" t="s">
        <v>8</v>
      </c>
      <c r="K1101" t="s">
        <v>7</v>
      </c>
      <c r="L1101" t="s">
        <v>107</v>
      </c>
      <c r="M1101">
        <v>78900</v>
      </c>
      <c r="N1101" t="s">
        <v>84</v>
      </c>
      <c r="O1101" t="s">
        <v>64</v>
      </c>
      <c r="P1101" s="21" t="str">
        <f t="shared" si="17"/>
        <v>07_70&gt;</v>
      </c>
      <c r="Q1101">
        <v>11</v>
      </c>
      <c r="R1101" t="s">
        <v>819</v>
      </c>
      <c r="S1101">
        <v>5444100</v>
      </c>
      <c r="T1101">
        <v>87385</v>
      </c>
    </row>
    <row r="1102" spans="1:20" ht="14.45" hidden="1" x14ac:dyDescent="0.35">
      <c r="A1102">
        <v>196</v>
      </c>
      <c r="B1102" t="s">
        <v>15</v>
      </c>
      <c r="C1102" t="s">
        <v>522</v>
      </c>
      <c r="D1102" t="s">
        <v>1040</v>
      </c>
      <c r="E1102" s="10" t="s">
        <v>1039</v>
      </c>
      <c r="F1102" t="s">
        <v>5</v>
      </c>
      <c r="G1102" t="s">
        <v>496</v>
      </c>
      <c r="H1102" t="s">
        <v>2</v>
      </c>
      <c r="I1102">
        <v>15</v>
      </c>
      <c r="J1102" t="s">
        <v>8</v>
      </c>
      <c r="K1102" t="s">
        <v>7</v>
      </c>
      <c r="L1102" t="s">
        <v>107</v>
      </c>
      <c r="M1102">
        <v>75991</v>
      </c>
      <c r="N1102" t="s">
        <v>84</v>
      </c>
      <c r="O1102" t="s">
        <v>64</v>
      </c>
      <c r="P1102" s="21" t="str">
        <f t="shared" si="17"/>
        <v>07_70&gt;</v>
      </c>
      <c r="Q1102">
        <v>11</v>
      </c>
      <c r="R1102" t="s">
        <v>819</v>
      </c>
      <c r="S1102">
        <v>14894236</v>
      </c>
      <c r="T1102">
        <v>239073</v>
      </c>
    </row>
    <row r="1103" spans="1:20" ht="14.45" hidden="1" x14ac:dyDescent="0.35">
      <c r="A1103">
        <v>80</v>
      </c>
      <c r="B1103" t="s">
        <v>15</v>
      </c>
      <c r="C1103" t="s">
        <v>521</v>
      </c>
      <c r="D1103" t="s">
        <v>1046</v>
      </c>
      <c r="E1103" s="10" t="s">
        <v>1039</v>
      </c>
      <c r="F1103" t="s">
        <v>5</v>
      </c>
      <c r="G1103" t="s">
        <v>496</v>
      </c>
      <c r="H1103" t="s">
        <v>2</v>
      </c>
      <c r="I1103">
        <v>13</v>
      </c>
      <c r="J1103" t="s">
        <v>8</v>
      </c>
      <c r="K1103" t="s">
        <v>7</v>
      </c>
      <c r="L1103" t="s">
        <v>107</v>
      </c>
      <c r="M1103">
        <v>73101</v>
      </c>
      <c r="N1103" t="s">
        <v>48</v>
      </c>
      <c r="O1103" t="s">
        <v>64</v>
      </c>
      <c r="P1103" s="21" t="str">
        <f t="shared" si="17"/>
        <v>07_70&gt;</v>
      </c>
      <c r="Q1103">
        <v>11</v>
      </c>
      <c r="R1103" t="s">
        <v>819</v>
      </c>
      <c r="S1103">
        <v>5848080</v>
      </c>
      <c r="T1103">
        <v>93870</v>
      </c>
    </row>
    <row r="1104" spans="1:20" ht="14.45" hidden="1" x14ac:dyDescent="0.35">
      <c r="A1104">
        <v>5</v>
      </c>
      <c r="B1104" t="s">
        <v>15</v>
      </c>
      <c r="C1104" t="s">
        <v>138</v>
      </c>
      <c r="D1104" t="s">
        <v>1047</v>
      </c>
      <c r="E1104" s="10" t="s">
        <v>1039</v>
      </c>
      <c r="F1104" t="s">
        <v>5</v>
      </c>
      <c r="G1104" t="s">
        <v>112</v>
      </c>
      <c r="H1104" t="s">
        <v>2</v>
      </c>
      <c r="I1104">
        <v>12</v>
      </c>
      <c r="J1104" t="s">
        <v>93</v>
      </c>
      <c r="K1104" t="s">
        <v>7</v>
      </c>
      <c r="L1104" t="s">
        <v>91</v>
      </c>
      <c r="M1104">
        <v>128438</v>
      </c>
      <c r="N1104" t="s">
        <v>98</v>
      </c>
      <c r="O1104" t="s">
        <v>96</v>
      </c>
      <c r="P1104" s="21" t="str">
        <f t="shared" si="17"/>
        <v>07_70&gt;</v>
      </c>
      <c r="Q1104">
        <v>11</v>
      </c>
      <c r="R1104" t="s">
        <v>819</v>
      </c>
      <c r="S1104">
        <v>642190</v>
      </c>
      <c r="T1104">
        <v>10308</v>
      </c>
    </row>
    <row r="1105" spans="1:20" ht="14.45" hidden="1" x14ac:dyDescent="0.35">
      <c r="A1105">
        <v>11</v>
      </c>
      <c r="B1105" t="s">
        <v>15</v>
      </c>
      <c r="C1105" t="s">
        <v>706</v>
      </c>
      <c r="D1105" t="s">
        <v>1046</v>
      </c>
      <c r="E1105" s="10" t="s">
        <v>1039</v>
      </c>
      <c r="F1105" t="s">
        <v>5</v>
      </c>
      <c r="G1105" t="s">
        <v>496</v>
      </c>
      <c r="H1105" t="s">
        <v>2</v>
      </c>
      <c r="I1105">
        <v>14</v>
      </c>
      <c r="J1105" t="s">
        <v>8</v>
      </c>
      <c r="K1105" t="s">
        <v>7</v>
      </c>
      <c r="L1105" t="s">
        <v>107</v>
      </c>
      <c r="M1105">
        <v>136390</v>
      </c>
      <c r="N1105" t="s">
        <v>88</v>
      </c>
      <c r="O1105" t="s">
        <v>86</v>
      </c>
      <c r="P1105" s="21" t="str">
        <f t="shared" si="17"/>
        <v>07_70&gt;</v>
      </c>
      <c r="Q1105">
        <v>11</v>
      </c>
      <c r="R1105" t="s">
        <v>819</v>
      </c>
      <c r="S1105">
        <v>1500290</v>
      </c>
      <c r="T1105">
        <v>24082</v>
      </c>
    </row>
    <row r="1106" spans="1:20" ht="14.45" hidden="1" x14ac:dyDescent="0.35">
      <c r="A1106">
        <v>92</v>
      </c>
      <c r="B1106" t="s">
        <v>15</v>
      </c>
      <c r="C1106" t="s">
        <v>966</v>
      </c>
      <c r="D1106" t="s">
        <v>1046</v>
      </c>
      <c r="E1106" s="10" t="s">
        <v>1039</v>
      </c>
      <c r="F1106" t="s">
        <v>5</v>
      </c>
      <c r="G1106" t="s">
        <v>818</v>
      </c>
      <c r="H1106" t="s">
        <v>2</v>
      </c>
      <c r="I1106">
        <v>14</v>
      </c>
      <c r="J1106" t="s">
        <v>8</v>
      </c>
      <c r="K1106" t="s">
        <v>7</v>
      </c>
      <c r="L1106" t="s">
        <v>107</v>
      </c>
      <c r="M1106">
        <v>89790</v>
      </c>
      <c r="N1106" t="s">
        <v>49</v>
      </c>
      <c r="O1106" t="s">
        <v>68</v>
      </c>
      <c r="P1106" s="21" t="str">
        <f t="shared" si="17"/>
        <v>07_70&gt;</v>
      </c>
      <c r="Q1106">
        <v>11</v>
      </c>
      <c r="R1106" t="s">
        <v>819</v>
      </c>
      <c r="S1106">
        <v>8260680</v>
      </c>
      <c r="T1106">
        <v>132595</v>
      </c>
    </row>
    <row r="1107" spans="1:20" ht="14.45" hidden="1" x14ac:dyDescent="0.35">
      <c r="A1107">
        <v>15</v>
      </c>
      <c r="B1107" t="s">
        <v>15</v>
      </c>
      <c r="C1107" t="s">
        <v>967</v>
      </c>
      <c r="D1107" t="s">
        <v>1046</v>
      </c>
      <c r="E1107" s="10" t="s">
        <v>1039</v>
      </c>
      <c r="F1107" t="s">
        <v>5</v>
      </c>
      <c r="G1107" t="s">
        <v>855</v>
      </c>
      <c r="H1107" t="s">
        <v>2</v>
      </c>
      <c r="I1107">
        <v>14</v>
      </c>
      <c r="J1107" t="s">
        <v>8</v>
      </c>
      <c r="K1107" t="s">
        <v>7</v>
      </c>
      <c r="L1107" t="s">
        <v>107</v>
      </c>
      <c r="M1107">
        <v>163990</v>
      </c>
      <c r="N1107" t="s">
        <v>106</v>
      </c>
      <c r="O1107" t="s">
        <v>73</v>
      </c>
      <c r="P1107" s="21" t="str">
        <f t="shared" si="17"/>
        <v>07_70&gt;</v>
      </c>
      <c r="Q1107">
        <v>11</v>
      </c>
      <c r="R1107" t="s">
        <v>819</v>
      </c>
      <c r="S1107">
        <v>2459850</v>
      </c>
      <c r="T1107">
        <v>39484</v>
      </c>
    </row>
    <row r="1108" spans="1:20" ht="14.45" hidden="1" x14ac:dyDescent="0.35">
      <c r="A1108">
        <v>9</v>
      </c>
      <c r="B1108" t="s">
        <v>15</v>
      </c>
      <c r="C1108" t="s">
        <v>968</v>
      </c>
      <c r="D1108" t="s">
        <v>1046</v>
      </c>
      <c r="E1108" s="10" t="s">
        <v>1039</v>
      </c>
      <c r="F1108" t="s">
        <v>5</v>
      </c>
      <c r="G1108" t="s">
        <v>855</v>
      </c>
      <c r="H1108" t="s">
        <v>2</v>
      </c>
      <c r="I1108">
        <v>14</v>
      </c>
      <c r="J1108" t="s">
        <v>8</v>
      </c>
      <c r="L1108" t="s">
        <v>107</v>
      </c>
      <c r="M1108">
        <v>76450</v>
      </c>
      <c r="N1108" t="s">
        <v>84</v>
      </c>
      <c r="O1108" t="s">
        <v>64</v>
      </c>
      <c r="P1108" s="21" t="str">
        <f t="shared" si="17"/>
        <v>07_70&gt;</v>
      </c>
      <c r="Q1108">
        <v>11</v>
      </c>
      <c r="R1108" t="s">
        <v>819</v>
      </c>
      <c r="S1108">
        <v>688050</v>
      </c>
      <c r="T1108">
        <v>11044</v>
      </c>
    </row>
    <row r="1109" spans="1:20" ht="14.45" hidden="1" x14ac:dyDescent="0.35">
      <c r="A1109">
        <v>30</v>
      </c>
      <c r="B1109" t="s">
        <v>15</v>
      </c>
      <c r="C1109" t="s">
        <v>969</v>
      </c>
      <c r="D1109" s="10" t="s">
        <v>1041</v>
      </c>
      <c r="E1109" s="10" t="s">
        <v>1039</v>
      </c>
      <c r="F1109" t="s">
        <v>5</v>
      </c>
      <c r="G1109" t="s">
        <v>308</v>
      </c>
      <c r="H1109" t="s">
        <v>640</v>
      </c>
      <c r="I1109">
        <v>15</v>
      </c>
      <c r="J1109" t="s">
        <v>117</v>
      </c>
      <c r="K1109" t="s">
        <v>7</v>
      </c>
      <c r="L1109" t="s">
        <v>107</v>
      </c>
      <c r="M1109">
        <v>155674</v>
      </c>
      <c r="N1109" t="s">
        <v>89</v>
      </c>
      <c r="O1109" t="s">
        <v>69</v>
      </c>
      <c r="P1109" s="21" t="str">
        <f t="shared" si="17"/>
        <v>07_70&gt;</v>
      </c>
      <c r="Q1109">
        <v>11</v>
      </c>
      <c r="R1109" t="s">
        <v>819</v>
      </c>
      <c r="S1109">
        <v>4670220</v>
      </c>
      <c r="T1109">
        <v>74963</v>
      </c>
    </row>
    <row r="1110" spans="1:20" ht="14.45" hidden="1" x14ac:dyDescent="0.35">
      <c r="A1110">
        <v>24</v>
      </c>
      <c r="B1110" t="s">
        <v>15</v>
      </c>
      <c r="C1110" t="s">
        <v>970</v>
      </c>
      <c r="D1110" t="s">
        <v>1046</v>
      </c>
      <c r="E1110" s="10" t="s">
        <v>1039</v>
      </c>
      <c r="F1110" t="s">
        <v>5</v>
      </c>
      <c r="G1110" t="s">
        <v>818</v>
      </c>
      <c r="H1110" t="s">
        <v>2</v>
      </c>
      <c r="I1110">
        <v>14</v>
      </c>
      <c r="J1110" t="s">
        <v>8</v>
      </c>
      <c r="K1110" t="s">
        <v>7</v>
      </c>
      <c r="L1110" t="s">
        <v>107</v>
      </c>
      <c r="M1110">
        <v>89790</v>
      </c>
      <c r="N1110" t="s">
        <v>49</v>
      </c>
      <c r="O1110" t="s">
        <v>68</v>
      </c>
      <c r="P1110" s="21" t="str">
        <f t="shared" si="17"/>
        <v>07_70&gt;</v>
      </c>
      <c r="Q1110">
        <v>11</v>
      </c>
      <c r="R1110" t="s">
        <v>819</v>
      </c>
      <c r="S1110">
        <v>2154960</v>
      </c>
      <c r="T1110">
        <v>34590</v>
      </c>
    </row>
    <row r="1111" spans="1:20" ht="14.45" hidden="1" x14ac:dyDescent="0.35">
      <c r="A1111">
        <v>809</v>
      </c>
      <c r="B1111" t="s">
        <v>15</v>
      </c>
      <c r="C1111" t="s">
        <v>378</v>
      </c>
      <c r="D1111" s="10" t="s">
        <v>1041</v>
      </c>
      <c r="E1111" s="10" t="s">
        <v>1039</v>
      </c>
      <c r="F1111" t="s">
        <v>5</v>
      </c>
      <c r="G1111" t="s">
        <v>308</v>
      </c>
      <c r="H1111" t="s">
        <v>367</v>
      </c>
      <c r="I1111">
        <v>15</v>
      </c>
      <c r="J1111" t="s">
        <v>8</v>
      </c>
      <c r="L1111" t="s">
        <v>107</v>
      </c>
      <c r="M1111">
        <v>81695</v>
      </c>
      <c r="N1111" t="s">
        <v>52</v>
      </c>
      <c r="O1111" t="s">
        <v>68</v>
      </c>
      <c r="P1111" s="21" t="str">
        <f t="shared" si="17"/>
        <v>07_70&gt;</v>
      </c>
      <c r="Q1111">
        <v>11</v>
      </c>
      <c r="R1111" t="s">
        <v>819</v>
      </c>
      <c r="S1111">
        <v>66091255</v>
      </c>
      <c r="T1111">
        <v>1060855</v>
      </c>
    </row>
    <row r="1112" spans="1:20" ht="14.45" hidden="1" x14ac:dyDescent="0.35">
      <c r="A1112">
        <v>105</v>
      </c>
      <c r="B1112" t="s">
        <v>15</v>
      </c>
      <c r="C1112" t="s">
        <v>756</v>
      </c>
      <c r="D1112" s="10" t="s">
        <v>1041</v>
      </c>
      <c r="E1112" s="10" t="s">
        <v>1039</v>
      </c>
      <c r="F1112" t="s">
        <v>5</v>
      </c>
      <c r="G1112" t="s">
        <v>308</v>
      </c>
      <c r="H1112" t="s">
        <v>757</v>
      </c>
      <c r="I1112">
        <v>15</v>
      </c>
      <c r="J1112" t="s">
        <v>8</v>
      </c>
      <c r="L1112" t="s">
        <v>107</v>
      </c>
      <c r="M1112">
        <v>84296</v>
      </c>
      <c r="N1112" t="s">
        <v>52</v>
      </c>
      <c r="O1112" t="s">
        <v>68</v>
      </c>
      <c r="P1112" s="21" t="str">
        <f t="shared" si="17"/>
        <v>07_70&gt;</v>
      </c>
      <c r="Q1112">
        <v>11</v>
      </c>
      <c r="R1112" t="s">
        <v>819</v>
      </c>
      <c r="S1112">
        <v>8851080</v>
      </c>
      <c r="T1112">
        <v>142072</v>
      </c>
    </row>
    <row r="1113" spans="1:20" ht="14.45" hidden="1" x14ac:dyDescent="0.35">
      <c r="A1113">
        <v>65</v>
      </c>
      <c r="B1113" t="s">
        <v>15</v>
      </c>
      <c r="C1113" t="s">
        <v>758</v>
      </c>
      <c r="D1113" s="10" t="s">
        <v>1041</v>
      </c>
      <c r="E1113" s="10" t="s">
        <v>1039</v>
      </c>
      <c r="F1113" t="s">
        <v>5</v>
      </c>
      <c r="G1113" t="s">
        <v>308</v>
      </c>
      <c r="H1113" t="s">
        <v>759</v>
      </c>
      <c r="I1113">
        <v>17</v>
      </c>
      <c r="J1113">
        <v>0</v>
      </c>
      <c r="L1113" t="s">
        <v>107</v>
      </c>
      <c r="M1113">
        <v>81075</v>
      </c>
      <c r="N1113" t="s">
        <v>52</v>
      </c>
      <c r="O1113" t="s">
        <v>68</v>
      </c>
      <c r="P1113" s="21" t="str">
        <f t="shared" si="17"/>
        <v>07_70&gt;</v>
      </c>
      <c r="Q1113">
        <v>11</v>
      </c>
      <c r="R1113" t="s">
        <v>819</v>
      </c>
      <c r="S1113">
        <v>5269875</v>
      </c>
      <c r="T1113">
        <v>84589</v>
      </c>
    </row>
    <row r="1114" spans="1:20" ht="14.45" hidden="1" x14ac:dyDescent="0.35">
      <c r="A1114">
        <v>13</v>
      </c>
      <c r="B1114" t="s">
        <v>15</v>
      </c>
      <c r="C1114" t="s">
        <v>573</v>
      </c>
      <c r="D1114" s="10" t="s">
        <v>1041</v>
      </c>
      <c r="E1114" s="10" t="s">
        <v>1039</v>
      </c>
      <c r="F1114" t="s">
        <v>5</v>
      </c>
      <c r="G1114" t="s">
        <v>308</v>
      </c>
      <c r="H1114" t="s">
        <v>574</v>
      </c>
      <c r="I1114">
        <v>15</v>
      </c>
      <c r="J1114" t="s">
        <v>8</v>
      </c>
      <c r="L1114" t="s">
        <v>107</v>
      </c>
      <c r="M1114">
        <v>143090</v>
      </c>
      <c r="N1114" t="s">
        <v>87</v>
      </c>
      <c r="O1114" t="s">
        <v>79</v>
      </c>
      <c r="P1114" s="21" t="str">
        <f t="shared" si="17"/>
        <v>07_70&gt;</v>
      </c>
      <c r="Q1114">
        <v>11</v>
      </c>
      <c r="R1114" t="s">
        <v>819</v>
      </c>
      <c r="S1114">
        <v>1860170</v>
      </c>
      <c r="T1114">
        <v>29858</v>
      </c>
    </row>
    <row r="1115" spans="1:20" ht="14.45" hidden="1" x14ac:dyDescent="0.35">
      <c r="A1115">
        <v>13</v>
      </c>
      <c r="B1115" t="s">
        <v>15</v>
      </c>
      <c r="C1115" t="s">
        <v>665</v>
      </c>
      <c r="D1115" s="10" t="s">
        <v>1041</v>
      </c>
      <c r="E1115" s="10" t="s">
        <v>1039</v>
      </c>
      <c r="F1115" t="s">
        <v>5</v>
      </c>
      <c r="G1115" t="s">
        <v>308</v>
      </c>
      <c r="H1115" t="s">
        <v>574</v>
      </c>
      <c r="I1115">
        <v>17</v>
      </c>
      <c r="J1115" t="s">
        <v>8</v>
      </c>
      <c r="L1115" t="s">
        <v>107</v>
      </c>
      <c r="M1115">
        <v>166390</v>
      </c>
      <c r="N1115" t="s">
        <v>72</v>
      </c>
      <c r="O1115" t="s">
        <v>73</v>
      </c>
      <c r="P1115" s="21" t="str">
        <f t="shared" si="17"/>
        <v>07_70&gt;</v>
      </c>
      <c r="Q1115">
        <v>11</v>
      </c>
      <c r="R1115" t="s">
        <v>819</v>
      </c>
      <c r="S1115">
        <v>2163070</v>
      </c>
      <c r="T1115">
        <v>34720</v>
      </c>
    </row>
    <row r="1116" spans="1:20" ht="14.45" hidden="1" x14ac:dyDescent="0.35">
      <c r="A1116">
        <v>895</v>
      </c>
      <c r="B1116" t="s">
        <v>15</v>
      </c>
      <c r="C1116" t="s">
        <v>707</v>
      </c>
      <c r="D1116" t="s">
        <v>1046</v>
      </c>
      <c r="E1116" s="10" t="s">
        <v>1044</v>
      </c>
      <c r="F1116" t="s">
        <v>5</v>
      </c>
      <c r="G1116" t="s">
        <v>496</v>
      </c>
      <c r="H1116" t="s">
        <v>2</v>
      </c>
      <c r="I1116">
        <v>13</v>
      </c>
      <c r="J1116" t="s">
        <v>4</v>
      </c>
      <c r="L1116" t="s">
        <v>107</v>
      </c>
      <c r="M1116">
        <v>61000</v>
      </c>
      <c r="N1116" t="s">
        <v>46</v>
      </c>
      <c r="O1116" t="s">
        <v>65</v>
      </c>
      <c r="P1116" s="21" t="str">
        <f t="shared" si="17"/>
        <v>06_60-70</v>
      </c>
      <c r="Q1116">
        <v>11</v>
      </c>
      <c r="R1116" t="s">
        <v>819</v>
      </c>
      <c r="S1116">
        <v>54595000</v>
      </c>
      <c r="T1116">
        <v>876324</v>
      </c>
    </row>
    <row r="1117" spans="1:20" ht="14.45" hidden="1" x14ac:dyDescent="0.35">
      <c r="A1117">
        <v>932</v>
      </c>
      <c r="B1117" t="s">
        <v>15</v>
      </c>
      <c r="C1117" t="s">
        <v>760</v>
      </c>
      <c r="D1117" t="s">
        <v>1047</v>
      </c>
      <c r="E1117" s="10" t="s">
        <v>1039</v>
      </c>
      <c r="F1117" t="s">
        <v>5</v>
      </c>
      <c r="G1117" t="s">
        <v>161</v>
      </c>
      <c r="H1117" t="s">
        <v>2</v>
      </c>
      <c r="I1117">
        <v>11</v>
      </c>
      <c r="J1117" t="s">
        <v>4</v>
      </c>
      <c r="K1117" t="s">
        <v>7</v>
      </c>
      <c r="L1117" t="s">
        <v>90</v>
      </c>
      <c r="M1117">
        <v>25000</v>
      </c>
      <c r="N1117" t="s">
        <v>39</v>
      </c>
      <c r="O1117" t="s">
        <v>60</v>
      </c>
      <c r="P1117" s="21" t="str">
        <f t="shared" si="17"/>
        <v>02_20-30</v>
      </c>
      <c r="Q1117">
        <v>11</v>
      </c>
      <c r="R1117" t="s">
        <v>819</v>
      </c>
      <c r="S1117">
        <v>23300000</v>
      </c>
      <c r="T1117">
        <v>373997</v>
      </c>
    </row>
    <row r="1118" spans="1:20" ht="14.45" hidden="1" x14ac:dyDescent="0.35">
      <c r="A1118">
        <v>39</v>
      </c>
      <c r="B1118" t="s">
        <v>16</v>
      </c>
      <c r="C1118" t="s">
        <v>315</v>
      </c>
      <c r="D1118" s="10" t="s">
        <v>1041</v>
      </c>
      <c r="E1118" s="10" t="s">
        <v>1039</v>
      </c>
      <c r="F1118" t="s">
        <v>5</v>
      </c>
      <c r="G1118" t="s">
        <v>308</v>
      </c>
      <c r="H1118" t="s">
        <v>156</v>
      </c>
      <c r="I1118">
        <v>15</v>
      </c>
      <c r="J1118" t="s">
        <v>117</v>
      </c>
      <c r="L1118" t="s">
        <v>107</v>
      </c>
      <c r="M1118">
        <v>154405</v>
      </c>
      <c r="N1118" t="s">
        <v>100</v>
      </c>
      <c r="O1118" t="s">
        <v>69</v>
      </c>
      <c r="P1118" s="21" t="str">
        <f t="shared" si="17"/>
        <v>07_70&gt;</v>
      </c>
      <c r="Q1118">
        <v>11</v>
      </c>
      <c r="R1118" t="s">
        <v>819</v>
      </c>
      <c r="S1118">
        <v>6021795</v>
      </c>
      <c r="T1118">
        <v>96658</v>
      </c>
    </row>
    <row r="1119" spans="1:20" ht="14.45" hidden="1" x14ac:dyDescent="0.35">
      <c r="A1119">
        <v>39</v>
      </c>
      <c r="B1119" t="s">
        <v>16</v>
      </c>
      <c r="C1119" t="s">
        <v>317</v>
      </c>
      <c r="D1119" s="10" t="s">
        <v>1041</v>
      </c>
      <c r="E1119" s="10" t="s">
        <v>1039</v>
      </c>
      <c r="F1119" t="s">
        <v>5</v>
      </c>
      <c r="G1119" t="s">
        <v>308</v>
      </c>
      <c r="H1119" t="s">
        <v>156</v>
      </c>
      <c r="I1119">
        <v>15</v>
      </c>
      <c r="J1119" t="s">
        <v>8</v>
      </c>
      <c r="L1119" t="s">
        <v>107</v>
      </c>
      <c r="M1119">
        <v>159890</v>
      </c>
      <c r="N1119" t="s">
        <v>89</v>
      </c>
      <c r="O1119" t="s">
        <v>69</v>
      </c>
      <c r="P1119" s="21" t="str">
        <f t="shared" si="17"/>
        <v>07_70&gt;</v>
      </c>
      <c r="Q1119">
        <v>11</v>
      </c>
      <c r="R1119" t="s">
        <v>819</v>
      </c>
      <c r="S1119">
        <v>6235710</v>
      </c>
      <c r="T1119">
        <v>100092</v>
      </c>
    </row>
    <row r="1120" spans="1:20" ht="14.45" hidden="1" x14ac:dyDescent="0.35">
      <c r="A1120">
        <v>2</v>
      </c>
      <c r="B1120" t="s">
        <v>16</v>
      </c>
      <c r="C1120" t="s">
        <v>318</v>
      </c>
      <c r="D1120" s="10" t="s">
        <v>1041</v>
      </c>
      <c r="E1120" s="10" t="s">
        <v>1039</v>
      </c>
      <c r="F1120" t="s">
        <v>5</v>
      </c>
      <c r="G1120" t="s">
        <v>308</v>
      </c>
      <c r="H1120" t="s">
        <v>150</v>
      </c>
      <c r="I1120">
        <v>17</v>
      </c>
      <c r="J1120" t="s">
        <v>117</v>
      </c>
      <c r="L1120" t="s">
        <v>107</v>
      </c>
      <c r="M1120">
        <v>246900</v>
      </c>
      <c r="N1120" t="s">
        <v>648</v>
      </c>
      <c r="O1120" t="s">
        <v>649</v>
      </c>
      <c r="P1120" s="21" t="str">
        <f t="shared" si="17"/>
        <v>07_70&gt;</v>
      </c>
      <c r="Q1120">
        <v>11</v>
      </c>
      <c r="R1120" t="s">
        <v>819</v>
      </c>
      <c r="S1120">
        <v>493800</v>
      </c>
      <c r="T1120">
        <v>7926</v>
      </c>
    </row>
    <row r="1121" spans="1:20" ht="14.45" hidden="1" x14ac:dyDescent="0.35">
      <c r="A1121">
        <v>10</v>
      </c>
      <c r="B1121" t="s">
        <v>16</v>
      </c>
      <c r="C1121" t="s">
        <v>330</v>
      </c>
      <c r="D1121" s="10" t="s">
        <v>1041</v>
      </c>
      <c r="E1121" s="10" t="s">
        <v>1039</v>
      </c>
      <c r="F1121" t="s">
        <v>5</v>
      </c>
      <c r="G1121" t="s">
        <v>308</v>
      </c>
      <c r="H1121" t="s">
        <v>157</v>
      </c>
      <c r="I1121">
        <v>15</v>
      </c>
      <c r="J1121" t="s">
        <v>117</v>
      </c>
      <c r="L1121" t="s">
        <v>107</v>
      </c>
      <c r="M1121">
        <v>252129</v>
      </c>
      <c r="N1121" t="s">
        <v>130</v>
      </c>
      <c r="O1121" t="s">
        <v>222</v>
      </c>
      <c r="P1121" s="21" t="str">
        <f t="shared" si="17"/>
        <v>07_70&gt;</v>
      </c>
      <c r="Q1121">
        <v>11</v>
      </c>
      <c r="R1121" t="s">
        <v>819</v>
      </c>
      <c r="S1121">
        <v>2521290</v>
      </c>
      <c r="T1121">
        <v>40470</v>
      </c>
    </row>
    <row r="1122" spans="1:20" ht="14.45" hidden="1" x14ac:dyDescent="0.35">
      <c r="A1122">
        <v>1324</v>
      </c>
      <c r="B1122" t="s">
        <v>16</v>
      </c>
      <c r="C1122" t="s">
        <v>381</v>
      </c>
      <c r="D1122" s="10" t="s">
        <v>1041</v>
      </c>
      <c r="E1122" s="10" t="s">
        <v>1039</v>
      </c>
      <c r="F1122" t="s">
        <v>5</v>
      </c>
      <c r="G1122" t="s">
        <v>308</v>
      </c>
      <c r="H1122" t="s">
        <v>367</v>
      </c>
      <c r="I1122">
        <v>15</v>
      </c>
      <c r="J1122" t="s">
        <v>8</v>
      </c>
      <c r="L1122" t="s">
        <v>107</v>
      </c>
      <c r="M1122">
        <v>63210</v>
      </c>
      <c r="N1122" t="s">
        <v>46</v>
      </c>
      <c r="O1122" t="s">
        <v>65</v>
      </c>
      <c r="P1122" s="21" t="str">
        <f t="shared" si="17"/>
        <v>06_60-70</v>
      </c>
      <c r="Q1122">
        <v>11</v>
      </c>
      <c r="R1122" t="s">
        <v>819</v>
      </c>
      <c r="S1122">
        <v>83690040</v>
      </c>
      <c r="T1122">
        <v>1343339</v>
      </c>
    </row>
    <row r="1123" spans="1:20" ht="14.45" hidden="1" x14ac:dyDescent="0.35">
      <c r="A1123">
        <v>364</v>
      </c>
      <c r="B1123" t="s">
        <v>16</v>
      </c>
      <c r="C1123" t="s">
        <v>384</v>
      </c>
      <c r="D1123" s="10" t="s">
        <v>1041</v>
      </c>
      <c r="E1123" s="10" t="s">
        <v>1039</v>
      </c>
      <c r="F1123" t="s">
        <v>5</v>
      </c>
      <c r="G1123" t="s">
        <v>308</v>
      </c>
      <c r="H1123" t="s">
        <v>367</v>
      </c>
      <c r="I1123">
        <v>15</v>
      </c>
      <c r="J1123" t="s">
        <v>8</v>
      </c>
      <c r="L1123" t="s">
        <v>107</v>
      </c>
      <c r="M1123">
        <v>80196</v>
      </c>
      <c r="N1123" t="s">
        <v>52</v>
      </c>
      <c r="O1123" t="s">
        <v>68</v>
      </c>
      <c r="P1123" s="21" t="str">
        <f t="shared" si="17"/>
        <v>07_70&gt;</v>
      </c>
      <c r="Q1123">
        <v>11</v>
      </c>
      <c r="R1123" t="s">
        <v>819</v>
      </c>
      <c r="S1123">
        <v>29191344</v>
      </c>
      <c r="T1123">
        <v>468561</v>
      </c>
    </row>
    <row r="1124" spans="1:20" ht="14.45" hidden="1" x14ac:dyDescent="0.35">
      <c r="A1124">
        <v>172</v>
      </c>
      <c r="B1124" t="s">
        <v>16</v>
      </c>
      <c r="C1124" t="s">
        <v>385</v>
      </c>
      <c r="D1124" s="10" t="s">
        <v>1041</v>
      </c>
      <c r="E1124" s="10" t="s">
        <v>1039</v>
      </c>
      <c r="F1124" t="s">
        <v>5</v>
      </c>
      <c r="G1124" t="s">
        <v>308</v>
      </c>
      <c r="H1124" t="s">
        <v>367</v>
      </c>
      <c r="I1124">
        <v>17</v>
      </c>
      <c r="J1124" t="s">
        <v>8</v>
      </c>
      <c r="L1124" t="s">
        <v>107</v>
      </c>
      <c r="M1124">
        <v>71580.5625</v>
      </c>
      <c r="N1124" t="s">
        <v>48</v>
      </c>
      <c r="O1124" t="s">
        <v>64</v>
      </c>
      <c r="P1124" s="21" t="str">
        <f t="shared" si="17"/>
        <v>07_70&gt;</v>
      </c>
      <c r="Q1124">
        <v>11</v>
      </c>
      <c r="R1124" t="s">
        <v>819</v>
      </c>
      <c r="S1124">
        <v>12311856.75</v>
      </c>
      <c r="T1124">
        <v>197622</v>
      </c>
    </row>
    <row r="1125" spans="1:20" ht="14.45" hidden="1" x14ac:dyDescent="0.35">
      <c r="A1125">
        <v>49</v>
      </c>
      <c r="B1125" t="s">
        <v>16</v>
      </c>
      <c r="C1125" t="s">
        <v>477</v>
      </c>
      <c r="D1125" s="10" t="s">
        <v>1041</v>
      </c>
      <c r="E1125" s="10" t="s">
        <v>1039</v>
      </c>
      <c r="F1125" t="s">
        <v>5</v>
      </c>
      <c r="G1125" t="s">
        <v>308</v>
      </c>
      <c r="H1125" t="s">
        <v>418</v>
      </c>
      <c r="I1125">
        <v>15</v>
      </c>
      <c r="J1125" t="s">
        <v>8</v>
      </c>
      <c r="L1125" t="s">
        <v>107</v>
      </c>
      <c r="M1125">
        <v>153800</v>
      </c>
      <c r="N1125" t="s">
        <v>100</v>
      </c>
      <c r="O1125" t="s">
        <v>69</v>
      </c>
      <c r="P1125" s="21" t="str">
        <f t="shared" si="17"/>
        <v>07_70&gt;</v>
      </c>
      <c r="Q1125">
        <v>11</v>
      </c>
      <c r="R1125" t="s">
        <v>819</v>
      </c>
      <c r="S1125">
        <v>7536200</v>
      </c>
      <c r="T1125">
        <v>120966</v>
      </c>
    </row>
    <row r="1126" spans="1:20" ht="14.45" hidden="1" x14ac:dyDescent="0.35">
      <c r="A1126">
        <v>95</v>
      </c>
      <c r="B1126" t="s">
        <v>16</v>
      </c>
      <c r="C1126" t="s">
        <v>492</v>
      </c>
      <c r="D1126" s="10" t="s">
        <v>1041</v>
      </c>
      <c r="E1126" s="10" t="s">
        <v>1039</v>
      </c>
      <c r="F1126" t="s">
        <v>5</v>
      </c>
      <c r="G1126" t="s">
        <v>308</v>
      </c>
      <c r="H1126" t="s">
        <v>149</v>
      </c>
      <c r="I1126">
        <v>17</v>
      </c>
      <c r="J1126" t="s">
        <v>8</v>
      </c>
      <c r="L1126" t="s">
        <v>107</v>
      </c>
      <c r="M1126">
        <v>159400</v>
      </c>
      <c r="N1126" t="s">
        <v>89</v>
      </c>
      <c r="O1126" t="s">
        <v>69</v>
      </c>
      <c r="P1126" s="21" t="str">
        <f t="shared" si="17"/>
        <v>07_70&gt;</v>
      </c>
      <c r="Q1126">
        <v>11</v>
      </c>
      <c r="R1126" t="s">
        <v>819</v>
      </c>
      <c r="S1126">
        <v>15143000</v>
      </c>
      <c r="T1126">
        <v>243066</v>
      </c>
    </row>
    <row r="1127" spans="1:20" ht="14.45" hidden="1" x14ac:dyDescent="0.35">
      <c r="A1127">
        <v>488</v>
      </c>
      <c r="B1127" t="s">
        <v>16</v>
      </c>
      <c r="C1127" t="s">
        <v>575</v>
      </c>
      <c r="D1127" s="10" t="s">
        <v>1041</v>
      </c>
      <c r="E1127" s="10" t="s">
        <v>1039</v>
      </c>
      <c r="F1127" t="s">
        <v>5</v>
      </c>
      <c r="G1127" t="s">
        <v>308</v>
      </c>
      <c r="H1127" t="s">
        <v>166</v>
      </c>
      <c r="I1127">
        <v>17</v>
      </c>
      <c r="J1127" t="s">
        <v>8</v>
      </c>
      <c r="L1127" t="s">
        <v>107</v>
      </c>
      <c r="M1127">
        <v>75990</v>
      </c>
      <c r="N1127" t="s">
        <v>84</v>
      </c>
      <c r="O1127" t="s">
        <v>64</v>
      </c>
      <c r="P1127" s="21" t="str">
        <f t="shared" si="17"/>
        <v>07_70&gt;</v>
      </c>
      <c r="Q1127">
        <v>11</v>
      </c>
      <c r="R1127" t="s">
        <v>819</v>
      </c>
      <c r="S1127">
        <v>37083120</v>
      </c>
      <c r="T1127">
        <v>595235</v>
      </c>
    </row>
    <row r="1128" spans="1:20" ht="14.45" hidden="1" x14ac:dyDescent="0.35">
      <c r="A1128">
        <v>90</v>
      </c>
      <c r="B1128" t="s">
        <v>16</v>
      </c>
      <c r="C1128" t="s">
        <v>576</v>
      </c>
      <c r="D1128" s="10" t="s">
        <v>1041</v>
      </c>
      <c r="E1128" s="10" t="s">
        <v>1039</v>
      </c>
      <c r="F1128" t="s">
        <v>5</v>
      </c>
      <c r="G1128" t="s">
        <v>308</v>
      </c>
      <c r="H1128" t="s">
        <v>557</v>
      </c>
      <c r="I1128">
        <v>17</v>
      </c>
      <c r="J1128" t="s">
        <v>8</v>
      </c>
      <c r="L1128" t="s">
        <v>107</v>
      </c>
      <c r="M1128">
        <v>167390</v>
      </c>
      <c r="N1128" t="s">
        <v>72</v>
      </c>
      <c r="O1128" t="s">
        <v>73</v>
      </c>
      <c r="P1128" s="21" t="str">
        <f t="shared" si="17"/>
        <v>07_70&gt;</v>
      </c>
      <c r="Q1128">
        <v>11</v>
      </c>
      <c r="R1128" t="s">
        <v>819</v>
      </c>
      <c r="S1128">
        <v>15065100</v>
      </c>
      <c r="T1128">
        <v>241815</v>
      </c>
    </row>
    <row r="1129" spans="1:20" ht="14.45" hidden="1" x14ac:dyDescent="0.35">
      <c r="A1129">
        <v>85</v>
      </c>
      <c r="B1129" t="s">
        <v>16</v>
      </c>
      <c r="C1129" t="s">
        <v>577</v>
      </c>
      <c r="D1129" s="10" t="s">
        <v>1041</v>
      </c>
      <c r="E1129" s="10" t="s">
        <v>1039</v>
      </c>
      <c r="F1129" t="s">
        <v>5</v>
      </c>
      <c r="G1129" t="s">
        <v>496</v>
      </c>
      <c r="H1129" t="s">
        <v>166</v>
      </c>
      <c r="I1129">
        <v>15</v>
      </c>
      <c r="J1129" t="s">
        <v>8</v>
      </c>
      <c r="L1129" t="s">
        <v>107</v>
      </c>
      <c r="M1129">
        <v>150600</v>
      </c>
      <c r="N1129" t="s">
        <v>100</v>
      </c>
      <c r="O1129" t="s">
        <v>69</v>
      </c>
      <c r="P1129" s="21" t="str">
        <f t="shared" si="17"/>
        <v>07_70&gt;</v>
      </c>
      <c r="Q1129">
        <v>11</v>
      </c>
      <c r="R1129" t="s">
        <v>819</v>
      </c>
      <c r="S1129">
        <v>12801000</v>
      </c>
      <c r="T1129">
        <v>205474</v>
      </c>
    </row>
    <row r="1130" spans="1:20" ht="14.45" hidden="1" x14ac:dyDescent="0.35">
      <c r="A1130">
        <v>63</v>
      </c>
      <c r="B1130" t="s">
        <v>16</v>
      </c>
      <c r="C1130" t="s">
        <v>672</v>
      </c>
      <c r="D1130" s="10" t="s">
        <v>1041</v>
      </c>
      <c r="E1130" s="10" t="s">
        <v>1039</v>
      </c>
      <c r="F1130" t="s">
        <v>5</v>
      </c>
      <c r="G1130" t="s">
        <v>308</v>
      </c>
      <c r="H1130" t="s">
        <v>673</v>
      </c>
      <c r="I1130">
        <v>17</v>
      </c>
      <c r="J1130" t="s">
        <v>8</v>
      </c>
      <c r="L1130" t="s">
        <v>107</v>
      </c>
      <c r="M1130">
        <v>190491.19718309859</v>
      </c>
      <c r="N1130" t="s">
        <v>337</v>
      </c>
      <c r="O1130" t="s">
        <v>101</v>
      </c>
      <c r="P1130" s="21" t="str">
        <f t="shared" si="17"/>
        <v>07_70&gt;</v>
      </c>
      <c r="Q1130">
        <v>11</v>
      </c>
      <c r="R1130" t="s">
        <v>819</v>
      </c>
      <c r="S1130">
        <v>12000945.422535211</v>
      </c>
      <c r="T1130">
        <v>192632</v>
      </c>
    </row>
    <row r="1131" spans="1:20" ht="14.45" hidden="1" x14ac:dyDescent="0.35">
      <c r="A1131">
        <v>22</v>
      </c>
      <c r="B1131" t="s">
        <v>16</v>
      </c>
      <c r="C1131" t="s">
        <v>761</v>
      </c>
      <c r="D1131" s="10" t="s">
        <v>1041</v>
      </c>
      <c r="E1131" s="10" t="s">
        <v>1039</v>
      </c>
      <c r="F1131" t="s">
        <v>5</v>
      </c>
      <c r="G1131" t="s">
        <v>308</v>
      </c>
      <c r="H1131" t="s">
        <v>574</v>
      </c>
      <c r="I1131">
        <v>15</v>
      </c>
      <c r="J1131" t="s">
        <v>8</v>
      </c>
      <c r="L1131" t="s">
        <v>107</v>
      </c>
      <c r="M1131">
        <v>159975</v>
      </c>
      <c r="N1131" t="s">
        <v>89</v>
      </c>
      <c r="O1131" t="s">
        <v>69</v>
      </c>
      <c r="P1131" s="21" t="str">
        <f t="shared" si="17"/>
        <v>07_70&gt;</v>
      </c>
      <c r="Q1131">
        <v>11</v>
      </c>
      <c r="R1131" t="s">
        <v>819</v>
      </c>
      <c r="S1131">
        <v>3519450</v>
      </c>
      <c r="T1131">
        <v>56492</v>
      </c>
    </row>
    <row r="1132" spans="1:20" ht="14.45" hidden="1" x14ac:dyDescent="0.35">
      <c r="A1132">
        <v>87</v>
      </c>
      <c r="B1132" t="s">
        <v>16</v>
      </c>
      <c r="C1132" t="s">
        <v>762</v>
      </c>
      <c r="D1132" s="10" t="s">
        <v>1041</v>
      </c>
      <c r="E1132" s="10" t="s">
        <v>1039</v>
      </c>
      <c r="F1132" t="s">
        <v>5</v>
      </c>
      <c r="G1132" t="s">
        <v>308</v>
      </c>
      <c r="H1132" t="s">
        <v>757</v>
      </c>
      <c r="I1132">
        <v>17</v>
      </c>
      <c r="J1132" t="s">
        <v>8</v>
      </c>
      <c r="L1132" t="s">
        <v>107</v>
      </c>
      <c r="M1132">
        <v>109890</v>
      </c>
      <c r="N1132" t="s">
        <v>83</v>
      </c>
      <c r="O1132" t="s">
        <v>70</v>
      </c>
      <c r="P1132" s="21" t="str">
        <f t="shared" si="17"/>
        <v>07_70&gt;</v>
      </c>
      <c r="Q1132">
        <v>11</v>
      </c>
      <c r="R1132" t="s">
        <v>819</v>
      </c>
      <c r="S1132">
        <v>9560430</v>
      </c>
      <c r="T1132">
        <v>153458</v>
      </c>
    </row>
    <row r="1133" spans="1:20" ht="14.45" hidden="1" x14ac:dyDescent="0.35">
      <c r="A1133">
        <v>70</v>
      </c>
      <c r="B1133" t="s">
        <v>16</v>
      </c>
      <c r="C1133" t="s">
        <v>764</v>
      </c>
      <c r="D1133" t="s">
        <v>1046</v>
      </c>
      <c r="E1133" s="10" t="s">
        <v>1039</v>
      </c>
      <c r="F1133" t="s">
        <v>5</v>
      </c>
      <c r="G1133" t="s">
        <v>496</v>
      </c>
      <c r="H1133" t="s">
        <v>634</v>
      </c>
      <c r="I1133">
        <v>14</v>
      </c>
      <c r="J1133" t="s">
        <v>8</v>
      </c>
      <c r="L1133" t="s">
        <v>107</v>
      </c>
      <c r="M1133">
        <v>66385.666666666672</v>
      </c>
      <c r="N1133" t="s">
        <v>47</v>
      </c>
      <c r="O1133" t="s">
        <v>65</v>
      </c>
      <c r="P1133" s="21" t="str">
        <f t="shared" si="17"/>
        <v>06_60-70</v>
      </c>
      <c r="Q1133">
        <v>11</v>
      </c>
      <c r="R1133" t="s">
        <v>819</v>
      </c>
      <c r="S1133">
        <v>4646996.666666667</v>
      </c>
      <c r="T1133">
        <v>74591</v>
      </c>
    </row>
    <row r="1134" spans="1:20" ht="14.45" hidden="1" x14ac:dyDescent="0.35">
      <c r="A1134">
        <v>875</v>
      </c>
      <c r="B1134" t="s">
        <v>16</v>
      </c>
      <c r="C1134" t="s">
        <v>815</v>
      </c>
      <c r="D1134" s="10" t="s">
        <v>1041</v>
      </c>
      <c r="E1134" s="10" t="s">
        <v>1039</v>
      </c>
      <c r="F1134" t="s">
        <v>5</v>
      </c>
      <c r="G1134" t="s">
        <v>308</v>
      </c>
      <c r="H1134" t="s">
        <v>759</v>
      </c>
      <c r="I1134">
        <v>17</v>
      </c>
      <c r="J1134" t="s">
        <v>8</v>
      </c>
      <c r="L1134" t="s">
        <v>107</v>
      </c>
      <c r="M1134">
        <v>76090</v>
      </c>
      <c r="N1134" t="s">
        <v>84</v>
      </c>
      <c r="O1134" t="s">
        <v>64</v>
      </c>
      <c r="P1134" s="21" t="str">
        <f t="shared" si="17"/>
        <v>07_70&gt;</v>
      </c>
      <c r="Q1134">
        <v>11</v>
      </c>
      <c r="R1134" t="s">
        <v>819</v>
      </c>
      <c r="S1134">
        <v>66578750</v>
      </c>
      <c r="T1134">
        <v>1068680</v>
      </c>
    </row>
    <row r="1135" spans="1:20" ht="14.45" hidden="1" x14ac:dyDescent="0.35">
      <c r="A1135">
        <v>5</v>
      </c>
      <c r="B1135" t="s">
        <v>16</v>
      </c>
      <c r="C1135" t="s">
        <v>816</v>
      </c>
      <c r="D1135" s="10" t="s">
        <v>1041</v>
      </c>
      <c r="E1135" s="10" t="s">
        <v>1039</v>
      </c>
      <c r="F1135" t="s">
        <v>5</v>
      </c>
      <c r="G1135" t="s">
        <v>308</v>
      </c>
      <c r="H1135" t="s">
        <v>757</v>
      </c>
      <c r="I1135">
        <v>15</v>
      </c>
      <c r="J1135" t="s">
        <v>8</v>
      </c>
      <c r="L1135" t="s">
        <v>107</v>
      </c>
      <c r="M1135">
        <v>118440</v>
      </c>
      <c r="N1135" t="s">
        <v>97</v>
      </c>
      <c r="O1135" t="s">
        <v>67</v>
      </c>
      <c r="P1135" s="21" t="str">
        <f t="shared" si="17"/>
        <v>07_70&gt;</v>
      </c>
      <c r="Q1135">
        <v>11</v>
      </c>
      <c r="R1135" t="s">
        <v>819</v>
      </c>
      <c r="S1135">
        <v>592200</v>
      </c>
      <c r="T1135">
        <v>9506</v>
      </c>
    </row>
    <row r="1136" spans="1:20" ht="14.45" hidden="1" x14ac:dyDescent="0.35">
      <c r="A1136">
        <v>10</v>
      </c>
      <c r="B1136" t="s">
        <v>16</v>
      </c>
      <c r="C1136" t="s">
        <v>817</v>
      </c>
      <c r="D1136" s="10" t="s">
        <v>1041</v>
      </c>
      <c r="E1136" s="10" t="s">
        <v>1039</v>
      </c>
      <c r="F1136" t="s">
        <v>5</v>
      </c>
      <c r="G1136" t="s">
        <v>308</v>
      </c>
      <c r="H1136" t="s">
        <v>597</v>
      </c>
      <c r="I1136">
        <v>17</v>
      </c>
      <c r="J1136" t="s">
        <v>117</v>
      </c>
      <c r="L1136" t="s">
        <v>107</v>
      </c>
      <c r="M1136">
        <v>283930</v>
      </c>
      <c r="N1136" t="s">
        <v>971</v>
      </c>
      <c r="O1136" t="s">
        <v>972</v>
      </c>
      <c r="P1136" s="21" t="str">
        <f t="shared" si="17"/>
        <v>07_70&gt;</v>
      </c>
      <c r="Q1136">
        <v>11</v>
      </c>
      <c r="R1136" t="s">
        <v>819</v>
      </c>
      <c r="S1136">
        <v>2839300</v>
      </c>
      <c r="T1136">
        <v>45575</v>
      </c>
    </row>
    <row r="1137" spans="1:20" ht="14.45" hidden="1" x14ac:dyDescent="0.35">
      <c r="A1137">
        <v>690</v>
      </c>
      <c r="B1137" t="s">
        <v>16</v>
      </c>
      <c r="C1137" t="s">
        <v>869</v>
      </c>
      <c r="D1137" s="10" t="s">
        <v>1041</v>
      </c>
      <c r="E1137" s="10" t="s">
        <v>1039</v>
      </c>
      <c r="F1137" t="s">
        <v>5</v>
      </c>
      <c r="G1137" t="s">
        <v>308</v>
      </c>
      <c r="H1137" t="s">
        <v>870</v>
      </c>
      <c r="I1137">
        <v>15</v>
      </c>
      <c r="J1137" t="s">
        <v>8</v>
      </c>
      <c r="L1137" t="s">
        <v>107</v>
      </c>
      <c r="M1137">
        <v>84555</v>
      </c>
      <c r="N1137" t="s">
        <v>52</v>
      </c>
      <c r="O1137" t="s">
        <v>68</v>
      </c>
      <c r="P1137" s="21" t="str">
        <f t="shared" si="17"/>
        <v>07_70&gt;</v>
      </c>
      <c r="Q1137">
        <v>11</v>
      </c>
      <c r="R1137" t="s">
        <v>819</v>
      </c>
      <c r="S1137">
        <v>58342950</v>
      </c>
      <c r="T1137">
        <v>936484</v>
      </c>
    </row>
    <row r="1138" spans="1:20" ht="14.45" hidden="1" x14ac:dyDescent="0.35">
      <c r="A1138">
        <v>12</v>
      </c>
      <c r="B1138" t="s">
        <v>16</v>
      </c>
      <c r="C1138" t="s">
        <v>380</v>
      </c>
      <c r="D1138" s="10" t="s">
        <v>1041</v>
      </c>
      <c r="E1138" s="10" t="s">
        <v>1039</v>
      </c>
      <c r="F1138" t="s">
        <v>5</v>
      </c>
      <c r="G1138" t="s">
        <v>308</v>
      </c>
      <c r="H1138" t="s">
        <v>148</v>
      </c>
      <c r="I1138">
        <v>15</v>
      </c>
      <c r="J1138" t="s">
        <v>8</v>
      </c>
      <c r="L1138" t="s">
        <v>107</v>
      </c>
      <c r="M1138">
        <v>68990</v>
      </c>
      <c r="N1138" t="s">
        <v>47</v>
      </c>
      <c r="O1138" t="s">
        <v>65</v>
      </c>
      <c r="P1138" s="21" t="str">
        <f t="shared" si="17"/>
        <v>06_60-70</v>
      </c>
      <c r="Q1138">
        <v>11</v>
      </c>
      <c r="R1138" t="s">
        <v>819</v>
      </c>
      <c r="S1138">
        <v>827880</v>
      </c>
      <c r="T1138">
        <v>13289</v>
      </c>
    </row>
    <row r="1139" spans="1:20" ht="14.45" hidden="1" x14ac:dyDescent="0.35">
      <c r="A1139">
        <v>10</v>
      </c>
      <c r="B1139" t="s">
        <v>16</v>
      </c>
      <c r="C1139" t="s">
        <v>382</v>
      </c>
      <c r="D1139" s="10" t="s">
        <v>1041</v>
      </c>
      <c r="E1139" s="10" t="s">
        <v>1039</v>
      </c>
      <c r="F1139" t="s">
        <v>5</v>
      </c>
      <c r="G1139" t="s">
        <v>308</v>
      </c>
      <c r="H1139" t="s">
        <v>383</v>
      </c>
      <c r="I1139">
        <v>17</v>
      </c>
      <c r="J1139" t="s">
        <v>8</v>
      </c>
      <c r="L1139" t="s">
        <v>107</v>
      </c>
      <c r="M1139">
        <v>68461</v>
      </c>
      <c r="N1139" t="s">
        <v>47</v>
      </c>
      <c r="O1139" t="s">
        <v>65</v>
      </c>
      <c r="P1139" s="21" t="str">
        <f t="shared" si="17"/>
        <v>06_60-70</v>
      </c>
      <c r="Q1139">
        <v>11</v>
      </c>
      <c r="R1139" t="s">
        <v>819</v>
      </c>
      <c r="S1139">
        <v>684610</v>
      </c>
      <c r="T1139">
        <v>10989</v>
      </c>
    </row>
    <row r="1140" spans="1:20" ht="14.45" hidden="1" x14ac:dyDescent="0.35">
      <c r="A1140">
        <v>2</v>
      </c>
      <c r="B1140" t="s">
        <v>16</v>
      </c>
      <c r="C1140" t="s">
        <v>316</v>
      </c>
      <c r="D1140" s="10" t="s">
        <v>1041</v>
      </c>
      <c r="E1140" s="10" t="s">
        <v>1039</v>
      </c>
      <c r="F1140" t="s">
        <v>5</v>
      </c>
      <c r="G1140" t="s">
        <v>308</v>
      </c>
      <c r="H1140" t="s">
        <v>148</v>
      </c>
      <c r="I1140">
        <v>15</v>
      </c>
      <c r="J1140" t="s">
        <v>117</v>
      </c>
      <c r="L1140" t="s">
        <v>107</v>
      </c>
      <c r="M1140">
        <v>84004</v>
      </c>
      <c r="N1140" t="s">
        <v>52</v>
      </c>
      <c r="O1140" t="s">
        <v>68</v>
      </c>
      <c r="P1140" s="21" t="str">
        <f t="shared" si="17"/>
        <v>07_70&gt;</v>
      </c>
      <c r="Q1140">
        <v>11</v>
      </c>
      <c r="R1140" t="s">
        <v>819</v>
      </c>
      <c r="S1140">
        <v>168008</v>
      </c>
      <c r="T1140">
        <v>2697</v>
      </c>
    </row>
    <row r="1141" spans="1:20" ht="14.45" hidden="1" x14ac:dyDescent="0.35">
      <c r="A1141">
        <v>2</v>
      </c>
      <c r="B1141" t="s">
        <v>16</v>
      </c>
      <c r="C1141" t="s">
        <v>973</v>
      </c>
      <c r="D1141" s="10" t="s">
        <v>1041</v>
      </c>
      <c r="E1141" s="10" t="s">
        <v>1039</v>
      </c>
      <c r="F1141" t="s">
        <v>5</v>
      </c>
      <c r="G1141" t="s">
        <v>218</v>
      </c>
      <c r="H1141" t="s">
        <v>150</v>
      </c>
      <c r="I1141">
        <v>17</v>
      </c>
      <c r="J1141" t="s">
        <v>117</v>
      </c>
      <c r="L1141" t="s">
        <v>107</v>
      </c>
      <c r="M1141">
        <v>126966</v>
      </c>
      <c r="N1141" t="s">
        <v>98</v>
      </c>
      <c r="O1141" t="s">
        <v>96</v>
      </c>
      <c r="P1141" s="21" t="str">
        <f t="shared" si="17"/>
        <v>07_70&gt;</v>
      </c>
      <c r="Q1141">
        <v>11</v>
      </c>
      <c r="R1141" t="s">
        <v>819</v>
      </c>
      <c r="S1141">
        <v>253932</v>
      </c>
      <c r="T1141">
        <v>4076</v>
      </c>
    </row>
    <row r="1142" spans="1:20" ht="14.45" hidden="1" x14ac:dyDescent="0.35">
      <c r="A1142">
        <v>4</v>
      </c>
      <c r="B1142" t="s">
        <v>16</v>
      </c>
      <c r="C1142" t="s">
        <v>211</v>
      </c>
      <c r="D1142" s="10" t="s">
        <v>1041</v>
      </c>
      <c r="E1142" s="10" t="s">
        <v>1039</v>
      </c>
      <c r="F1142" t="s">
        <v>5</v>
      </c>
      <c r="G1142" t="s">
        <v>155</v>
      </c>
      <c r="H1142" t="s">
        <v>166</v>
      </c>
      <c r="I1142">
        <v>17</v>
      </c>
      <c r="J1142" t="s">
        <v>8</v>
      </c>
      <c r="L1142" t="s">
        <v>107</v>
      </c>
      <c r="M1142">
        <v>71258</v>
      </c>
      <c r="N1142" t="s">
        <v>48</v>
      </c>
      <c r="O1142" t="s">
        <v>64</v>
      </c>
      <c r="P1142" s="21" t="str">
        <f t="shared" si="17"/>
        <v>07_70&gt;</v>
      </c>
      <c r="Q1142">
        <v>11</v>
      </c>
      <c r="R1142" t="s">
        <v>819</v>
      </c>
      <c r="S1142">
        <v>285032</v>
      </c>
      <c r="T1142">
        <v>4575</v>
      </c>
    </row>
    <row r="1143" spans="1:20" ht="14.45" hidden="1" x14ac:dyDescent="0.35">
      <c r="A1143">
        <v>175</v>
      </c>
      <c r="B1143" t="s">
        <v>16</v>
      </c>
      <c r="C1143" t="s">
        <v>874</v>
      </c>
      <c r="D1143" t="s">
        <v>1046</v>
      </c>
      <c r="E1143" s="10" t="s">
        <v>1039</v>
      </c>
      <c r="F1143" t="s">
        <v>5</v>
      </c>
      <c r="G1143" t="s">
        <v>818</v>
      </c>
      <c r="H1143" t="s">
        <v>2</v>
      </c>
      <c r="I1143">
        <v>14</v>
      </c>
      <c r="J1143" t="s">
        <v>8</v>
      </c>
      <c r="L1143" t="s">
        <v>107</v>
      </c>
      <c r="M1143">
        <v>59000</v>
      </c>
      <c r="N1143" t="s">
        <v>45</v>
      </c>
      <c r="O1143" t="s">
        <v>63</v>
      </c>
      <c r="P1143" s="21" t="str">
        <f t="shared" si="17"/>
        <v>05_50-60</v>
      </c>
      <c r="Q1143">
        <v>11</v>
      </c>
      <c r="R1143" t="s">
        <v>819</v>
      </c>
      <c r="S1143">
        <v>10325000</v>
      </c>
      <c r="T1143">
        <v>165730</v>
      </c>
    </row>
    <row r="1144" spans="1:20" ht="14.45" hidden="1" x14ac:dyDescent="0.35">
      <c r="A1144">
        <v>73</v>
      </c>
      <c r="B1144" t="s">
        <v>16</v>
      </c>
      <c r="C1144" t="s">
        <v>875</v>
      </c>
      <c r="D1144" s="10" t="s">
        <v>1041</v>
      </c>
      <c r="E1144" s="10" t="s">
        <v>1039</v>
      </c>
      <c r="F1144" t="s">
        <v>5</v>
      </c>
      <c r="G1144" t="s">
        <v>818</v>
      </c>
      <c r="H1144" t="s">
        <v>640</v>
      </c>
      <c r="I1144">
        <v>15</v>
      </c>
      <c r="J1144" t="s">
        <v>8</v>
      </c>
      <c r="L1144" t="s">
        <v>107</v>
      </c>
      <c r="M1144">
        <v>96459</v>
      </c>
      <c r="N1144" t="s">
        <v>76</v>
      </c>
      <c r="O1144" t="s">
        <v>66</v>
      </c>
      <c r="P1144" s="21" t="str">
        <f t="shared" si="17"/>
        <v>07_70&gt;</v>
      </c>
      <c r="Q1144">
        <v>11</v>
      </c>
      <c r="R1144" t="s">
        <v>819</v>
      </c>
      <c r="S1144">
        <v>7041507</v>
      </c>
      <c r="T1144">
        <v>113026</v>
      </c>
    </row>
    <row r="1145" spans="1:20" ht="14.45" hidden="1" x14ac:dyDescent="0.35">
      <c r="A1145">
        <v>53</v>
      </c>
      <c r="B1145" t="s">
        <v>16</v>
      </c>
      <c r="C1145" t="s">
        <v>974</v>
      </c>
      <c r="D1145" t="s">
        <v>1046</v>
      </c>
      <c r="E1145" s="10" t="s">
        <v>1039</v>
      </c>
      <c r="F1145" t="s">
        <v>5</v>
      </c>
      <c r="G1145" t="s">
        <v>818</v>
      </c>
      <c r="H1145" t="s">
        <v>640</v>
      </c>
      <c r="I1145">
        <v>14</v>
      </c>
      <c r="J1145" t="s">
        <v>8</v>
      </c>
      <c r="L1145" t="s">
        <v>107</v>
      </c>
      <c r="M1145">
        <v>97763</v>
      </c>
      <c r="N1145" t="s">
        <v>76</v>
      </c>
      <c r="O1145" t="s">
        <v>66</v>
      </c>
      <c r="P1145" s="21" t="str">
        <f t="shared" si="17"/>
        <v>07_70&gt;</v>
      </c>
      <c r="Q1145">
        <v>11</v>
      </c>
      <c r="R1145" t="s">
        <v>819</v>
      </c>
      <c r="S1145">
        <v>5181439</v>
      </c>
      <c r="T1145">
        <v>83169</v>
      </c>
    </row>
    <row r="1146" spans="1:20" ht="14.45" hidden="1" x14ac:dyDescent="0.35">
      <c r="A1146">
        <v>224</v>
      </c>
      <c r="B1146" t="s">
        <v>144</v>
      </c>
      <c r="C1146" t="s">
        <v>297</v>
      </c>
      <c r="D1146" t="s">
        <v>1046</v>
      </c>
      <c r="E1146" s="10" t="s">
        <v>1039</v>
      </c>
      <c r="F1146" t="s">
        <v>5</v>
      </c>
      <c r="G1146" t="s">
        <v>161</v>
      </c>
      <c r="H1146" t="s">
        <v>2</v>
      </c>
      <c r="I1146">
        <v>14</v>
      </c>
      <c r="J1146" t="s">
        <v>8</v>
      </c>
      <c r="L1146" t="s">
        <v>90</v>
      </c>
      <c r="M1146">
        <v>14034</v>
      </c>
      <c r="N1146" t="s">
        <v>36</v>
      </c>
      <c r="O1146" t="s">
        <v>59</v>
      </c>
      <c r="P1146" s="21" t="str">
        <f t="shared" si="17"/>
        <v>01_&lt;20</v>
      </c>
      <c r="Q1146">
        <v>11</v>
      </c>
      <c r="R1146" t="s">
        <v>819</v>
      </c>
      <c r="S1146">
        <v>3143616</v>
      </c>
      <c r="T1146">
        <v>50459</v>
      </c>
    </row>
    <row r="1147" spans="1:20" ht="14.45" hidden="1" x14ac:dyDescent="0.35">
      <c r="A1147">
        <v>274</v>
      </c>
      <c r="B1147" t="s">
        <v>144</v>
      </c>
      <c r="C1147" t="s">
        <v>520</v>
      </c>
      <c r="D1147" t="s">
        <v>1047</v>
      </c>
      <c r="E1147" s="10" t="s">
        <v>1039</v>
      </c>
      <c r="F1147" t="s">
        <v>5</v>
      </c>
      <c r="G1147" t="s">
        <v>161</v>
      </c>
      <c r="H1147" t="s">
        <v>2</v>
      </c>
      <c r="I1147">
        <v>12</v>
      </c>
      <c r="J1147" t="s">
        <v>8</v>
      </c>
      <c r="L1147" t="s">
        <v>90</v>
      </c>
      <c r="M1147">
        <v>12994</v>
      </c>
      <c r="N1147" t="s">
        <v>36</v>
      </c>
      <c r="O1147" t="s">
        <v>59</v>
      </c>
      <c r="P1147" s="21" t="str">
        <f t="shared" si="17"/>
        <v>01_&lt;20</v>
      </c>
      <c r="Q1147">
        <v>11</v>
      </c>
      <c r="R1147" t="s">
        <v>819</v>
      </c>
      <c r="S1147">
        <v>3560356</v>
      </c>
      <c r="T1147">
        <v>57149</v>
      </c>
    </row>
    <row r="1148" spans="1:20" ht="14.45" hidden="1" x14ac:dyDescent="0.35">
      <c r="A1148">
        <v>73</v>
      </c>
      <c r="B1148" t="s">
        <v>144</v>
      </c>
      <c r="C1148" t="s">
        <v>547</v>
      </c>
      <c r="D1148" t="s">
        <v>1046</v>
      </c>
      <c r="E1148" s="10" t="s">
        <v>1039</v>
      </c>
      <c r="F1148" t="s">
        <v>5</v>
      </c>
      <c r="G1148" t="s">
        <v>161</v>
      </c>
      <c r="H1148" t="s">
        <v>2</v>
      </c>
      <c r="I1148">
        <v>14</v>
      </c>
      <c r="J1148" t="s">
        <v>8</v>
      </c>
      <c r="L1148" t="s">
        <v>90</v>
      </c>
      <c r="M1148">
        <v>14173.71428571429</v>
      </c>
      <c r="N1148" t="s">
        <v>36</v>
      </c>
      <c r="O1148" t="s">
        <v>59</v>
      </c>
      <c r="P1148" s="21" t="str">
        <f t="shared" si="17"/>
        <v>01_&lt;20</v>
      </c>
      <c r="Q1148">
        <v>11</v>
      </c>
      <c r="R1148" t="s">
        <v>819</v>
      </c>
      <c r="S1148">
        <v>1034681.1428571432</v>
      </c>
      <c r="T1148">
        <v>16608</v>
      </c>
    </row>
    <row r="1149" spans="1:20" ht="14.45" hidden="1" x14ac:dyDescent="0.35">
      <c r="A1149">
        <v>91</v>
      </c>
      <c r="B1149" t="s">
        <v>144</v>
      </c>
      <c r="C1149" t="s">
        <v>491</v>
      </c>
      <c r="D1149" t="s">
        <v>1046</v>
      </c>
      <c r="E1149" s="10" t="s">
        <v>1039</v>
      </c>
      <c r="F1149" t="s">
        <v>5</v>
      </c>
      <c r="G1149" t="s">
        <v>161</v>
      </c>
      <c r="H1149" t="s">
        <v>2</v>
      </c>
      <c r="I1149">
        <v>13</v>
      </c>
      <c r="J1149" t="s">
        <v>8</v>
      </c>
      <c r="L1149" t="s">
        <v>90</v>
      </c>
      <c r="M1149">
        <v>13895</v>
      </c>
      <c r="N1149" t="s">
        <v>36</v>
      </c>
      <c r="O1149" t="s">
        <v>59</v>
      </c>
      <c r="P1149" s="21" t="str">
        <f t="shared" si="17"/>
        <v>01_&lt;20</v>
      </c>
      <c r="Q1149">
        <v>11</v>
      </c>
      <c r="R1149" t="s">
        <v>819</v>
      </c>
      <c r="S1149">
        <v>1264445</v>
      </c>
      <c r="T1149">
        <v>20296</v>
      </c>
    </row>
    <row r="1150" spans="1:20" ht="14.45" hidden="1" x14ac:dyDescent="0.35">
      <c r="A1150">
        <v>760</v>
      </c>
      <c r="B1150" t="s">
        <v>144</v>
      </c>
      <c r="C1150" t="s">
        <v>710</v>
      </c>
      <c r="D1150" t="s">
        <v>1046</v>
      </c>
      <c r="E1150" s="10" t="s">
        <v>1039</v>
      </c>
      <c r="F1150" t="s">
        <v>5</v>
      </c>
      <c r="G1150" t="s">
        <v>161</v>
      </c>
      <c r="H1150" t="s">
        <v>2</v>
      </c>
      <c r="I1150">
        <v>14</v>
      </c>
      <c r="J1150" t="s">
        <v>8</v>
      </c>
      <c r="L1150" t="s">
        <v>90</v>
      </c>
      <c r="M1150">
        <v>14500</v>
      </c>
      <c r="N1150" t="s">
        <v>36</v>
      </c>
      <c r="O1150" t="s">
        <v>59</v>
      </c>
      <c r="P1150" s="21" t="str">
        <f t="shared" si="17"/>
        <v>01_&lt;20</v>
      </c>
      <c r="Q1150">
        <v>11</v>
      </c>
      <c r="R1150" t="s">
        <v>819</v>
      </c>
      <c r="S1150">
        <v>11020000</v>
      </c>
      <c r="T1150">
        <v>176886</v>
      </c>
    </row>
    <row r="1151" spans="1:20" ht="14.45" hidden="1" x14ac:dyDescent="0.35">
      <c r="A1151">
        <v>1048</v>
      </c>
      <c r="B1151" t="s">
        <v>144</v>
      </c>
      <c r="C1151" t="s">
        <v>975</v>
      </c>
      <c r="D1151" t="s">
        <v>1047</v>
      </c>
      <c r="E1151" s="10" t="s">
        <v>1039</v>
      </c>
      <c r="F1151" t="s">
        <v>5</v>
      </c>
      <c r="G1151" t="s">
        <v>124</v>
      </c>
      <c r="H1151" t="s">
        <v>2</v>
      </c>
      <c r="I1151">
        <v>10</v>
      </c>
      <c r="J1151" t="s">
        <v>145</v>
      </c>
      <c r="L1151" t="s">
        <v>91</v>
      </c>
      <c r="M1151">
        <v>9990</v>
      </c>
      <c r="N1151" t="s">
        <v>146</v>
      </c>
      <c r="O1151" t="s">
        <v>147</v>
      </c>
      <c r="P1151" s="21" t="str">
        <f t="shared" si="17"/>
        <v>01_&lt;20</v>
      </c>
      <c r="Q1151">
        <v>11</v>
      </c>
      <c r="R1151" t="s">
        <v>819</v>
      </c>
      <c r="S1151">
        <v>10469520</v>
      </c>
      <c r="T1151">
        <v>168050</v>
      </c>
    </row>
    <row r="1152" spans="1:20" ht="14.45" hidden="1" x14ac:dyDescent="0.35">
      <c r="A1152">
        <v>20</v>
      </c>
      <c r="B1152" t="s">
        <v>151</v>
      </c>
      <c r="C1152" t="s">
        <v>876</v>
      </c>
      <c r="D1152" t="s">
        <v>1046</v>
      </c>
      <c r="E1152" s="10" t="s">
        <v>1039</v>
      </c>
      <c r="F1152" t="s">
        <v>5</v>
      </c>
      <c r="G1152" t="s">
        <v>141</v>
      </c>
      <c r="H1152" t="s">
        <v>2</v>
      </c>
      <c r="I1152">
        <v>14</v>
      </c>
      <c r="J1152" t="s">
        <v>4</v>
      </c>
      <c r="L1152" t="s">
        <v>91</v>
      </c>
      <c r="M1152">
        <v>13940</v>
      </c>
      <c r="N1152" t="s">
        <v>36</v>
      </c>
      <c r="O1152" t="s">
        <v>59</v>
      </c>
      <c r="P1152" s="21" t="str">
        <f t="shared" si="17"/>
        <v>01_&lt;20</v>
      </c>
      <c r="Q1152">
        <v>11</v>
      </c>
      <c r="R1152" t="s">
        <v>819</v>
      </c>
      <c r="S1152">
        <v>278800</v>
      </c>
      <c r="T1152">
        <v>4475</v>
      </c>
    </row>
    <row r="1153" spans="1:20" ht="14.45" hidden="1" x14ac:dyDescent="0.35">
      <c r="A1153">
        <v>100</v>
      </c>
      <c r="B1153" t="s">
        <v>29</v>
      </c>
      <c r="C1153" t="s">
        <v>29</v>
      </c>
      <c r="D1153" t="s">
        <v>1040</v>
      </c>
      <c r="E1153" s="10" t="s">
        <v>1039</v>
      </c>
      <c r="F1153" t="s">
        <v>1</v>
      </c>
      <c r="G1153" t="s">
        <v>152</v>
      </c>
      <c r="H1153" t="s">
        <v>2</v>
      </c>
      <c r="I1153">
        <v>15</v>
      </c>
      <c r="J1153" t="s">
        <v>3</v>
      </c>
      <c r="L1153" s="10" t="s">
        <v>107</v>
      </c>
      <c r="M1153">
        <v>19114</v>
      </c>
      <c r="N1153" t="s">
        <v>38</v>
      </c>
      <c r="O1153" t="s">
        <v>60</v>
      </c>
      <c r="P1153" s="21" t="str">
        <f t="shared" si="17"/>
        <v>01_&lt;20</v>
      </c>
      <c r="Q1153">
        <v>11</v>
      </c>
      <c r="R1153" t="s">
        <v>819</v>
      </c>
      <c r="S1153">
        <v>1911400</v>
      </c>
      <c r="T1153">
        <v>30681</v>
      </c>
    </row>
    <row r="1154" spans="1:20" ht="14.45" hidden="1" x14ac:dyDescent="0.35">
      <c r="A1154">
        <v>35</v>
      </c>
      <c r="B1154" t="s">
        <v>29</v>
      </c>
      <c r="C1154" t="s">
        <v>29</v>
      </c>
      <c r="D1154" t="s">
        <v>1047</v>
      </c>
      <c r="E1154" s="10" t="s">
        <v>1039</v>
      </c>
      <c r="F1154" t="s">
        <v>5</v>
      </c>
      <c r="G1154" t="s">
        <v>141</v>
      </c>
      <c r="H1154" t="s">
        <v>3</v>
      </c>
      <c r="I1154">
        <v>11</v>
      </c>
      <c r="J1154" t="s">
        <v>3</v>
      </c>
      <c r="K1154" t="s">
        <v>7</v>
      </c>
      <c r="L1154" t="s">
        <v>91</v>
      </c>
      <c r="M1154">
        <v>21126</v>
      </c>
      <c r="N1154" t="s">
        <v>38</v>
      </c>
      <c r="O1154" t="s">
        <v>60</v>
      </c>
      <c r="P1154" s="21" t="str">
        <f t="shared" si="17"/>
        <v>02_20-30</v>
      </c>
      <c r="Q1154">
        <v>11</v>
      </c>
      <c r="R1154" t="s">
        <v>819</v>
      </c>
      <c r="S1154">
        <v>739410</v>
      </c>
      <c r="T1154">
        <v>11869</v>
      </c>
    </row>
    <row r="1155" spans="1:20" ht="14.45" hidden="1" x14ac:dyDescent="0.35">
      <c r="A1155">
        <v>10</v>
      </c>
      <c r="B1155" t="s">
        <v>29</v>
      </c>
      <c r="C1155" t="s">
        <v>29</v>
      </c>
      <c r="D1155" t="s">
        <v>1047</v>
      </c>
      <c r="E1155" s="10" t="s">
        <v>1039</v>
      </c>
      <c r="F1155" t="s">
        <v>5</v>
      </c>
      <c r="G1155" t="s">
        <v>124</v>
      </c>
      <c r="H1155" t="s">
        <v>3</v>
      </c>
      <c r="I1155">
        <v>10</v>
      </c>
      <c r="J1155" t="s">
        <v>3</v>
      </c>
      <c r="L1155" t="s">
        <v>91</v>
      </c>
      <c r="M1155">
        <v>8648</v>
      </c>
      <c r="N1155" t="s">
        <v>146</v>
      </c>
      <c r="O1155" t="s">
        <v>147</v>
      </c>
      <c r="P1155" s="21" t="str">
        <f t="shared" ref="P1155:P1218" si="18">IF(M1155&lt;20000,"01_&lt;20",IF(M1155&lt;70000,CONCATENATE(IF((ROUNDDOWN(M1155/10000,0)+1)&lt;10,0,),ROUNDDOWN(M1155/10000,0),"_",ROUNDDOWN(M1155/10000,0)*10,"-",ROUNDUP((M1155+1)/10000,0)*10),"07_70&gt;"))</f>
        <v>01_&lt;20</v>
      </c>
      <c r="Q1155">
        <v>11</v>
      </c>
      <c r="R1155" t="s">
        <v>819</v>
      </c>
      <c r="S1155">
        <v>86480</v>
      </c>
      <c r="T1155">
        <v>1388</v>
      </c>
    </row>
    <row r="1156" spans="1:20" ht="14.45" hidden="1" x14ac:dyDescent="0.35">
      <c r="A1156">
        <v>10</v>
      </c>
      <c r="B1156" t="s">
        <v>29</v>
      </c>
      <c r="C1156" t="s">
        <v>29</v>
      </c>
      <c r="D1156" t="s">
        <v>1047</v>
      </c>
      <c r="E1156" s="10" t="s">
        <v>1039</v>
      </c>
      <c r="F1156" t="s">
        <v>5</v>
      </c>
      <c r="G1156" t="s">
        <v>124</v>
      </c>
      <c r="H1156" t="s">
        <v>3</v>
      </c>
      <c r="I1156">
        <v>11</v>
      </c>
      <c r="J1156" t="s">
        <v>3</v>
      </c>
      <c r="L1156" t="s">
        <v>91</v>
      </c>
      <c r="M1156">
        <v>11280</v>
      </c>
      <c r="N1156" t="s">
        <v>36</v>
      </c>
      <c r="O1156" t="s">
        <v>59</v>
      </c>
      <c r="P1156" s="21" t="str">
        <f t="shared" si="18"/>
        <v>01_&lt;20</v>
      </c>
      <c r="Q1156">
        <v>11</v>
      </c>
      <c r="R1156" t="s">
        <v>819</v>
      </c>
      <c r="S1156">
        <v>112800</v>
      </c>
      <c r="T1156">
        <v>1811</v>
      </c>
    </row>
    <row r="1157" spans="1:20" ht="14.45" hidden="1" x14ac:dyDescent="0.35">
      <c r="A1157">
        <v>10</v>
      </c>
      <c r="B1157" t="s">
        <v>29</v>
      </c>
      <c r="C1157" t="s">
        <v>29</v>
      </c>
      <c r="D1157" t="s">
        <v>1046</v>
      </c>
      <c r="E1157" s="10" t="s">
        <v>1039</v>
      </c>
      <c r="F1157" t="s">
        <v>5</v>
      </c>
      <c r="G1157" t="s">
        <v>124</v>
      </c>
      <c r="H1157" t="s">
        <v>3</v>
      </c>
      <c r="I1157">
        <v>14</v>
      </c>
      <c r="J1157" t="s">
        <v>3</v>
      </c>
      <c r="L1157" t="s">
        <v>91</v>
      </c>
      <c r="M1157">
        <v>12220</v>
      </c>
      <c r="N1157" t="s">
        <v>36</v>
      </c>
      <c r="O1157" t="s">
        <v>59</v>
      </c>
      <c r="P1157" s="21" t="str">
        <f t="shared" si="18"/>
        <v>01_&lt;20</v>
      </c>
      <c r="Q1157">
        <v>11</v>
      </c>
      <c r="R1157" t="s">
        <v>819</v>
      </c>
      <c r="S1157">
        <v>122200</v>
      </c>
      <c r="T1157">
        <v>1961</v>
      </c>
    </row>
    <row r="1158" spans="1:20" ht="14.45" hidden="1" x14ac:dyDescent="0.35">
      <c r="A1158">
        <v>50</v>
      </c>
      <c r="B1158" t="s">
        <v>29</v>
      </c>
      <c r="C1158" t="s">
        <v>29</v>
      </c>
      <c r="D1158" t="s">
        <v>1046</v>
      </c>
      <c r="E1158" s="10" t="s">
        <v>1039</v>
      </c>
      <c r="F1158" t="s">
        <v>5</v>
      </c>
      <c r="G1158" t="s">
        <v>141</v>
      </c>
      <c r="H1158" t="s">
        <v>3</v>
      </c>
      <c r="I1158">
        <v>14</v>
      </c>
      <c r="J1158" t="s">
        <v>3</v>
      </c>
      <c r="L1158" t="s">
        <v>91</v>
      </c>
      <c r="M1158">
        <v>10340</v>
      </c>
      <c r="N1158" t="s">
        <v>36</v>
      </c>
      <c r="O1158" t="s">
        <v>59</v>
      </c>
      <c r="P1158" s="21" t="str">
        <f t="shared" si="18"/>
        <v>01_&lt;20</v>
      </c>
      <c r="Q1158">
        <v>11</v>
      </c>
      <c r="R1158" t="s">
        <v>819</v>
      </c>
      <c r="S1158">
        <v>517000</v>
      </c>
      <c r="T1158">
        <v>8299</v>
      </c>
    </row>
    <row r="1159" spans="1:20" ht="14.45" hidden="1" x14ac:dyDescent="0.35">
      <c r="A1159">
        <v>10</v>
      </c>
      <c r="B1159" t="s">
        <v>29</v>
      </c>
      <c r="C1159" t="s">
        <v>29</v>
      </c>
      <c r="D1159" t="s">
        <v>1047</v>
      </c>
      <c r="E1159" s="10" t="s">
        <v>1039</v>
      </c>
      <c r="F1159" t="s">
        <v>5</v>
      </c>
      <c r="G1159" t="s">
        <v>162</v>
      </c>
      <c r="I1159">
        <v>12</v>
      </c>
      <c r="L1159" t="s">
        <v>91</v>
      </c>
      <c r="M1159">
        <v>42300</v>
      </c>
      <c r="N1159" t="s">
        <v>43</v>
      </c>
      <c r="O1159" t="s">
        <v>62</v>
      </c>
      <c r="P1159" s="21" t="str">
        <f t="shared" si="18"/>
        <v>04_40-50</v>
      </c>
      <c r="Q1159">
        <v>11</v>
      </c>
      <c r="R1159" t="s">
        <v>819</v>
      </c>
      <c r="S1159">
        <v>423000</v>
      </c>
      <c r="T1159">
        <v>6790</v>
      </c>
    </row>
    <row r="1160" spans="1:20" ht="14.45" hidden="1" x14ac:dyDescent="0.35">
      <c r="A1160">
        <v>5</v>
      </c>
      <c r="B1160" t="s">
        <v>29</v>
      </c>
      <c r="C1160" t="s">
        <v>29</v>
      </c>
      <c r="D1160" t="s">
        <v>1041</v>
      </c>
      <c r="E1160" s="10" t="s">
        <v>1039</v>
      </c>
      <c r="F1160" t="s">
        <v>5</v>
      </c>
      <c r="G1160" t="s">
        <v>114</v>
      </c>
      <c r="H1160" t="s">
        <v>3</v>
      </c>
      <c r="I1160">
        <v>15</v>
      </c>
      <c r="J1160" t="s">
        <v>3</v>
      </c>
      <c r="L1160" t="s">
        <v>107</v>
      </c>
      <c r="M1160">
        <v>35210</v>
      </c>
      <c r="N1160" t="s">
        <v>41</v>
      </c>
      <c r="O1160" t="s">
        <v>61</v>
      </c>
      <c r="P1160" s="21" t="str">
        <f t="shared" si="18"/>
        <v>03_30-40</v>
      </c>
      <c r="Q1160">
        <v>11</v>
      </c>
      <c r="R1160" t="s">
        <v>819</v>
      </c>
      <c r="S1160">
        <v>176050</v>
      </c>
      <c r="T1160">
        <v>2826</v>
      </c>
    </row>
    <row r="1161" spans="1:20" ht="14.45" hidden="1" x14ac:dyDescent="0.35">
      <c r="A1161">
        <v>10</v>
      </c>
      <c r="B1161" t="s">
        <v>29</v>
      </c>
      <c r="C1161" t="s">
        <v>29</v>
      </c>
      <c r="D1161" t="s">
        <v>1041</v>
      </c>
      <c r="E1161" s="10" t="s">
        <v>1039</v>
      </c>
      <c r="F1161" t="s">
        <v>5</v>
      </c>
      <c r="G1161" t="s">
        <v>114</v>
      </c>
      <c r="H1161" t="s">
        <v>3</v>
      </c>
      <c r="I1161">
        <v>15</v>
      </c>
      <c r="J1161" t="s">
        <v>3</v>
      </c>
      <c r="L1161" t="s">
        <v>107</v>
      </c>
      <c r="M1161">
        <v>28167</v>
      </c>
      <c r="N1161" t="s">
        <v>39</v>
      </c>
      <c r="O1161" t="s">
        <v>60</v>
      </c>
      <c r="P1161" s="21" t="str">
        <f t="shared" si="18"/>
        <v>02_20-30</v>
      </c>
      <c r="Q1161">
        <v>11</v>
      </c>
      <c r="R1161" t="s">
        <v>819</v>
      </c>
      <c r="S1161">
        <v>281670</v>
      </c>
      <c r="T1161">
        <v>4521</v>
      </c>
    </row>
    <row r="1162" spans="1:20" ht="14.45" hidden="1" x14ac:dyDescent="0.35">
      <c r="A1162">
        <v>20</v>
      </c>
      <c r="B1162" t="s">
        <v>29</v>
      </c>
      <c r="C1162" t="s">
        <v>29</v>
      </c>
      <c r="D1162" t="s">
        <v>1041</v>
      </c>
      <c r="E1162" s="10" t="s">
        <v>1039</v>
      </c>
      <c r="F1162" t="s">
        <v>5</v>
      </c>
      <c r="G1162" t="s">
        <v>155</v>
      </c>
      <c r="H1162" t="s">
        <v>3</v>
      </c>
      <c r="I1162">
        <v>15</v>
      </c>
      <c r="J1162" t="s">
        <v>3</v>
      </c>
      <c r="L1162" t="s">
        <v>107</v>
      </c>
      <c r="M1162">
        <v>29174</v>
      </c>
      <c r="N1162" t="s">
        <v>40</v>
      </c>
      <c r="O1162" t="s">
        <v>61</v>
      </c>
      <c r="P1162" s="21" t="str">
        <f t="shared" si="18"/>
        <v>02_20-30</v>
      </c>
      <c r="Q1162">
        <v>11</v>
      </c>
      <c r="R1162" t="s">
        <v>819</v>
      </c>
      <c r="S1162">
        <v>583480</v>
      </c>
      <c r="T1162">
        <v>9366</v>
      </c>
    </row>
    <row r="1163" spans="1:20" ht="14.45" hidden="1" x14ac:dyDescent="0.35">
      <c r="A1163">
        <v>70</v>
      </c>
      <c r="B1163" t="s">
        <v>29</v>
      </c>
      <c r="C1163" t="s">
        <v>29</v>
      </c>
      <c r="D1163" t="s">
        <v>1041</v>
      </c>
      <c r="E1163" s="10" t="s">
        <v>1039</v>
      </c>
      <c r="F1163" t="s">
        <v>5</v>
      </c>
      <c r="G1163" t="s">
        <v>218</v>
      </c>
      <c r="H1163" t="s">
        <v>3</v>
      </c>
      <c r="I1163">
        <v>15</v>
      </c>
      <c r="J1163" t="s">
        <v>3</v>
      </c>
      <c r="L1163" t="s">
        <v>107</v>
      </c>
      <c r="M1163">
        <v>32934</v>
      </c>
      <c r="N1163" t="s">
        <v>41</v>
      </c>
      <c r="O1163" t="s">
        <v>61</v>
      </c>
      <c r="P1163" s="21" t="str">
        <f t="shared" si="18"/>
        <v>03_30-40</v>
      </c>
      <c r="Q1163">
        <v>11</v>
      </c>
      <c r="R1163" t="s">
        <v>819</v>
      </c>
      <c r="S1163">
        <v>2305380</v>
      </c>
      <c r="T1163">
        <v>37004</v>
      </c>
    </row>
    <row r="1164" spans="1:20" ht="14.45" hidden="1" x14ac:dyDescent="0.35">
      <c r="A1164">
        <v>50</v>
      </c>
      <c r="B1164" t="s">
        <v>29</v>
      </c>
      <c r="C1164" t="s">
        <v>29</v>
      </c>
      <c r="D1164" t="s">
        <v>1041</v>
      </c>
      <c r="E1164" s="10" t="s">
        <v>1039</v>
      </c>
      <c r="F1164" t="s">
        <v>5</v>
      </c>
      <c r="G1164" t="s">
        <v>496</v>
      </c>
      <c r="H1164" t="s">
        <v>3</v>
      </c>
      <c r="I1164">
        <v>15</v>
      </c>
      <c r="J1164" t="s">
        <v>3</v>
      </c>
      <c r="L1164" t="s">
        <v>107</v>
      </c>
      <c r="M1164">
        <v>35000</v>
      </c>
      <c r="N1164" t="s">
        <v>41</v>
      </c>
      <c r="O1164" t="s">
        <v>61</v>
      </c>
      <c r="P1164" s="21" t="str">
        <f t="shared" si="18"/>
        <v>03_30-40</v>
      </c>
      <c r="Q1164">
        <v>11</v>
      </c>
      <c r="R1164" t="s">
        <v>819</v>
      </c>
      <c r="S1164">
        <v>1750000</v>
      </c>
      <c r="T1164">
        <v>28090</v>
      </c>
    </row>
    <row r="1165" spans="1:20" ht="14.45" hidden="1" x14ac:dyDescent="0.35">
      <c r="A1165">
        <v>10</v>
      </c>
      <c r="B1165" t="s">
        <v>29</v>
      </c>
      <c r="C1165" t="s">
        <v>29</v>
      </c>
      <c r="D1165" t="s">
        <v>1041</v>
      </c>
      <c r="E1165" s="10" t="s">
        <v>1039</v>
      </c>
      <c r="F1165" t="s">
        <v>5</v>
      </c>
      <c r="G1165" t="s">
        <v>855</v>
      </c>
      <c r="H1165" t="s">
        <v>3</v>
      </c>
      <c r="I1165">
        <v>15</v>
      </c>
      <c r="J1165" t="s">
        <v>3</v>
      </c>
      <c r="L1165" t="s">
        <v>107</v>
      </c>
      <c r="M1165">
        <v>35000</v>
      </c>
      <c r="N1165" t="s">
        <v>41</v>
      </c>
      <c r="O1165" t="s">
        <v>61</v>
      </c>
      <c r="P1165" s="21" t="str">
        <f t="shared" si="18"/>
        <v>03_30-40</v>
      </c>
      <c r="Q1165">
        <v>11</v>
      </c>
      <c r="R1165" t="s">
        <v>819</v>
      </c>
      <c r="S1165">
        <v>350000</v>
      </c>
      <c r="T1165">
        <v>5618</v>
      </c>
    </row>
    <row r="1166" spans="1:20" ht="14.45" hidden="1" x14ac:dyDescent="0.35">
      <c r="A1166">
        <v>10</v>
      </c>
      <c r="B1166" t="s">
        <v>29</v>
      </c>
      <c r="C1166" t="s">
        <v>29</v>
      </c>
      <c r="D1166" t="s">
        <v>1041</v>
      </c>
      <c r="E1166" s="10" t="s">
        <v>1039</v>
      </c>
      <c r="F1166" t="s">
        <v>5</v>
      </c>
      <c r="G1166" t="s">
        <v>818</v>
      </c>
      <c r="H1166" t="s">
        <v>3</v>
      </c>
      <c r="I1166">
        <v>15</v>
      </c>
      <c r="J1166" t="s">
        <v>3</v>
      </c>
      <c r="L1166" t="s">
        <v>107</v>
      </c>
      <c r="M1166">
        <v>35000</v>
      </c>
      <c r="N1166" t="s">
        <v>41</v>
      </c>
      <c r="O1166" t="s">
        <v>61</v>
      </c>
      <c r="P1166" s="21" t="str">
        <f t="shared" si="18"/>
        <v>03_30-40</v>
      </c>
      <c r="Q1166">
        <v>11</v>
      </c>
      <c r="R1166" t="s">
        <v>819</v>
      </c>
      <c r="S1166">
        <v>350000</v>
      </c>
      <c r="T1166">
        <v>5618</v>
      </c>
    </row>
    <row r="1167" spans="1:20" ht="14.45" hidden="1" x14ac:dyDescent="0.35">
      <c r="A1167">
        <v>140</v>
      </c>
      <c r="B1167" t="s">
        <v>29</v>
      </c>
      <c r="C1167" t="s">
        <v>29</v>
      </c>
      <c r="D1167" s="10" t="s">
        <v>1040</v>
      </c>
      <c r="E1167" s="10" t="s">
        <v>1039</v>
      </c>
      <c r="F1167" t="s">
        <v>5</v>
      </c>
      <c r="G1167" t="s">
        <v>323</v>
      </c>
      <c r="H1167" t="s">
        <v>3</v>
      </c>
      <c r="I1167">
        <v>15</v>
      </c>
      <c r="J1167" t="s">
        <v>3</v>
      </c>
      <c r="L1167" t="s">
        <v>90</v>
      </c>
      <c r="M1167">
        <v>14664</v>
      </c>
      <c r="N1167" t="s">
        <v>37</v>
      </c>
      <c r="O1167" t="s">
        <v>59</v>
      </c>
      <c r="P1167" s="21" t="str">
        <f t="shared" si="18"/>
        <v>01_&lt;20</v>
      </c>
      <c r="Q1167">
        <v>11</v>
      </c>
      <c r="R1167" t="s">
        <v>819</v>
      </c>
      <c r="S1167">
        <v>2052960</v>
      </c>
      <c r="T1167">
        <v>32953</v>
      </c>
    </row>
    <row r="1168" spans="1:20" ht="14.45" hidden="1" x14ac:dyDescent="0.35">
      <c r="A1168">
        <v>20</v>
      </c>
      <c r="B1168" t="s">
        <v>29</v>
      </c>
      <c r="C1168" t="s">
        <v>29</v>
      </c>
      <c r="D1168" t="s">
        <v>1046</v>
      </c>
      <c r="E1168" s="10" t="s">
        <v>1039</v>
      </c>
      <c r="F1168" t="s">
        <v>5</v>
      </c>
      <c r="G1168" t="s">
        <v>161</v>
      </c>
      <c r="H1168" t="s">
        <v>3</v>
      </c>
      <c r="I1168">
        <v>14</v>
      </c>
      <c r="J1168" t="s">
        <v>3</v>
      </c>
      <c r="L1168" t="s">
        <v>90</v>
      </c>
      <c r="M1168">
        <v>11750</v>
      </c>
      <c r="N1168" t="s">
        <v>36</v>
      </c>
      <c r="O1168" t="s">
        <v>59</v>
      </c>
      <c r="P1168" s="21" t="str">
        <f t="shared" si="18"/>
        <v>01_&lt;20</v>
      </c>
      <c r="Q1168">
        <v>11</v>
      </c>
      <c r="R1168" t="s">
        <v>819</v>
      </c>
      <c r="S1168">
        <v>235000</v>
      </c>
      <c r="T1168">
        <v>3772</v>
      </c>
    </row>
    <row r="1169" spans="1:20" ht="14.45" hidden="1" x14ac:dyDescent="0.35">
      <c r="A1169">
        <v>80</v>
      </c>
      <c r="B1169" t="s">
        <v>29</v>
      </c>
      <c r="C1169" t="s">
        <v>29</v>
      </c>
      <c r="D1169" t="s">
        <v>1046</v>
      </c>
      <c r="E1169" s="10" t="s">
        <v>1039</v>
      </c>
      <c r="F1169" t="s">
        <v>5</v>
      </c>
      <c r="G1169" t="s">
        <v>496</v>
      </c>
      <c r="H1169" t="s">
        <v>3</v>
      </c>
      <c r="I1169">
        <v>14</v>
      </c>
      <c r="J1169" t="s">
        <v>3</v>
      </c>
      <c r="L1169" t="s">
        <v>107</v>
      </c>
      <c r="M1169">
        <v>55000</v>
      </c>
      <c r="N1169" t="s">
        <v>36</v>
      </c>
      <c r="O1169" t="s">
        <v>59</v>
      </c>
      <c r="P1169" s="21" t="str">
        <f t="shared" si="18"/>
        <v>05_50-60</v>
      </c>
      <c r="Q1169">
        <v>11</v>
      </c>
      <c r="R1169" t="s">
        <v>819</v>
      </c>
      <c r="S1169">
        <v>4400000</v>
      </c>
      <c r="T1169">
        <v>70626</v>
      </c>
    </row>
    <row r="1170" spans="1:20" ht="14.45" hidden="1" x14ac:dyDescent="0.35">
      <c r="A1170">
        <v>60</v>
      </c>
      <c r="B1170" t="s">
        <v>29</v>
      </c>
      <c r="C1170" t="s">
        <v>29</v>
      </c>
      <c r="D1170" t="s">
        <v>1046</v>
      </c>
      <c r="E1170" s="10" t="s">
        <v>1039</v>
      </c>
      <c r="F1170" t="s">
        <v>1</v>
      </c>
      <c r="G1170" t="s">
        <v>532</v>
      </c>
      <c r="H1170" t="s">
        <v>3</v>
      </c>
      <c r="I1170">
        <v>14</v>
      </c>
      <c r="J1170" t="s">
        <v>3</v>
      </c>
      <c r="L1170" t="s">
        <v>107</v>
      </c>
      <c r="M1170">
        <v>45000</v>
      </c>
      <c r="N1170" t="s">
        <v>36</v>
      </c>
      <c r="O1170" t="s">
        <v>59</v>
      </c>
      <c r="P1170" s="21" t="str">
        <f t="shared" si="18"/>
        <v>04_40-50</v>
      </c>
      <c r="Q1170">
        <v>11</v>
      </c>
      <c r="R1170" t="s">
        <v>819</v>
      </c>
      <c r="S1170">
        <v>2700000</v>
      </c>
      <c r="T1170">
        <v>43339</v>
      </c>
    </row>
    <row r="1171" spans="1:20" ht="14.45" hidden="1" x14ac:dyDescent="0.35">
      <c r="A1171">
        <v>160</v>
      </c>
      <c r="B1171" t="s">
        <v>29</v>
      </c>
      <c r="C1171" t="s">
        <v>29</v>
      </c>
      <c r="D1171" t="s">
        <v>1047</v>
      </c>
      <c r="E1171" s="10" t="s">
        <v>1039</v>
      </c>
      <c r="F1171" t="s">
        <v>5</v>
      </c>
      <c r="G1171" t="s">
        <v>323</v>
      </c>
      <c r="I1171">
        <v>11</v>
      </c>
      <c r="L1171" t="s">
        <v>90</v>
      </c>
      <c r="M1171">
        <v>11280</v>
      </c>
      <c r="N1171" t="s">
        <v>36</v>
      </c>
      <c r="O1171" t="s">
        <v>59</v>
      </c>
      <c r="P1171" s="21" t="str">
        <f t="shared" si="18"/>
        <v>01_&lt;20</v>
      </c>
      <c r="Q1171">
        <v>11</v>
      </c>
      <c r="R1171" t="s">
        <v>819</v>
      </c>
      <c r="S1171">
        <v>1804800</v>
      </c>
      <c r="T1171">
        <v>28970</v>
      </c>
    </row>
    <row r="1172" spans="1:20" ht="14.45" hidden="1" x14ac:dyDescent="0.35">
      <c r="A1172">
        <v>240</v>
      </c>
      <c r="B1172" t="s">
        <v>29</v>
      </c>
      <c r="C1172" t="s">
        <v>29</v>
      </c>
      <c r="D1172" t="s">
        <v>1046</v>
      </c>
      <c r="E1172" s="10" t="s">
        <v>1039</v>
      </c>
      <c r="F1172" t="s">
        <v>5</v>
      </c>
      <c r="G1172" t="s">
        <v>323</v>
      </c>
      <c r="I1172">
        <v>14</v>
      </c>
      <c r="L1172" t="s">
        <v>90</v>
      </c>
      <c r="M1172">
        <v>13160</v>
      </c>
      <c r="N1172" t="s">
        <v>36</v>
      </c>
      <c r="O1172" t="s">
        <v>59</v>
      </c>
      <c r="P1172" s="21" t="str">
        <f t="shared" si="18"/>
        <v>01_&lt;20</v>
      </c>
      <c r="Q1172">
        <v>11</v>
      </c>
      <c r="R1172" t="s">
        <v>819</v>
      </c>
      <c r="S1172">
        <v>3158400</v>
      </c>
      <c r="T1172">
        <v>50697</v>
      </c>
    </row>
    <row r="1173" spans="1:20" ht="14.45" hidden="1" x14ac:dyDescent="0.35">
      <c r="A1173">
        <v>5</v>
      </c>
      <c r="B1173" t="s">
        <v>29</v>
      </c>
      <c r="C1173" t="s">
        <v>29</v>
      </c>
      <c r="D1173" t="s">
        <v>1047</v>
      </c>
      <c r="E1173" s="10" t="s">
        <v>1039</v>
      </c>
      <c r="F1173" t="s">
        <v>5</v>
      </c>
      <c r="G1173" t="s">
        <v>155</v>
      </c>
      <c r="H1173" t="s">
        <v>3</v>
      </c>
      <c r="I1173">
        <v>11</v>
      </c>
      <c r="J1173" t="s">
        <v>3</v>
      </c>
      <c r="L1173" t="s">
        <v>107</v>
      </c>
      <c r="M1173">
        <v>28167</v>
      </c>
      <c r="N1173" t="s">
        <v>39</v>
      </c>
      <c r="O1173" t="s">
        <v>60</v>
      </c>
      <c r="P1173" s="21" t="str">
        <f t="shared" si="18"/>
        <v>02_20-30</v>
      </c>
      <c r="Q1173">
        <v>11</v>
      </c>
      <c r="R1173" t="s">
        <v>819</v>
      </c>
      <c r="S1173">
        <v>140835</v>
      </c>
      <c r="T1173">
        <v>2261</v>
      </c>
    </row>
    <row r="1174" spans="1:20" ht="14.45" hidden="1" x14ac:dyDescent="0.35">
      <c r="A1174">
        <v>10</v>
      </c>
      <c r="B1174" t="s">
        <v>29</v>
      </c>
      <c r="C1174" t="s">
        <v>29</v>
      </c>
      <c r="D1174" t="s">
        <v>1046</v>
      </c>
      <c r="E1174" s="10" t="s">
        <v>1039</v>
      </c>
      <c r="F1174" t="s">
        <v>5</v>
      </c>
      <c r="G1174" t="s">
        <v>155</v>
      </c>
      <c r="H1174" t="s">
        <v>3</v>
      </c>
      <c r="I1174">
        <v>13</v>
      </c>
      <c r="J1174" t="s">
        <v>3</v>
      </c>
      <c r="L1174" t="s">
        <v>107</v>
      </c>
      <c r="M1174">
        <v>33807</v>
      </c>
      <c r="N1174" t="s">
        <v>41</v>
      </c>
      <c r="O1174" t="s">
        <v>61</v>
      </c>
      <c r="P1174" s="21" t="str">
        <f t="shared" si="18"/>
        <v>03_30-40</v>
      </c>
      <c r="Q1174">
        <v>11</v>
      </c>
      <c r="R1174" t="s">
        <v>819</v>
      </c>
      <c r="S1174">
        <v>338070</v>
      </c>
      <c r="T1174">
        <v>5426</v>
      </c>
    </row>
    <row r="1175" spans="1:20" ht="14.45" hidden="1" x14ac:dyDescent="0.35">
      <c r="A1175">
        <v>80</v>
      </c>
      <c r="B1175" t="s">
        <v>29</v>
      </c>
      <c r="C1175" t="s">
        <v>29</v>
      </c>
      <c r="D1175" t="s">
        <v>1046</v>
      </c>
      <c r="E1175" s="10" t="s">
        <v>1039</v>
      </c>
      <c r="F1175" t="s">
        <v>5</v>
      </c>
      <c r="G1175" t="s">
        <v>496</v>
      </c>
      <c r="H1175" t="s">
        <v>3</v>
      </c>
      <c r="I1175">
        <v>13</v>
      </c>
      <c r="J1175" t="s">
        <v>3</v>
      </c>
      <c r="L1175" t="s">
        <v>107</v>
      </c>
      <c r="M1175">
        <v>53800</v>
      </c>
      <c r="N1175" t="s">
        <v>41</v>
      </c>
      <c r="O1175" t="s">
        <v>61</v>
      </c>
      <c r="P1175" s="21" t="str">
        <f t="shared" si="18"/>
        <v>05_50-60</v>
      </c>
      <c r="Q1175">
        <v>11</v>
      </c>
      <c r="R1175" t="s">
        <v>819</v>
      </c>
      <c r="S1175">
        <v>4304000</v>
      </c>
      <c r="T1175">
        <v>69085</v>
      </c>
    </row>
    <row r="1176" spans="1:20" ht="14.45" hidden="1" x14ac:dyDescent="0.35">
      <c r="A1176">
        <v>40</v>
      </c>
      <c r="B1176" t="s">
        <v>29</v>
      </c>
      <c r="C1176" t="s">
        <v>29</v>
      </c>
      <c r="D1176" t="s">
        <v>1046</v>
      </c>
      <c r="E1176" s="10" t="s">
        <v>1039</v>
      </c>
      <c r="F1176" t="s">
        <v>5</v>
      </c>
      <c r="G1176" t="s">
        <v>141</v>
      </c>
      <c r="H1176" t="s">
        <v>3</v>
      </c>
      <c r="I1176">
        <v>13</v>
      </c>
      <c r="J1176" t="s">
        <v>3</v>
      </c>
      <c r="K1176" t="s">
        <v>7</v>
      </c>
      <c r="L1176" t="s">
        <v>91</v>
      </c>
      <c r="M1176">
        <v>17860</v>
      </c>
      <c r="N1176" t="s">
        <v>37</v>
      </c>
      <c r="O1176" t="s">
        <v>59</v>
      </c>
      <c r="P1176" s="21" t="str">
        <f t="shared" si="18"/>
        <v>01_&lt;20</v>
      </c>
      <c r="Q1176">
        <v>11</v>
      </c>
      <c r="R1176" t="s">
        <v>819</v>
      </c>
      <c r="S1176">
        <v>714400</v>
      </c>
      <c r="T1176">
        <v>11467</v>
      </c>
    </row>
    <row r="1177" spans="1:20" ht="14.45" hidden="1" x14ac:dyDescent="0.35">
      <c r="A1177">
        <v>50</v>
      </c>
      <c r="B1177" t="s">
        <v>29</v>
      </c>
      <c r="C1177" t="s">
        <v>29</v>
      </c>
      <c r="D1177" t="s">
        <v>1040</v>
      </c>
      <c r="E1177" s="10" t="s">
        <v>1039</v>
      </c>
      <c r="F1177" t="s">
        <v>1</v>
      </c>
      <c r="G1177" t="s">
        <v>116</v>
      </c>
      <c r="H1177" t="s">
        <v>2</v>
      </c>
      <c r="I1177">
        <v>15</v>
      </c>
      <c r="J1177" t="s">
        <v>3</v>
      </c>
      <c r="L1177" t="s">
        <v>90</v>
      </c>
      <c r="M1177">
        <v>19114</v>
      </c>
      <c r="N1177" t="s">
        <v>38</v>
      </c>
      <c r="O1177" t="s">
        <v>60</v>
      </c>
      <c r="P1177" s="21" t="str">
        <f t="shared" si="18"/>
        <v>01_&lt;20</v>
      </c>
      <c r="Q1177">
        <v>11</v>
      </c>
      <c r="R1177" t="s">
        <v>819</v>
      </c>
      <c r="S1177">
        <v>955700</v>
      </c>
      <c r="T1177">
        <v>15340</v>
      </c>
    </row>
    <row r="1178" spans="1:20" ht="14.45" hidden="1" x14ac:dyDescent="0.35">
      <c r="A1178">
        <v>30</v>
      </c>
      <c r="B1178" t="s">
        <v>29</v>
      </c>
      <c r="C1178" t="s">
        <v>29</v>
      </c>
      <c r="D1178" t="s">
        <v>1047</v>
      </c>
      <c r="E1178" s="10" t="s">
        <v>1039</v>
      </c>
      <c r="F1178" t="s">
        <v>5</v>
      </c>
      <c r="G1178" t="s">
        <v>161</v>
      </c>
      <c r="H1178" t="s">
        <v>2</v>
      </c>
      <c r="I1178">
        <v>11</v>
      </c>
      <c r="J1178" t="s">
        <v>3</v>
      </c>
      <c r="L1178" t="s">
        <v>90</v>
      </c>
      <c r="M1178">
        <v>14100</v>
      </c>
      <c r="N1178" t="s">
        <v>37</v>
      </c>
      <c r="O1178" t="s">
        <v>59</v>
      </c>
      <c r="P1178" s="21" t="str">
        <f t="shared" si="18"/>
        <v>01_&lt;20</v>
      </c>
      <c r="Q1178">
        <v>11</v>
      </c>
      <c r="R1178" t="s">
        <v>819</v>
      </c>
      <c r="S1178">
        <v>423000</v>
      </c>
      <c r="T1178">
        <v>6790</v>
      </c>
    </row>
    <row r="1179" spans="1:20" ht="14.45" hidden="1" x14ac:dyDescent="0.35">
      <c r="A1179">
        <v>25</v>
      </c>
      <c r="B1179" t="s">
        <v>29</v>
      </c>
      <c r="C1179" t="s">
        <v>29</v>
      </c>
      <c r="D1179" t="s">
        <v>1047</v>
      </c>
      <c r="E1179" s="10" t="s">
        <v>1039</v>
      </c>
      <c r="F1179" t="s">
        <v>5</v>
      </c>
      <c r="G1179" t="s">
        <v>114</v>
      </c>
      <c r="H1179" t="s">
        <v>3</v>
      </c>
      <c r="I1179">
        <v>12</v>
      </c>
      <c r="J1179" t="s">
        <v>3</v>
      </c>
      <c r="L1179" t="s">
        <v>107</v>
      </c>
      <c r="M1179">
        <v>30180</v>
      </c>
      <c r="N1179" t="s">
        <v>40</v>
      </c>
      <c r="O1179" t="s">
        <v>61</v>
      </c>
      <c r="P1179" s="21" t="str">
        <f t="shared" si="18"/>
        <v>03_30-40</v>
      </c>
      <c r="Q1179">
        <v>11</v>
      </c>
      <c r="R1179" t="s">
        <v>819</v>
      </c>
      <c r="S1179">
        <v>754500</v>
      </c>
      <c r="T1179">
        <v>12111</v>
      </c>
    </row>
    <row r="1180" spans="1:20" ht="14.45" hidden="1" x14ac:dyDescent="0.35">
      <c r="A1180">
        <v>10</v>
      </c>
      <c r="B1180" t="s">
        <v>29</v>
      </c>
      <c r="C1180" t="s">
        <v>29</v>
      </c>
      <c r="D1180" t="s">
        <v>1040</v>
      </c>
      <c r="E1180" s="10" t="s">
        <v>1039</v>
      </c>
      <c r="F1180" t="s">
        <v>5</v>
      </c>
      <c r="G1180" t="s">
        <v>155</v>
      </c>
      <c r="H1180" t="s">
        <v>2</v>
      </c>
      <c r="I1180">
        <v>17</v>
      </c>
      <c r="J1180" t="s">
        <v>3</v>
      </c>
      <c r="L1180" t="s">
        <v>107</v>
      </c>
      <c r="M1180">
        <v>34005</v>
      </c>
      <c r="N1180" t="s">
        <v>41</v>
      </c>
      <c r="O1180" t="s">
        <v>61</v>
      </c>
      <c r="P1180" s="21" t="str">
        <f t="shared" si="18"/>
        <v>03_30-40</v>
      </c>
      <c r="Q1180">
        <v>11</v>
      </c>
      <c r="R1180" t="s">
        <v>819</v>
      </c>
      <c r="S1180">
        <v>340050</v>
      </c>
      <c r="T1180">
        <v>5458</v>
      </c>
    </row>
    <row r="1181" spans="1:20" ht="14.45" hidden="1" x14ac:dyDescent="0.35">
      <c r="A1181">
        <v>40</v>
      </c>
      <c r="B1181" t="s">
        <v>192</v>
      </c>
      <c r="C1181" t="s">
        <v>579</v>
      </c>
      <c r="D1181" t="s">
        <v>1047</v>
      </c>
      <c r="E1181" s="10" t="s">
        <v>1039</v>
      </c>
      <c r="F1181" t="s">
        <v>5</v>
      </c>
      <c r="G1181" t="s">
        <v>141</v>
      </c>
      <c r="H1181" t="s">
        <v>2</v>
      </c>
      <c r="I1181">
        <v>11</v>
      </c>
      <c r="J1181" t="s">
        <v>4</v>
      </c>
      <c r="L1181" t="s">
        <v>91</v>
      </c>
      <c r="M1181">
        <v>11835</v>
      </c>
      <c r="N1181" t="s">
        <v>36</v>
      </c>
      <c r="O1181" t="s">
        <v>59</v>
      </c>
      <c r="P1181" s="21" t="str">
        <f t="shared" si="18"/>
        <v>01_&lt;20</v>
      </c>
      <c r="Q1181">
        <v>11</v>
      </c>
      <c r="R1181" t="s">
        <v>819</v>
      </c>
      <c r="S1181">
        <v>473400</v>
      </c>
      <c r="T1181">
        <v>7599</v>
      </c>
    </row>
    <row r="1182" spans="1:20" ht="14.45" hidden="1" x14ac:dyDescent="0.35">
      <c r="A1182">
        <v>5</v>
      </c>
      <c r="B1182" t="s">
        <v>192</v>
      </c>
      <c r="C1182" t="s">
        <v>580</v>
      </c>
      <c r="D1182" t="s">
        <v>1047</v>
      </c>
      <c r="E1182" s="10" t="s">
        <v>1039</v>
      </c>
      <c r="F1182" t="s">
        <v>5</v>
      </c>
      <c r="G1182" t="s">
        <v>141</v>
      </c>
      <c r="H1182" t="s">
        <v>2</v>
      </c>
      <c r="I1182">
        <v>11</v>
      </c>
      <c r="J1182" t="s">
        <v>4</v>
      </c>
      <c r="L1182" t="s">
        <v>91</v>
      </c>
      <c r="M1182">
        <v>12399</v>
      </c>
      <c r="N1182" t="s">
        <v>36</v>
      </c>
      <c r="O1182" t="s">
        <v>59</v>
      </c>
      <c r="P1182" s="21" t="str">
        <f t="shared" si="18"/>
        <v>01_&lt;20</v>
      </c>
      <c r="Q1182">
        <v>11</v>
      </c>
      <c r="R1182" t="s">
        <v>819</v>
      </c>
      <c r="S1182">
        <v>61995</v>
      </c>
      <c r="T1182">
        <v>995</v>
      </c>
    </row>
    <row r="1183" spans="1:20" ht="14.45" hidden="1" x14ac:dyDescent="0.35">
      <c r="A1183">
        <v>5</v>
      </c>
      <c r="B1183" t="s">
        <v>192</v>
      </c>
      <c r="C1183" t="s">
        <v>581</v>
      </c>
      <c r="D1183" t="s">
        <v>1046</v>
      </c>
      <c r="E1183" s="10" t="s">
        <v>1039</v>
      </c>
      <c r="F1183" t="s">
        <v>5</v>
      </c>
      <c r="G1183" t="s">
        <v>162</v>
      </c>
      <c r="H1183" t="s">
        <v>2</v>
      </c>
      <c r="I1183">
        <v>13</v>
      </c>
      <c r="J1183" t="s">
        <v>4</v>
      </c>
      <c r="L1183" t="s">
        <v>91</v>
      </c>
      <c r="M1183">
        <v>26790</v>
      </c>
      <c r="N1183" t="s">
        <v>36</v>
      </c>
      <c r="O1183" t="s">
        <v>59</v>
      </c>
      <c r="P1183" s="21" t="str">
        <f t="shared" si="18"/>
        <v>02_20-30</v>
      </c>
      <c r="Q1183">
        <v>11</v>
      </c>
      <c r="R1183" t="s">
        <v>819</v>
      </c>
      <c r="S1183">
        <v>133950</v>
      </c>
      <c r="T1183">
        <v>2150</v>
      </c>
    </row>
    <row r="1184" spans="1:20" ht="14.45" hidden="1" x14ac:dyDescent="0.35">
      <c r="A1184">
        <v>5</v>
      </c>
      <c r="B1184" t="s">
        <v>192</v>
      </c>
      <c r="C1184" t="s">
        <v>582</v>
      </c>
      <c r="D1184" t="s">
        <v>1046</v>
      </c>
      <c r="E1184" s="10" t="s">
        <v>1039</v>
      </c>
      <c r="F1184" t="s">
        <v>5</v>
      </c>
      <c r="G1184" t="s">
        <v>141</v>
      </c>
      <c r="H1184" t="s">
        <v>2</v>
      </c>
      <c r="I1184">
        <v>13</v>
      </c>
      <c r="J1184" t="s">
        <v>4</v>
      </c>
      <c r="L1184" t="s">
        <v>91</v>
      </c>
      <c r="M1184">
        <v>12399</v>
      </c>
      <c r="N1184" t="s">
        <v>36</v>
      </c>
      <c r="O1184" t="s">
        <v>59</v>
      </c>
      <c r="P1184" s="21" t="str">
        <f t="shared" si="18"/>
        <v>01_&lt;20</v>
      </c>
      <c r="Q1184">
        <v>11</v>
      </c>
      <c r="R1184" t="s">
        <v>819</v>
      </c>
      <c r="S1184">
        <v>61995</v>
      </c>
      <c r="T1184">
        <v>995</v>
      </c>
    </row>
    <row r="1185" spans="1:20" ht="14.45" hidden="1" x14ac:dyDescent="0.35">
      <c r="A1185">
        <v>100</v>
      </c>
      <c r="B1185" t="s">
        <v>192</v>
      </c>
      <c r="C1185" t="s">
        <v>198</v>
      </c>
      <c r="D1185" t="s">
        <v>1046</v>
      </c>
      <c r="E1185" s="10" t="s">
        <v>1039</v>
      </c>
      <c r="F1185" t="s">
        <v>5</v>
      </c>
      <c r="G1185" t="s">
        <v>141</v>
      </c>
      <c r="H1185" t="s">
        <v>2</v>
      </c>
      <c r="I1185">
        <v>14</v>
      </c>
      <c r="J1185" t="s">
        <v>4</v>
      </c>
      <c r="L1185" t="s">
        <v>91</v>
      </c>
      <c r="M1185">
        <v>9391</v>
      </c>
      <c r="N1185" t="s">
        <v>146</v>
      </c>
      <c r="O1185" t="s">
        <v>147</v>
      </c>
      <c r="P1185" s="21" t="str">
        <f t="shared" si="18"/>
        <v>01_&lt;20</v>
      </c>
      <c r="Q1185">
        <v>11</v>
      </c>
      <c r="R1185" t="s">
        <v>819</v>
      </c>
      <c r="S1185">
        <v>939100</v>
      </c>
      <c r="T1185">
        <v>15074</v>
      </c>
    </row>
    <row r="1186" spans="1:20" ht="14.45" hidden="1" x14ac:dyDescent="0.35">
      <c r="A1186">
        <v>70</v>
      </c>
      <c r="B1186" t="s">
        <v>192</v>
      </c>
      <c r="C1186" t="s">
        <v>583</v>
      </c>
      <c r="D1186" t="s">
        <v>1046</v>
      </c>
      <c r="E1186" s="10" t="s">
        <v>1039</v>
      </c>
      <c r="F1186" t="s">
        <v>5</v>
      </c>
      <c r="G1186" t="s">
        <v>141</v>
      </c>
      <c r="H1186" t="s">
        <v>2</v>
      </c>
      <c r="I1186">
        <v>14</v>
      </c>
      <c r="J1186" t="s">
        <v>4</v>
      </c>
      <c r="L1186" t="s">
        <v>91</v>
      </c>
      <c r="M1186">
        <v>9391</v>
      </c>
      <c r="N1186" t="s">
        <v>146</v>
      </c>
      <c r="O1186" t="s">
        <v>147</v>
      </c>
      <c r="P1186" s="21" t="str">
        <f t="shared" si="18"/>
        <v>01_&lt;20</v>
      </c>
      <c r="Q1186">
        <v>11</v>
      </c>
      <c r="R1186" t="s">
        <v>819</v>
      </c>
      <c r="S1186">
        <v>657370</v>
      </c>
      <c r="T1186">
        <v>10552</v>
      </c>
    </row>
    <row r="1187" spans="1:20" ht="14.45" hidden="1" x14ac:dyDescent="0.35">
      <c r="A1187">
        <v>70</v>
      </c>
      <c r="B1187" t="s">
        <v>192</v>
      </c>
      <c r="C1187" t="s">
        <v>584</v>
      </c>
      <c r="D1187" t="s">
        <v>1046</v>
      </c>
      <c r="E1187" s="10" t="s">
        <v>1039</v>
      </c>
      <c r="F1187" t="s">
        <v>5</v>
      </c>
      <c r="G1187" t="s">
        <v>161</v>
      </c>
      <c r="H1187" t="s">
        <v>2</v>
      </c>
      <c r="I1187">
        <v>14</v>
      </c>
      <c r="J1187" t="s">
        <v>4</v>
      </c>
      <c r="L1187" t="s">
        <v>90</v>
      </c>
      <c r="M1187">
        <v>15971</v>
      </c>
      <c r="N1187" t="s">
        <v>37</v>
      </c>
      <c r="O1187" t="s">
        <v>59</v>
      </c>
      <c r="P1187" s="21" t="str">
        <f t="shared" si="18"/>
        <v>01_&lt;20</v>
      </c>
      <c r="Q1187">
        <v>11</v>
      </c>
      <c r="R1187" t="s">
        <v>819</v>
      </c>
      <c r="S1187">
        <v>1117970</v>
      </c>
      <c r="T1187">
        <v>17945</v>
      </c>
    </row>
    <row r="1188" spans="1:20" ht="14.45" hidden="1" x14ac:dyDescent="0.35">
      <c r="A1188">
        <v>20</v>
      </c>
      <c r="B1188" t="s">
        <v>192</v>
      </c>
      <c r="C1188" t="s">
        <v>585</v>
      </c>
      <c r="D1188" t="s">
        <v>1046</v>
      </c>
      <c r="E1188" s="10" t="s">
        <v>1039</v>
      </c>
      <c r="F1188" t="s">
        <v>5</v>
      </c>
      <c r="G1188" t="s">
        <v>161</v>
      </c>
      <c r="H1188" t="s">
        <v>2</v>
      </c>
      <c r="I1188">
        <v>14</v>
      </c>
      <c r="J1188" t="s">
        <v>4</v>
      </c>
      <c r="L1188" t="s">
        <v>90</v>
      </c>
      <c r="M1188">
        <v>16911</v>
      </c>
      <c r="N1188" t="s">
        <v>37</v>
      </c>
      <c r="O1188" t="s">
        <v>59</v>
      </c>
      <c r="P1188" s="21" t="str">
        <f t="shared" si="18"/>
        <v>01_&lt;20</v>
      </c>
      <c r="Q1188">
        <v>11</v>
      </c>
      <c r="R1188" t="s">
        <v>819</v>
      </c>
      <c r="S1188">
        <v>338220</v>
      </c>
      <c r="T1188">
        <v>5429</v>
      </c>
    </row>
    <row r="1189" spans="1:20" ht="14.45" hidden="1" x14ac:dyDescent="0.35">
      <c r="A1189">
        <v>15</v>
      </c>
      <c r="B1189" t="s">
        <v>192</v>
      </c>
      <c r="C1189" t="s">
        <v>261</v>
      </c>
      <c r="D1189" t="s">
        <v>1047</v>
      </c>
      <c r="E1189" s="10" t="s">
        <v>1039</v>
      </c>
      <c r="F1189" t="s">
        <v>5</v>
      </c>
      <c r="G1189" t="s">
        <v>141</v>
      </c>
      <c r="H1189" t="s">
        <v>2</v>
      </c>
      <c r="I1189">
        <v>11</v>
      </c>
      <c r="J1189" t="s">
        <v>4</v>
      </c>
      <c r="L1189" t="s">
        <v>91</v>
      </c>
      <c r="M1189">
        <v>8451</v>
      </c>
      <c r="N1189" t="s">
        <v>146</v>
      </c>
      <c r="O1189" t="s">
        <v>147</v>
      </c>
      <c r="P1189" s="21" t="str">
        <f t="shared" si="18"/>
        <v>01_&lt;20</v>
      </c>
      <c r="Q1189">
        <v>11</v>
      </c>
      <c r="R1189" t="s">
        <v>819</v>
      </c>
      <c r="S1189">
        <v>126765</v>
      </c>
      <c r="T1189">
        <v>2035</v>
      </c>
    </row>
    <row r="1190" spans="1:20" ht="14.45" hidden="1" x14ac:dyDescent="0.35">
      <c r="A1190">
        <v>20</v>
      </c>
      <c r="B1190" t="s">
        <v>192</v>
      </c>
      <c r="C1190" t="s">
        <v>262</v>
      </c>
      <c r="D1190" t="s">
        <v>1046</v>
      </c>
      <c r="E1190" s="10" t="s">
        <v>1039</v>
      </c>
      <c r="F1190" t="s">
        <v>5</v>
      </c>
      <c r="G1190" t="s">
        <v>141</v>
      </c>
      <c r="H1190" t="s">
        <v>2</v>
      </c>
      <c r="I1190">
        <v>13</v>
      </c>
      <c r="J1190" t="s">
        <v>8</v>
      </c>
      <c r="L1190" t="s">
        <v>91</v>
      </c>
      <c r="M1190">
        <v>10998</v>
      </c>
      <c r="N1190" t="s">
        <v>36</v>
      </c>
      <c r="O1190" t="s">
        <v>59</v>
      </c>
      <c r="P1190" s="21" t="str">
        <f t="shared" si="18"/>
        <v>01_&lt;20</v>
      </c>
      <c r="Q1190">
        <v>11</v>
      </c>
      <c r="R1190" t="s">
        <v>819</v>
      </c>
      <c r="S1190">
        <v>219960</v>
      </c>
      <c r="T1190">
        <v>3531</v>
      </c>
    </row>
    <row r="1191" spans="1:20" ht="14.45" hidden="1" x14ac:dyDescent="0.35">
      <c r="A1191">
        <v>10</v>
      </c>
      <c r="B1191" t="s">
        <v>192</v>
      </c>
      <c r="C1191" t="s">
        <v>263</v>
      </c>
      <c r="D1191" t="s">
        <v>1047</v>
      </c>
      <c r="E1191" s="10" t="s">
        <v>1039</v>
      </c>
      <c r="F1191" t="s">
        <v>5</v>
      </c>
      <c r="G1191" t="s">
        <v>141</v>
      </c>
      <c r="H1191" t="s">
        <v>2</v>
      </c>
      <c r="I1191">
        <v>10</v>
      </c>
      <c r="J1191" t="s">
        <v>264</v>
      </c>
      <c r="K1191" t="s">
        <v>7</v>
      </c>
      <c r="L1191" t="s">
        <v>91</v>
      </c>
      <c r="M1191">
        <v>9024</v>
      </c>
      <c r="N1191" t="s">
        <v>146</v>
      </c>
      <c r="O1191" t="s">
        <v>147</v>
      </c>
      <c r="P1191" s="21" t="str">
        <f t="shared" si="18"/>
        <v>01_&lt;20</v>
      </c>
      <c r="Q1191">
        <v>11</v>
      </c>
      <c r="R1191" t="s">
        <v>819</v>
      </c>
      <c r="S1191">
        <v>90240</v>
      </c>
      <c r="T1191">
        <v>1448</v>
      </c>
    </row>
    <row r="1192" spans="1:20" ht="14.45" hidden="1" x14ac:dyDescent="0.35">
      <c r="A1192">
        <v>10</v>
      </c>
      <c r="B1192" t="s">
        <v>192</v>
      </c>
      <c r="C1192" t="s">
        <v>478</v>
      </c>
      <c r="D1192" t="s">
        <v>1040</v>
      </c>
      <c r="E1192" s="10" t="s">
        <v>1039</v>
      </c>
      <c r="F1192" t="s">
        <v>5</v>
      </c>
      <c r="G1192" t="s">
        <v>141</v>
      </c>
      <c r="H1192" t="s">
        <v>2</v>
      </c>
      <c r="I1192">
        <v>15</v>
      </c>
      <c r="J1192" t="s">
        <v>8</v>
      </c>
      <c r="L1192" t="s">
        <v>91</v>
      </c>
      <c r="M1192">
        <v>14946</v>
      </c>
      <c r="N1192" t="s">
        <v>37</v>
      </c>
      <c r="O1192" t="s">
        <v>59</v>
      </c>
      <c r="P1192" s="21" t="str">
        <f t="shared" si="18"/>
        <v>01_&lt;20</v>
      </c>
      <c r="Q1192">
        <v>11</v>
      </c>
      <c r="R1192" t="s">
        <v>819</v>
      </c>
      <c r="S1192">
        <v>149460</v>
      </c>
      <c r="T1192">
        <v>2399</v>
      </c>
    </row>
    <row r="1193" spans="1:20" ht="14.45" hidden="1" x14ac:dyDescent="0.35">
      <c r="A1193">
        <v>60</v>
      </c>
      <c r="B1193" t="s">
        <v>192</v>
      </c>
      <c r="C1193" t="s">
        <v>586</v>
      </c>
      <c r="D1193" t="s">
        <v>1040</v>
      </c>
      <c r="E1193" s="10" t="s">
        <v>1039</v>
      </c>
      <c r="F1193" t="s">
        <v>5</v>
      </c>
      <c r="G1193" t="s">
        <v>161</v>
      </c>
      <c r="H1193" t="s">
        <v>2</v>
      </c>
      <c r="I1193">
        <v>15</v>
      </c>
      <c r="J1193" t="s">
        <v>8</v>
      </c>
      <c r="L1193" t="s">
        <v>90</v>
      </c>
      <c r="M1193">
        <v>13339</v>
      </c>
      <c r="N1193" t="s">
        <v>36</v>
      </c>
      <c r="O1193" t="s">
        <v>59</v>
      </c>
      <c r="P1193" s="21" t="str">
        <f t="shared" si="18"/>
        <v>01_&lt;20</v>
      </c>
      <c r="Q1193">
        <v>11</v>
      </c>
      <c r="R1193" t="s">
        <v>819</v>
      </c>
      <c r="S1193">
        <v>800340</v>
      </c>
      <c r="T1193">
        <v>12847</v>
      </c>
    </row>
    <row r="1194" spans="1:20" ht="14.45" hidden="1" x14ac:dyDescent="0.35">
      <c r="A1194">
        <v>50</v>
      </c>
      <c r="B1194" t="s">
        <v>192</v>
      </c>
      <c r="C1194" t="s">
        <v>587</v>
      </c>
      <c r="D1194" t="s">
        <v>1040</v>
      </c>
      <c r="E1194" s="10" t="s">
        <v>1039</v>
      </c>
      <c r="F1194" t="s">
        <v>5</v>
      </c>
      <c r="G1194" t="s">
        <v>161</v>
      </c>
      <c r="H1194" t="s">
        <v>2</v>
      </c>
      <c r="I1194">
        <v>15</v>
      </c>
      <c r="J1194" t="s">
        <v>8</v>
      </c>
      <c r="L1194" t="s">
        <v>90</v>
      </c>
      <c r="M1194">
        <v>13339</v>
      </c>
      <c r="N1194" t="s">
        <v>36</v>
      </c>
      <c r="O1194" t="s">
        <v>59</v>
      </c>
      <c r="P1194" s="21" t="str">
        <f t="shared" si="18"/>
        <v>01_&lt;20</v>
      </c>
      <c r="Q1194">
        <v>11</v>
      </c>
      <c r="R1194" t="s">
        <v>819</v>
      </c>
      <c r="S1194">
        <v>666950</v>
      </c>
      <c r="T1194">
        <v>10705</v>
      </c>
    </row>
    <row r="1195" spans="1:20" ht="14.45" hidden="1" x14ac:dyDescent="0.35">
      <c r="A1195">
        <v>80</v>
      </c>
      <c r="B1195" t="s">
        <v>192</v>
      </c>
      <c r="C1195" t="s">
        <v>588</v>
      </c>
      <c r="D1195" t="s">
        <v>1040</v>
      </c>
      <c r="E1195" s="10" t="s">
        <v>1039</v>
      </c>
      <c r="F1195" t="s">
        <v>5</v>
      </c>
      <c r="G1195" t="s">
        <v>161</v>
      </c>
      <c r="H1195" t="s">
        <v>2</v>
      </c>
      <c r="I1195">
        <v>15</v>
      </c>
      <c r="J1195" t="s">
        <v>8</v>
      </c>
      <c r="L1195" t="s">
        <v>90</v>
      </c>
      <c r="M1195">
        <v>13339</v>
      </c>
      <c r="N1195" t="s">
        <v>36</v>
      </c>
      <c r="O1195" t="s">
        <v>59</v>
      </c>
      <c r="P1195" s="21" t="str">
        <f t="shared" si="18"/>
        <v>01_&lt;20</v>
      </c>
      <c r="Q1195">
        <v>11</v>
      </c>
      <c r="R1195" t="s">
        <v>819</v>
      </c>
      <c r="S1195">
        <v>1067120</v>
      </c>
      <c r="T1195">
        <v>17129</v>
      </c>
    </row>
    <row r="1196" spans="1:20" ht="14.45" hidden="1" x14ac:dyDescent="0.35">
      <c r="A1196">
        <v>10</v>
      </c>
      <c r="B1196" t="s">
        <v>192</v>
      </c>
      <c r="C1196" t="s">
        <v>589</v>
      </c>
      <c r="D1196" t="s">
        <v>1047</v>
      </c>
      <c r="E1196" s="10" t="s">
        <v>1039</v>
      </c>
      <c r="F1196" t="s">
        <v>5</v>
      </c>
      <c r="G1196" t="s">
        <v>141</v>
      </c>
      <c r="H1196" t="s">
        <v>2</v>
      </c>
      <c r="I1196">
        <v>10</v>
      </c>
      <c r="J1196" t="s">
        <v>4</v>
      </c>
      <c r="L1196" t="s">
        <v>91</v>
      </c>
      <c r="M1196">
        <v>10331</v>
      </c>
      <c r="N1196" t="s">
        <v>36</v>
      </c>
      <c r="O1196" t="s">
        <v>59</v>
      </c>
      <c r="P1196" s="21" t="str">
        <f t="shared" si="18"/>
        <v>01_&lt;20</v>
      </c>
      <c r="Q1196">
        <v>11</v>
      </c>
      <c r="R1196" t="s">
        <v>819</v>
      </c>
      <c r="S1196">
        <v>103310</v>
      </c>
      <c r="T1196">
        <v>1658</v>
      </c>
    </row>
    <row r="1197" spans="1:20" ht="14.45" hidden="1" x14ac:dyDescent="0.35">
      <c r="A1197">
        <v>80</v>
      </c>
      <c r="B1197" t="s">
        <v>192</v>
      </c>
      <c r="C1197" t="s">
        <v>590</v>
      </c>
      <c r="D1197" t="s">
        <v>1046</v>
      </c>
      <c r="E1197" s="10" t="s">
        <v>1039</v>
      </c>
      <c r="F1197" t="s">
        <v>5</v>
      </c>
      <c r="G1197" t="s">
        <v>141</v>
      </c>
      <c r="H1197" t="s">
        <v>2</v>
      </c>
      <c r="I1197">
        <v>14</v>
      </c>
      <c r="J1197" t="s">
        <v>4</v>
      </c>
      <c r="L1197" t="s">
        <v>91</v>
      </c>
      <c r="M1197">
        <v>10340</v>
      </c>
      <c r="N1197" t="s">
        <v>36</v>
      </c>
      <c r="O1197" t="s">
        <v>59</v>
      </c>
      <c r="P1197" s="21" t="str">
        <f t="shared" si="18"/>
        <v>01_&lt;20</v>
      </c>
      <c r="Q1197">
        <v>11</v>
      </c>
      <c r="R1197" t="s">
        <v>819</v>
      </c>
      <c r="S1197">
        <v>827200</v>
      </c>
      <c r="T1197">
        <v>13278</v>
      </c>
    </row>
    <row r="1198" spans="1:20" ht="14.45" hidden="1" x14ac:dyDescent="0.35">
      <c r="A1198">
        <v>10</v>
      </c>
      <c r="B1198" t="s">
        <v>192</v>
      </c>
      <c r="C1198" t="s">
        <v>591</v>
      </c>
      <c r="D1198" t="s">
        <v>1046</v>
      </c>
      <c r="E1198" s="10" t="s">
        <v>1039</v>
      </c>
      <c r="F1198" t="s">
        <v>5</v>
      </c>
      <c r="G1198" t="s">
        <v>141</v>
      </c>
      <c r="H1198" t="s">
        <v>2</v>
      </c>
      <c r="I1198">
        <v>14</v>
      </c>
      <c r="J1198" t="s">
        <v>4</v>
      </c>
      <c r="L1198" t="s">
        <v>91</v>
      </c>
      <c r="M1198">
        <v>12220</v>
      </c>
      <c r="N1198" t="s">
        <v>36</v>
      </c>
      <c r="O1198" t="s">
        <v>59</v>
      </c>
      <c r="P1198" s="21" t="str">
        <f t="shared" si="18"/>
        <v>01_&lt;20</v>
      </c>
      <c r="Q1198">
        <v>11</v>
      </c>
      <c r="R1198" t="s">
        <v>819</v>
      </c>
      <c r="S1198">
        <v>122200</v>
      </c>
      <c r="T1198">
        <v>1961</v>
      </c>
    </row>
    <row r="1199" spans="1:20" ht="14.45" hidden="1" x14ac:dyDescent="0.35">
      <c r="A1199">
        <v>50</v>
      </c>
      <c r="B1199" t="s">
        <v>192</v>
      </c>
      <c r="C1199" t="s">
        <v>277</v>
      </c>
      <c r="D1199" t="s">
        <v>1040</v>
      </c>
      <c r="E1199" s="10" t="s">
        <v>1039</v>
      </c>
      <c r="F1199" t="s">
        <v>5</v>
      </c>
      <c r="G1199" t="s">
        <v>141</v>
      </c>
      <c r="H1199" t="s">
        <v>2</v>
      </c>
      <c r="I1199">
        <v>15</v>
      </c>
      <c r="J1199" t="s">
        <v>8</v>
      </c>
      <c r="L1199" t="s">
        <v>91</v>
      </c>
      <c r="M1199">
        <v>13630</v>
      </c>
      <c r="N1199" t="s">
        <v>36</v>
      </c>
      <c r="O1199" t="s">
        <v>59</v>
      </c>
      <c r="P1199" s="21" t="str">
        <f t="shared" si="18"/>
        <v>01_&lt;20</v>
      </c>
      <c r="Q1199">
        <v>11</v>
      </c>
      <c r="R1199" t="s">
        <v>819</v>
      </c>
      <c r="S1199">
        <v>681500</v>
      </c>
      <c r="T1199">
        <v>10939</v>
      </c>
    </row>
    <row r="1200" spans="1:20" ht="14.45" hidden="1" x14ac:dyDescent="0.35">
      <c r="A1200">
        <v>150</v>
      </c>
      <c r="B1200" t="s">
        <v>192</v>
      </c>
      <c r="C1200" t="s">
        <v>592</v>
      </c>
      <c r="D1200" t="s">
        <v>1040</v>
      </c>
      <c r="E1200" s="10" t="s">
        <v>1039</v>
      </c>
      <c r="F1200" t="s">
        <v>5</v>
      </c>
      <c r="G1200" t="s">
        <v>141</v>
      </c>
      <c r="H1200" t="s">
        <v>2</v>
      </c>
      <c r="I1200">
        <v>15</v>
      </c>
      <c r="J1200" t="s">
        <v>8</v>
      </c>
      <c r="L1200" t="s">
        <v>91</v>
      </c>
      <c r="M1200">
        <v>13630</v>
      </c>
      <c r="N1200" t="s">
        <v>36</v>
      </c>
      <c r="O1200" t="s">
        <v>59</v>
      </c>
      <c r="P1200" s="21" t="str">
        <f t="shared" si="18"/>
        <v>01_&lt;20</v>
      </c>
      <c r="Q1200">
        <v>11</v>
      </c>
      <c r="R1200" t="s">
        <v>819</v>
      </c>
      <c r="S1200">
        <v>2044500</v>
      </c>
      <c r="T1200">
        <v>32817</v>
      </c>
    </row>
    <row r="1201" spans="1:20" ht="14.45" hidden="1" x14ac:dyDescent="0.35">
      <c r="A1201">
        <v>30</v>
      </c>
      <c r="B1201" t="s">
        <v>192</v>
      </c>
      <c r="C1201" t="s">
        <v>593</v>
      </c>
      <c r="D1201" t="s">
        <v>1040</v>
      </c>
      <c r="E1201" s="10" t="s">
        <v>1039</v>
      </c>
      <c r="F1201" t="s">
        <v>5</v>
      </c>
      <c r="G1201" t="s">
        <v>141</v>
      </c>
      <c r="H1201" t="s">
        <v>2</v>
      </c>
      <c r="I1201">
        <v>15</v>
      </c>
      <c r="J1201" t="s">
        <v>8</v>
      </c>
      <c r="L1201" t="s">
        <v>91</v>
      </c>
      <c r="M1201">
        <v>13630</v>
      </c>
      <c r="N1201" t="s">
        <v>36</v>
      </c>
      <c r="O1201" t="s">
        <v>59</v>
      </c>
      <c r="P1201" s="21" t="str">
        <f t="shared" si="18"/>
        <v>01_&lt;20</v>
      </c>
      <c r="Q1201">
        <v>11</v>
      </c>
      <c r="R1201" t="s">
        <v>819</v>
      </c>
      <c r="S1201">
        <v>408900</v>
      </c>
      <c r="T1201">
        <v>6563</v>
      </c>
    </row>
    <row r="1202" spans="1:20" ht="14.45" hidden="1" x14ac:dyDescent="0.35">
      <c r="A1202">
        <v>30</v>
      </c>
      <c r="B1202" t="s">
        <v>192</v>
      </c>
      <c r="C1202" t="s">
        <v>594</v>
      </c>
      <c r="D1202" t="s">
        <v>1046</v>
      </c>
      <c r="E1202" s="10" t="s">
        <v>1039</v>
      </c>
      <c r="F1202" t="s">
        <v>5</v>
      </c>
      <c r="G1202" t="s">
        <v>141</v>
      </c>
      <c r="H1202" t="s">
        <v>2</v>
      </c>
      <c r="I1202">
        <v>13</v>
      </c>
      <c r="J1202" t="s">
        <v>8</v>
      </c>
      <c r="L1202" t="s">
        <v>91</v>
      </c>
      <c r="M1202">
        <v>10519</v>
      </c>
      <c r="N1202" t="s">
        <v>36</v>
      </c>
      <c r="O1202" t="s">
        <v>59</v>
      </c>
      <c r="P1202" s="21" t="str">
        <f t="shared" si="18"/>
        <v>01_&lt;20</v>
      </c>
      <c r="Q1202">
        <v>11</v>
      </c>
      <c r="R1202" t="s">
        <v>819</v>
      </c>
      <c r="S1202">
        <v>315570</v>
      </c>
      <c r="T1202">
        <v>5065</v>
      </c>
    </row>
    <row r="1203" spans="1:20" ht="14.45" hidden="1" x14ac:dyDescent="0.35">
      <c r="A1203">
        <v>30</v>
      </c>
      <c r="B1203" t="s">
        <v>192</v>
      </c>
      <c r="C1203" t="s">
        <v>767</v>
      </c>
      <c r="D1203" t="s">
        <v>1047</v>
      </c>
      <c r="E1203" s="10" t="s">
        <v>1039</v>
      </c>
      <c r="F1203" t="s">
        <v>5</v>
      </c>
      <c r="G1203" t="s">
        <v>141</v>
      </c>
      <c r="H1203" t="s">
        <v>2</v>
      </c>
      <c r="I1203">
        <v>10</v>
      </c>
      <c r="J1203" t="s">
        <v>264</v>
      </c>
      <c r="L1203" t="s">
        <v>91</v>
      </c>
      <c r="M1203">
        <v>10990</v>
      </c>
      <c r="N1203" t="s">
        <v>36</v>
      </c>
      <c r="O1203" t="s">
        <v>59</v>
      </c>
      <c r="P1203" s="21" t="str">
        <f t="shared" si="18"/>
        <v>01_&lt;20</v>
      </c>
      <c r="Q1203">
        <v>11</v>
      </c>
      <c r="R1203" t="s">
        <v>819</v>
      </c>
      <c r="S1203">
        <v>329700</v>
      </c>
      <c r="T1203">
        <v>5292</v>
      </c>
    </row>
    <row r="1204" spans="1:20" ht="14.25" hidden="1" customHeight="1" x14ac:dyDescent="0.35">
      <c r="A1204">
        <v>1385</v>
      </c>
      <c r="B1204" t="s">
        <v>0</v>
      </c>
      <c r="C1204" t="s">
        <v>212</v>
      </c>
      <c r="D1204" t="s">
        <v>1040</v>
      </c>
      <c r="E1204" s="10" t="s">
        <v>1039</v>
      </c>
      <c r="F1204" t="s">
        <v>1</v>
      </c>
      <c r="G1204" t="s">
        <v>152</v>
      </c>
      <c r="H1204" t="s">
        <v>2</v>
      </c>
      <c r="I1204">
        <v>15</v>
      </c>
      <c r="J1204" t="s">
        <v>4</v>
      </c>
      <c r="L1204" s="10" t="s">
        <v>107</v>
      </c>
      <c r="M1204">
        <v>19060</v>
      </c>
      <c r="N1204" t="s">
        <v>37</v>
      </c>
      <c r="O1204" t="s">
        <v>59</v>
      </c>
      <c r="P1204" s="21" t="str">
        <f t="shared" si="18"/>
        <v>01_&lt;20</v>
      </c>
      <c r="Q1204">
        <v>12</v>
      </c>
      <c r="R1204" t="s">
        <v>819</v>
      </c>
      <c r="S1204">
        <v>26398100</v>
      </c>
      <c r="T1204">
        <v>423726</v>
      </c>
    </row>
    <row r="1205" spans="1:20" ht="14.45" hidden="1" x14ac:dyDescent="0.35">
      <c r="A1205">
        <v>203</v>
      </c>
      <c r="B1205" t="s">
        <v>0</v>
      </c>
      <c r="C1205" t="s">
        <v>213</v>
      </c>
      <c r="D1205" s="10" t="s">
        <v>1038</v>
      </c>
      <c r="E1205" s="10" t="s">
        <v>1039</v>
      </c>
      <c r="F1205" t="s">
        <v>1</v>
      </c>
      <c r="G1205" t="s">
        <v>152</v>
      </c>
      <c r="H1205">
        <v>520</v>
      </c>
      <c r="I1205">
        <v>15</v>
      </c>
      <c r="J1205" t="s">
        <v>4</v>
      </c>
      <c r="L1205" s="10" t="s">
        <v>107</v>
      </c>
      <c r="M1205">
        <v>22461</v>
      </c>
      <c r="N1205" t="s">
        <v>38</v>
      </c>
      <c r="O1205" t="s">
        <v>60</v>
      </c>
      <c r="P1205" s="21" t="str">
        <f t="shared" si="18"/>
        <v>02_20-30</v>
      </c>
      <c r="Q1205">
        <v>12</v>
      </c>
      <c r="R1205" t="s">
        <v>819</v>
      </c>
      <c r="S1205">
        <v>4559583</v>
      </c>
      <c r="T1205">
        <v>73188</v>
      </c>
    </row>
    <row r="1206" spans="1:20" ht="14.45" hidden="1" x14ac:dyDescent="0.35">
      <c r="A1206">
        <v>1251</v>
      </c>
      <c r="B1206" t="s">
        <v>0</v>
      </c>
      <c r="C1206" t="s">
        <v>820</v>
      </c>
      <c r="D1206" t="s">
        <v>1040</v>
      </c>
      <c r="E1206" s="10" t="s">
        <v>1039</v>
      </c>
      <c r="F1206" t="s">
        <v>1</v>
      </c>
      <c r="G1206" t="s">
        <v>152</v>
      </c>
      <c r="H1206" t="s">
        <v>2</v>
      </c>
      <c r="I1206">
        <v>15</v>
      </c>
      <c r="J1206" t="s">
        <v>4</v>
      </c>
      <c r="L1206" s="10" t="s">
        <v>107</v>
      </c>
      <c r="M1206">
        <v>22250</v>
      </c>
      <c r="N1206" t="s">
        <v>38</v>
      </c>
      <c r="O1206" t="s">
        <v>60</v>
      </c>
      <c r="P1206" s="21" t="str">
        <f t="shared" si="18"/>
        <v>02_20-30</v>
      </c>
      <c r="Q1206">
        <v>12</v>
      </c>
      <c r="R1206" t="s">
        <v>819</v>
      </c>
      <c r="S1206">
        <v>27834750</v>
      </c>
      <c r="T1206">
        <v>446786</v>
      </c>
    </row>
    <row r="1207" spans="1:20" ht="14.45" hidden="1" x14ac:dyDescent="0.35">
      <c r="A1207">
        <v>84</v>
      </c>
      <c r="B1207" t="s">
        <v>0</v>
      </c>
      <c r="C1207" t="s">
        <v>770</v>
      </c>
      <c r="D1207" t="s">
        <v>1040</v>
      </c>
      <c r="E1207" s="10" t="s">
        <v>1039</v>
      </c>
      <c r="F1207" t="s">
        <v>5</v>
      </c>
      <c r="G1207" t="s">
        <v>323</v>
      </c>
      <c r="H1207" t="s">
        <v>2</v>
      </c>
      <c r="I1207">
        <v>15</v>
      </c>
      <c r="J1207" t="s">
        <v>11</v>
      </c>
      <c r="L1207" t="s">
        <v>90</v>
      </c>
      <c r="M1207">
        <v>17620</v>
      </c>
      <c r="N1207" t="s">
        <v>37</v>
      </c>
      <c r="O1207" t="s">
        <v>59</v>
      </c>
      <c r="P1207" s="21" t="str">
        <f t="shared" si="18"/>
        <v>01_&lt;20</v>
      </c>
      <c r="Q1207">
        <v>12</v>
      </c>
      <c r="R1207" t="s">
        <v>819</v>
      </c>
      <c r="S1207">
        <v>1480080</v>
      </c>
      <c r="T1207">
        <v>23757</v>
      </c>
    </row>
    <row r="1208" spans="1:20" ht="14.45" hidden="1" x14ac:dyDescent="0.35">
      <c r="A1208">
        <v>3</v>
      </c>
      <c r="B1208" t="s">
        <v>0</v>
      </c>
      <c r="C1208" t="s">
        <v>430</v>
      </c>
      <c r="D1208" t="s">
        <v>1040</v>
      </c>
      <c r="E1208" s="10" t="s">
        <v>1039</v>
      </c>
      <c r="F1208" t="s">
        <v>5</v>
      </c>
      <c r="G1208" t="s">
        <v>161</v>
      </c>
      <c r="H1208" t="s">
        <v>2</v>
      </c>
      <c r="I1208">
        <v>15</v>
      </c>
      <c r="J1208" t="s">
        <v>4</v>
      </c>
      <c r="L1208" t="s">
        <v>90</v>
      </c>
      <c r="M1208">
        <v>18500</v>
      </c>
      <c r="N1208" t="s">
        <v>37</v>
      </c>
      <c r="O1208" t="s">
        <v>59</v>
      </c>
      <c r="P1208" s="21" t="str">
        <f t="shared" si="18"/>
        <v>01_&lt;20</v>
      </c>
      <c r="Q1208">
        <v>12</v>
      </c>
      <c r="R1208" t="s">
        <v>819</v>
      </c>
      <c r="S1208">
        <v>55500</v>
      </c>
      <c r="T1208">
        <v>891</v>
      </c>
    </row>
    <row r="1209" spans="1:20" ht="14.45" hidden="1" x14ac:dyDescent="0.35">
      <c r="A1209">
        <v>1170</v>
      </c>
      <c r="B1209" t="s">
        <v>0</v>
      </c>
      <c r="C1209" t="s">
        <v>881</v>
      </c>
      <c r="D1209" t="s">
        <v>1040</v>
      </c>
      <c r="E1209" s="10" t="s">
        <v>1039</v>
      </c>
      <c r="F1209" t="s">
        <v>5</v>
      </c>
      <c r="G1209" t="s">
        <v>323</v>
      </c>
      <c r="H1209" t="s">
        <v>2</v>
      </c>
      <c r="I1209">
        <v>15</v>
      </c>
      <c r="J1209" t="s">
        <v>4</v>
      </c>
      <c r="L1209" t="s">
        <v>90</v>
      </c>
      <c r="M1209">
        <v>23484</v>
      </c>
      <c r="N1209" t="s">
        <v>38</v>
      </c>
      <c r="O1209" t="s">
        <v>60</v>
      </c>
      <c r="P1209" s="21" t="str">
        <f t="shared" si="18"/>
        <v>02_20-30</v>
      </c>
      <c r="Q1209">
        <v>12</v>
      </c>
      <c r="R1209" t="s">
        <v>819</v>
      </c>
      <c r="S1209">
        <v>27476280</v>
      </c>
      <c r="T1209">
        <v>441032</v>
      </c>
    </row>
    <row r="1210" spans="1:20" ht="14.45" hidden="1" x14ac:dyDescent="0.35">
      <c r="A1210">
        <v>385</v>
      </c>
      <c r="B1210" t="s">
        <v>0</v>
      </c>
      <c r="C1210" t="s">
        <v>331</v>
      </c>
      <c r="D1210" t="s">
        <v>1040</v>
      </c>
      <c r="E1210" s="10" t="s">
        <v>1039</v>
      </c>
      <c r="F1210" t="s">
        <v>1</v>
      </c>
      <c r="G1210" t="s">
        <v>249</v>
      </c>
      <c r="H1210" t="s">
        <v>2</v>
      </c>
      <c r="I1210">
        <v>15</v>
      </c>
      <c r="J1210" t="s">
        <v>4</v>
      </c>
      <c r="L1210" t="s">
        <v>107</v>
      </c>
      <c r="M1210">
        <v>25990</v>
      </c>
      <c r="N1210" t="s">
        <v>39</v>
      </c>
      <c r="O1210" t="s">
        <v>60</v>
      </c>
      <c r="P1210" s="21" t="str">
        <f t="shared" si="18"/>
        <v>02_20-30</v>
      </c>
      <c r="Q1210">
        <v>12</v>
      </c>
      <c r="R1210" t="s">
        <v>819</v>
      </c>
      <c r="S1210">
        <v>10006150</v>
      </c>
      <c r="T1210">
        <v>160612</v>
      </c>
    </row>
    <row r="1211" spans="1:20" ht="14.45" hidden="1" x14ac:dyDescent="0.35">
      <c r="A1211">
        <v>145</v>
      </c>
      <c r="B1211" t="s">
        <v>0</v>
      </c>
      <c r="C1211" t="s">
        <v>332</v>
      </c>
      <c r="D1211" s="10" t="s">
        <v>1038</v>
      </c>
      <c r="E1211" s="10" t="s">
        <v>1039</v>
      </c>
      <c r="F1211" t="s">
        <v>1</v>
      </c>
      <c r="G1211" t="s">
        <v>249</v>
      </c>
      <c r="H1211">
        <v>535</v>
      </c>
      <c r="I1211">
        <v>15</v>
      </c>
      <c r="J1211" t="s">
        <v>8</v>
      </c>
      <c r="L1211" t="s">
        <v>107</v>
      </c>
      <c r="M1211">
        <v>33144</v>
      </c>
      <c r="N1211" t="s">
        <v>40</v>
      </c>
      <c r="O1211" t="s">
        <v>61</v>
      </c>
      <c r="P1211" s="21" t="str">
        <f t="shared" si="18"/>
        <v>03_30-40</v>
      </c>
      <c r="Q1211">
        <v>12</v>
      </c>
      <c r="R1211" t="s">
        <v>819</v>
      </c>
      <c r="S1211">
        <v>4805880</v>
      </c>
      <c r="T1211">
        <v>77141</v>
      </c>
    </row>
    <row r="1212" spans="1:20" ht="14.45" hidden="1" x14ac:dyDescent="0.35">
      <c r="A1212">
        <v>5570</v>
      </c>
      <c r="B1212" t="s">
        <v>0</v>
      </c>
      <c r="C1212" t="s">
        <v>712</v>
      </c>
      <c r="D1212" t="s">
        <v>1040</v>
      </c>
      <c r="E1212" s="10" t="s">
        <v>1039</v>
      </c>
      <c r="F1212" t="s">
        <v>1</v>
      </c>
      <c r="G1212" t="s">
        <v>532</v>
      </c>
      <c r="H1212" t="s">
        <v>2</v>
      </c>
      <c r="I1212">
        <v>15</v>
      </c>
      <c r="J1212" t="s">
        <v>444</v>
      </c>
      <c r="L1212" t="s">
        <v>107</v>
      </c>
      <c r="M1212">
        <v>25340</v>
      </c>
      <c r="N1212" t="s">
        <v>39</v>
      </c>
      <c r="O1212" t="s">
        <v>60</v>
      </c>
      <c r="P1212" s="21" t="str">
        <f t="shared" si="18"/>
        <v>02_20-30</v>
      </c>
      <c r="Q1212">
        <v>12</v>
      </c>
      <c r="R1212" t="s">
        <v>819</v>
      </c>
      <c r="S1212">
        <v>141143800</v>
      </c>
      <c r="T1212">
        <v>2265551</v>
      </c>
    </row>
    <row r="1213" spans="1:20" ht="14.45" hidden="1" x14ac:dyDescent="0.35">
      <c r="A1213">
        <v>1878</v>
      </c>
      <c r="B1213" t="s">
        <v>0</v>
      </c>
      <c r="C1213" t="s">
        <v>771</v>
      </c>
      <c r="D1213" s="10" t="s">
        <v>1038</v>
      </c>
      <c r="E1213" s="10" t="s">
        <v>1039</v>
      </c>
      <c r="F1213" t="s">
        <v>1</v>
      </c>
      <c r="G1213" t="s">
        <v>532</v>
      </c>
      <c r="H1213" t="s">
        <v>731</v>
      </c>
      <c r="I1213">
        <v>15</v>
      </c>
      <c r="J1213" t="s">
        <v>266</v>
      </c>
      <c r="L1213" t="s">
        <v>107</v>
      </c>
      <c r="M1213">
        <v>29830</v>
      </c>
      <c r="N1213" t="s">
        <v>39</v>
      </c>
      <c r="O1213" t="s">
        <v>60</v>
      </c>
      <c r="P1213" s="21" t="str">
        <f t="shared" si="18"/>
        <v>02_20-30</v>
      </c>
      <c r="Q1213">
        <v>12</v>
      </c>
      <c r="R1213" t="s">
        <v>819</v>
      </c>
      <c r="S1213">
        <v>56020740</v>
      </c>
      <c r="T1213">
        <v>899209</v>
      </c>
    </row>
    <row r="1214" spans="1:20" ht="14.45" hidden="1" x14ac:dyDescent="0.35">
      <c r="A1214">
        <v>900</v>
      </c>
      <c r="B1214" t="s">
        <v>0</v>
      </c>
      <c r="C1214" t="s">
        <v>392</v>
      </c>
      <c r="D1214" t="s">
        <v>1040</v>
      </c>
      <c r="E1214" s="10" t="s">
        <v>1039</v>
      </c>
      <c r="F1214" t="s">
        <v>5</v>
      </c>
      <c r="G1214" t="s">
        <v>114</v>
      </c>
      <c r="H1214" t="s">
        <v>2</v>
      </c>
      <c r="I1214">
        <v>15</v>
      </c>
      <c r="J1214" t="s">
        <v>4</v>
      </c>
      <c r="L1214" t="s">
        <v>107</v>
      </c>
      <c r="M1214">
        <v>29590</v>
      </c>
      <c r="N1214" t="s">
        <v>39</v>
      </c>
      <c r="O1214" t="s">
        <v>60</v>
      </c>
      <c r="P1214" s="21" t="str">
        <f t="shared" si="18"/>
        <v>02_20-30</v>
      </c>
      <c r="Q1214">
        <v>12</v>
      </c>
      <c r="R1214" t="s">
        <v>819</v>
      </c>
      <c r="S1214">
        <v>26631000</v>
      </c>
      <c r="T1214">
        <v>427464</v>
      </c>
    </row>
    <row r="1215" spans="1:20" ht="14.45" hidden="1" x14ac:dyDescent="0.35">
      <c r="A1215">
        <v>3</v>
      </c>
      <c r="B1215" t="s">
        <v>0</v>
      </c>
      <c r="C1215" t="s">
        <v>675</v>
      </c>
      <c r="D1215" t="s">
        <v>1040</v>
      </c>
      <c r="E1215" s="10" t="s">
        <v>1039</v>
      </c>
      <c r="F1215" t="s">
        <v>5</v>
      </c>
      <c r="G1215" t="s">
        <v>155</v>
      </c>
      <c r="H1215" t="s">
        <v>2</v>
      </c>
      <c r="I1215">
        <v>15</v>
      </c>
      <c r="J1215" t="s">
        <v>8</v>
      </c>
      <c r="L1215" t="s">
        <v>107</v>
      </c>
      <c r="M1215">
        <v>31320</v>
      </c>
      <c r="N1215" t="s">
        <v>40</v>
      </c>
      <c r="O1215" t="s">
        <v>61</v>
      </c>
      <c r="P1215" s="21" t="str">
        <f t="shared" si="18"/>
        <v>03_30-40</v>
      </c>
      <c r="Q1215">
        <v>12</v>
      </c>
      <c r="R1215" t="s">
        <v>819</v>
      </c>
      <c r="S1215">
        <v>93960</v>
      </c>
      <c r="T1215">
        <v>1508</v>
      </c>
    </row>
    <row r="1216" spans="1:20" ht="14.45" hidden="1" x14ac:dyDescent="0.35">
      <c r="A1216">
        <v>3</v>
      </c>
      <c r="B1216" t="s">
        <v>0</v>
      </c>
      <c r="C1216" t="s">
        <v>431</v>
      </c>
      <c r="D1216" s="10" t="s">
        <v>1038</v>
      </c>
      <c r="E1216" s="10" t="s">
        <v>1039</v>
      </c>
      <c r="F1216" t="s">
        <v>5</v>
      </c>
      <c r="G1216" t="s">
        <v>155</v>
      </c>
      <c r="H1216" t="s">
        <v>298</v>
      </c>
      <c r="I1216">
        <v>15</v>
      </c>
      <c r="J1216" t="s">
        <v>11</v>
      </c>
      <c r="L1216" t="s">
        <v>107</v>
      </c>
      <c r="M1216">
        <v>37632</v>
      </c>
      <c r="N1216" t="s">
        <v>41</v>
      </c>
      <c r="O1216" t="s">
        <v>61</v>
      </c>
      <c r="P1216" s="21" t="str">
        <f t="shared" si="18"/>
        <v>03_30-40</v>
      </c>
      <c r="Q1216">
        <v>12</v>
      </c>
      <c r="R1216" t="s">
        <v>819</v>
      </c>
      <c r="S1216">
        <v>112896</v>
      </c>
      <c r="T1216">
        <v>1812</v>
      </c>
    </row>
    <row r="1217" spans="1:20" ht="14.45" hidden="1" x14ac:dyDescent="0.35">
      <c r="A1217">
        <v>1889</v>
      </c>
      <c r="B1217" t="s">
        <v>0</v>
      </c>
      <c r="C1217" t="s">
        <v>772</v>
      </c>
      <c r="D1217" t="s">
        <v>1040</v>
      </c>
      <c r="E1217" s="10" t="s">
        <v>1039</v>
      </c>
      <c r="F1217" t="s">
        <v>5</v>
      </c>
      <c r="G1217" t="s">
        <v>155</v>
      </c>
      <c r="H1217" t="s">
        <v>2</v>
      </c>
      <c r="I1217">
        <v>15</v>
      </c>
      <c r="J1217" t="s">
        <v>8</v>
      </c>
      <c r="L1217" t="s">
        <v>107</v>
      </c>
      <c r="M1217">
        <v>25814</v>
      </c>
      <c r="N1217" t="s">
        <v>39</v>
      </c>
      <c r="O1217" t="s">
        <v>60</v>
      </c>
      <c r="P1217" s="21" t="str">
        <f t="shared" si="18"/>
        <v>02_20-30</v>
      </c>
      <c r="Q1217">
        <v>12</v>
      </c>
      <c r="R1217" t="s">
        <v>819</v>
      </c>
      <c r="S1217">
        <v>48762646</v>
      </c>
      <c r="T1217">
        <v>782707</v>
      </c>
    </row>
    <row r="1218" spans="1:20" ht="14.45" hidden="1" x14ac:dyDescent="0.35">
      <c r="A1218">
        <v>1128</v>
      </c>
      <c r="B1218" t="s">
        <v>0</v>
      </c>
      <c r="C1218" t="s">
        <v>713</v>
      </c>
      <c r="D1218" s="10" t="s">
        <v>1038</v>
      </c>
      <c r="E1218" s="10" t="s">
        <v>1039</v>
      </c>
      <c r="F1218" t="s">
        <v>5</v>
      </c>
      <c r="G1218" t="s">
        <v>496</v>
      </c>
      <c r="H1218" t="s">
        <v>714</v>
      </c>
      <c r="I1218">
        <v>15</v>
      </c>
      <c r="J1218" t="s">
        <v>8</v>
      </c>
      <c r="L1218" t="s">
        <v>107</v>
      </c>
      <c r="M1218">
        <v>38600</v>
      </c>
      <c r="N1218" t="s">
        <v>41</v>
      </c>
      <c r="O1218" t="s">
        <v>61</v>
      </c>
      <c r="P1218" s="21" t="str">
        <f t="shared" si="18"/>
        <v>03_30-40</v>
      </c>
      <c r="Q1218">
        <v>12</v>
      </c>
      <c r="R1218" t="s">
        <v>819</v>
      </c>
      <c r="S1218">
        <v>43540800</v>
      </c>
      <c r="T1218">
        <v>698889</v>
      </c>
    </row>
    <row r="1219" spans="1:20" ht="14.45" hidden="1" x14ac:dyDescent="0.35">
      <c r="A1219">
        <v>237</v>
      </c>
      <c r="B1219" t="s">
        <v>0</v>
      </c>
      <c r="C1219" t="s">
        <v>773</v>
      </c>
      <c r="D1219" s="10" t="s">
        <v>1038</v>
      </c>
      <c r="E1219" s="10" t="s">
        <v>1039</v>
      </c>
      <c r="F1219" t="s">
        <v>5</v>
      </c>
      <c r="G1219" t="s">
        <v>496</v>
      </c>
      <c r="H1219" t="s">
        <v>714</v>
      </c>
      <c r="I1219">
        <v>17</v>
      </c>
      <c r="J1219" t="s">
        <v>8</v>
      </c>
      <c r="L1219" t="s">
        <v>107</v>
      </c>
      <c r="M1219">
        <v>44990</v>
      </c>
      <c r="N1219" t="s">
        <v>42</v>
      </c>
      <c r="O1219" t="s">
        <v>62</v>
      </c>
      <c r="P1219" s="21" t="str">
        <f t="shared" ref="P1219:P1282" si="19">IF(M1219&lt;20000,"01_&lt;20",IF(M1219&lt;70000,CONCATENATE(IF((ROUNDDOWN(M1219/10000,0)+1)&lt;10,0,),ROUNDDOWN(M1219/10000,0),"_",ROUNDDOWN(M1219/10000,0)*10,"-",ROUNDUP((M1219+1)/10000,0)*10),"07_70&gt;"))</f>
        <v>04_40-50</v>
      </c>
      <c r="Q1219">
        <v>12</v>
      </c>
      <c r="R1219" t="s">
        <v>819</v>
      </c>
      <c r="S1219">
        <v>10662630</v>
      </c>
      <c r="T1219">
        <v>171150</v>
      </c>
    </row>
    <row r="1220" spans="1:20" ht="14.45" hidden="1" x14ac:dyDescent="0.35">
      <c r="A1220">
        <v>989</v>
      </c>
      <c r="B1220" t="s">
        <v>0</v>
      </c>
      <c r="C1220" t="s">
        <v>976</v>
      </c>
      <c r="D1220" t="s">
        <v>1046</v>
      </c>
      <c r="E1220" s="10" t="s">
        <v>1039</v>
      </c>
      <c r="F1220" t="s">
        <v>5</v>
      </c>
      <c r="G1220" t="s">
        <v>855</v>
      </c>
      <c r="H1220" t="s">
        <v>2</v>
      </c>
      <c r="I1220">
        <v>14</v>
      </c>
      <c r="J1220" t="s">
        <v>8</v>
      </c>
      <c r="L1220" t="s">
        <v>107</v>
      </c>
      <c r="M1220">
        <v>43590</v>
      </c>
      <c r="N1220" t="s">
        <v>42</v>
      </c>
      <c r="O1220" t="s">
        <v>62</v>
      </c>
      <c r="P1220" s="21" t="str">
        <f t="shared" si="19"/>
        <v>04_40-50</v>
      </c>
      <c r="Q1220">
        <v>12</v>
      </c>
      <c r="R1220" t="s">
        <v>819</v>
      </c>
      <c r="S1220">
        <v>43110510</v>
      </c>
      <c r="T1220">
        <v>691983</v>
      </c>
    </row>
    <row r="1221" spans="1:20" ht="14.45" hidden="1" x14ac:dyDescent="0.35">
      <c r="A1221">
        <v>36</v>
      </c>
      <c r="B1221" t="s">
        <v>0</v>
      </c>
      <c r="C1221" t="s">
        <v>524</v>
      </c>
      <c r="D1221" t="s">
        <v>1040</v>
      </c>
      <c r="E1221" s="10" t="s">
        <v>1039</v>
      </c>
      <c r="F1221" t="s">
        <v>5</v>
      </c>
      <c r="G1221" t="s">
        <v>496</v>
      </c>
      <c r="H1221" t="s">
        <v>2</v>
      </c>
      <c r="I1221">
        <v>15</v>
      </c>
      <c r="J1221" t="s">
        <v>11</v>
      </c>
      <c r="L1221" t="s">
        <v>107</v>
      </c>
      <c r="M1221">
        <v>42360</v>
      </c>
      <c r="N1221" t="s">
        <v>42</v>
      </c>
      <c r="O1221" t="s">
        <v>62</v>
      </c>
      <c r="P1221" s="21" t="str">
        <f t="shared" si="19"/>
        <v>04_40-50</v>
      </c>
      <c r="Q1221">
        <v>12</v>
      </c>
      <c r="R1221" t="s">
        <v>819</v>
      </c>
      <c r="S1221">
        <v>1524960</v>
      </c>
      <c r="T1221">
        <v>24478</v>
      </c>
    </row>
    <row r="1222" spans="1:20" ht="14.45" hidden="1" x14ac:dyDescent="0.35">
      <c r="A1222">
        <v>36</v>
      </c>
      <c r="B1222" t="s">
        <v>0</v>
      </c>
      <c r="C1222" t="s">
        <v>525</v>
      </c>
      <c r="D1222" s="10" t="s">
        <v>1038</v>
      </c>
      <c r="E1222" s="10" t="s">
        <v>1039</v>
      </c>
      <c r="F1222" t="s">
        <v>5</v>
      </c>
      <c r="G1222" t="s">
        <v>496</v>
      </c>
      <c r="H1222" t="s">
        <v>526</v>
      </c>
      <c r="I1222">
        <v>15</v>
      </c>
      <c r="J1222" t="s">
        <v>11</v>
      </c>
      <c r="L1222" t="s">
        <v>107</v>
      </c>
      <c r="M1222">
        <v>37990</v>
      </c>
      <c r="N1222" t="s">
        <v>41</v>
      </c>
      <c r="O1222" t="s">
        <v>61</v>
      </c>
      <c r="P1222" s="21" t="str">
        <f t="shared" si="19"/>
        <v>03_30-40</v>
      </c>
      <c r="Q1222">
        <v>12</v>
      </c>
      <c r="R1222" t="s">
        <v>819</v>
      </c>
      <c r="S1222">
        <v>1367640</v>
      </c>
      <c r="T1222">
        <v>21952</v>
      </c>
    </row>
    <row r="1223" spans="1:20" ht="14.45" hidden="1" x14ac:dyDescent="0.35">
      <c r="A1223">
        <v>368</v>
      </c>
      <c r="B1223" t="s">
        <v>0</v>
      </c>
      <c r="C1223" t="s">
        <v>715</v>
      </c>
      <c r="D1223" t="s">
        <v>1040</v>
      </c>
      <c r="E1223" s="10" t="s">
        <v>1039</v>
      </c>
      <c r="F1223" t="s">
        <v>5</v>
      </c>
      <c r="G1223" t="s">
        <v>496</v>
      </c>
      <c r="H1223" t="s">
        <v>2</v>
      </c>
      <c r="I1223">
        <v>15</v>
      </c>
      <c r="J1223" t="s">
        <v>8</v>
      </c>
      <c r="L1223" t="s">
        <v>107</v>
      </c>
      <c r="M1223">
        <v>38972</v>
      </c>
      <c r="N1223" t="s">
        <v>41</v>
      </c>
      <c r="O1223" t="s">
        <v>61</v>
      </c>
      <c r="P1223" s="21" t="str">
        <f t="shared" si="19"/>
        <v>03_30-40</v>
      </c>
      <c r="Q1223">
        <v>12</v>
      </c>
      <c r="R1223" t="s">
        <v>819</v>
      </c>
      <c r="S1223">
        <v>14341696</v>
      </c>
      <c r="T1223">
        <v>230204</v>
      </c>
    </row>
    <row r="1224" spans="1:20" ht="14.45" hidden="1" x14ac:dyDescent="0.35">
      <c r="A1224">
        <v>3633</v>
      </c>
      <c r="B1224" t="s">
        <v>0</v>
      </c>
      <c r="C1224" t="s">
        <v>977</v>
      </c>
      <c r="D1224" s="10" t="s">
        <v>1038</v>
      </c>
      <c r="E1224" s="10" t="s">
        <v>1039</v>
      </c>
      <c r="F1224" t="s">
        <v>5</v>
      </c>
      <c r="G1224" t="s">
        <v>855</v>
      </c>
      <c r="H1224" t="s">
        <v>618</v>
      </c>
      <c r="I1224">
        <v>15</v>
      </c>
      <c r="J1224" t="s">
        <v>8</v>
      </c>
      <c r="L1224" t="s">
        <v>107</v>
      </c>
      <c r="M1224">
        <v>45550</v>
      </c>
      <c r="N1224" t="s">
        <v>43</v>
      </c>
      <c r="O1224" t="s">
        <v>62</v>
      </c>
      <c r="P1224" s="21" t="str">
        <f t="shared" si="19"/>
        <v>04_40-50</v>
      </c>
      <c r="Q1224">
        <v>12</v>
      </c>
      <c r="R1224" t="s">
        <v>819</v>
      </c>
      <c r="S1224">
        <v>165483150</v>
      </c>
      <c r="T1224">
        <v>2656230</v>
      </c>
    </row>
    <row r="1225" spans="1:20" ht="14.45" hidden="1" x14ac:dyDescent="0.35">
      <c r="A1225">
        <v>142</v>
      </c>
      <c r="B1225" t="s">
        <v>0</v>
      </c>
      <c r="C1225" t="s">
        <v>978</v>
      </c>
      <c r="D1225" t="s">
        <v>1040</v>
      </c>
      <c r="E1225" s="10" t="s">
        <v>1039</v>
      </c>
      <c r="F1225" t="s">
        <v>5</v>
      </c>
      <c r="G1225" t="s">
        <v>114</v>
      </c>
      <c r="H1225" t="s">
        <v>2</v>
      </c>
      <c r="I1225">
        <v>15</v>
      </c>
      <c r="J1225" t="s">
        <v>4</v>
      </c>
      <c r="L1225" t="s">
        <v>107</v>
      </c>
      <c r="M1225">
        <v>34105</v>
      </c>
      <c r="N1225" t="s">
        <v>40</v>
      </c>
      <c r="O1225" t="s">
        <v>61</v>
      </c>
      <c r="P1225" s="21" t="str">
        <f t="shared" si="19"/>
        <v>03_30-40</v>
      </c>
      <c r="Q1225">
        <v>12</v>
      </c>
      <c r="R1225" t="s">
        <v>819</v>
      </c>
      <c r="S1225">
        <v>4842910</v>
      </c>
      <c r="T1225">
        <v>77735</v>
      </c>
    </row>
    <row r="1226" spans="1:20" ht="14.45" hidden="1" x14ac:dyDescent="0.35">
      <c r="A1226">
        <v>145</v>
      </c>
      <c r="B1226" t="s">
        <v>0</v>
      </c>
      <c r="C1226" t="s">
        <v>223</v>
      </c>
      <c r="D1226" s="10" t="s">
        <v>1041</v>
      </c>
      <c r="E1226" s="10" t="s">
        <v>1039</v>
      </c>
      <c r="F1226" t="s">
        <v>5</v>
      </c>
      <c r="G1226" t="s">
        <v>114</v>
      </c>
      <c r="H1226" t="s">
        <v>108</v>
      </c>
      <c r="I1226">
        <v>15</v>
      </c>
      <c r="J1226" t="s">
        <v>4</v>
      </c>
      <c r="L1226" t="s">
        <v>107</v>
      </c>
      <c r="M1226">
        <v>46131</v>
      </c>
      <c r="N1226" t="s">
        <v>43</v>
      </c>
      <c r="O1226" t="s">
        <v>62</v>
      </c>
      <c r="P1226" s="21" t="str">
        <f t="shared" si="19"/>
        <v>04_40-50</v>
      </c>
      <c r="Q1226">
        <v>12</v>
      </c>
      <c r="R1226" t="s">
        <v>819</v>
      </c>
      <c r="S1226">
        <v>6688995</v>
      </c>
      <c r="T1226">
        <v>107367</v>
      </c>
    </row>
    <row r="1227" spans="1:20" ht="14.45" hidden="1" x14ac:dyDescent="0.35">
      <c r="A1227">
        <v>11</v>
      </c>
      <c r="B1227" t="s">
        <v>0</v>
      </c>
      <c r="C1227" t="s">
        <v>493</v>
      </c>
      <c r="D1227" s="10" t="s">
        <v>1041</v>
      </c>
      <c r="E1227" s="10" t="s">
        <v>1039</v>
      </c>
      <c r="F1227" t="s">
        <v>1</v>
      </c>
      <c r="G1227" t="s">
        <v>249</v>
      </c>
      <c r="H1227" t="s">
        <v>220</v>
      </c>
      <c r="I1227">
        <v>15</v>
      </c>
      <c r="J1227" t="s">
        <v>8</v>
      </c>
      <c r="L1227" t="s">
        <v>107</v>
      </c>
      <c r="M1227">
        <v>49999</v>
      </c>
      <c r="N1227" t="s">
        <v>43</v>
      </c>
      <c r="O1227" t="s">
        <v>62</v>
      </c>
      <c r="P1227" s="21" t="str">
        <f t="shared" si="19"/>
        <v>04_40-50</v>
      </c>
      <c r="Q1227">
        <v>12</v>
      </c>
      <c r="R1227" t="s">
        <v>819</v>
      </c>
      <c r="S1227">
        <v>549989</v>
      </c>
      <c r="T1227">
        <v>8828</v>
      </c>
    </row>
    <row r="1228" spans="1:20" ht="14.45" hidden="1" x14ac:dyDescent="0.35">
      <c r="A1228">
        <v>176</v>
      </c>
      <c r="B1228" t="s">
        <v>0</v>
      </c>
      <c r="C1228" t="s">
        <v>481</v>
      </c>
      <c r="D1228" s="10" t="s">
        <v>1041</v>
      </c>
      <c r="E1228" s="10" t="s">
        <v>1039</v>
      </c>
      <c r="F1228" t="s">
        <v>5</v>
      </c>
      <c r="G1228" t="s">
        <v>308</v>
      </c>
      <c r="H1228" t="s">
        <v>464</v>
      </c>
      <c r="I1228">
        <v>15</v>
      </c>
      <c r="J1228" t="s">
        <v>8</v>
      </c>
      <c r="L1228" t="s">
        <v>107</v>
      </c>
      <c r="M1228">
        <v>79191</v>
      </c>
      <c r="N1228" t="s">
        <v>84</v>
      </c>
      <c r="O1228" t="s">
        <v>64</v>
      </c>
      <c r="P1228" s="21" t="str">
        <f t="shared" si="19"/>
        <v>07_70&gt;</v>
      </c>
      <c r="Q1228">
        <v>12</v>
      </c>
      <c r="R1228" t="s">
        <v>819</v>
      </c>
      <c r="S1228">
        <v>13937616</v>
      </c>
      <c r="T1228">
        <v>223718</v>
      </c>
    </row>
    <row r="1229" spans="1:20" ht="14.45" hidden="1" x14ac:dyDescent="0.35">
      <c r="A1229">
        <v>343</v>
      </c>
      <c r="B1229" t="s">
        <v>0</v>
      </c>
      <c r="C1229" t="s">
        <v>716</v>
      </c>
      <c r="D1229" s="10" t="s">
        <v>1041</v>
      </c>
      <c r="E1229" s="10" t="s">
        <v>1039</v>
      </c>
      <c r="F1229" t="s">
        <v>5</v>
      </c>
      <c r="G1229" t="s">
        <v>308</v>
      </c>
      <c r="H1229" t="s">
        <v>661</v>
      </c>
      <c r="I1229">
        <v>15</v>
      </c>
      <c r="J1229" t="s">
        <v>8</v>
      </c>
      <c r="L1229" t="s">
        <v>107</v>
      </c>
      <c r="M1229">
        <v>70080</v>
      </c>
      <c r="N1229" t="s">
        <v>48</v>
      </c>
      <c r="O1229" t="s">
        <v>64</v>
      </c>
      <c r="P1229" s="21" t="str">
        <f t="shared" si="19"/>
        <v>07_70&gt;</v>
      </c>
      <c r="Q1229">
        <v>12</v>
      </c>
      <c r="R1229" t="s">
        <v>819</v>
      </c>
      <c r="S1229">
        <v>24037440</v>
      </c>
      <c r="T1229">
        <v>385834</v>
      </c>
    </row>
    <row r="1230" spans="1:20" ht="14.45" hidden="1" x14ac:dyDescent="0.35">
      <c r="A1230">
        <v>106</v>
      </c>
      <c r="B1230" t="s">
        <v>0</v>
      </c>
      <c r="C1230" t="s">
        <v>717</v>
      </c>
      <c r="D1230" s="10" t="s">
        <v>1041</v>
      </c>
      <c r="E1230" s="10" t="s">
        <v>1039</v>
      </c>
      <c r="F1230" t="s">
        <v>5</v>
      </c>
      <c r="G1230" t="s">
        <v>308</v>
      </c>
      <c r="H1230" t="s">
        <v>166</v>
      </c>
      <c r="I1230">
        <v>15</v>
      </c>
      <c r="J1230" t="s">
        <v>8</v>
      </c>
      <c r="L1230" t="s">
        <v>107</v>
      </c>
      <c r="M1230">
        <v>77504</v>
      </c>
      <c r="N1230" t="s">
        <v>84</v>
      </c>
      <c r="O1230" t="s">
        <v>64</v>
      </c>
      <c r="P1230" s="21" t="str">
        <f t="shared" si="19"/>
        <v>07_70&gt;</v>
      </c>
      <c r="Q1230">
        <v>12</v>
      </c>
      <c r="R1230" t="s">
        <v>819</v>
      </c>
      <c r="S1230">
        <v>8215424</v>
      </c>
      <c r="T1230">
        <v>131869</v>
      </c>
    </row>
    <row r="1231" spans="1:20" ht="14.45" hidden="1" x14ac:dyDescent="0.35">
      <c r="A1231">
        <v>14</v>
      </c>
      <c r="B1231" t="s">
        <v>0</v>
      </c>
      <c r="C1231" t="s">
        <v>821</v>
      </c>
      <c r="D1231" s="10" t="s">
        <v>1041</v>
      </c>
      <c r="E1231" s="10" t="s">
        <v>1039</v>
      </c>
      <c r="F1231" t="s">
        <v>5</v>
      </c>
      <c r="G1231" t="s">
        <v>308</v>
      </c>
      <c r="H1231" t="s">
        <v>640</v>
      </c>
      <c r="I1231">
        <v>15</v>
      </c>
      <c r="J1231" t="s">
        <v>8</v>
      </c>
      <c r="L1231" t="s">
        <v>107</v>
      </c>
      <c r="M1231">
        <v>80591</v>
      </c>
      <c r="N1231" t="s">
        <v>52</v>
      </c>
      <c r="O1231" t="s">
        <v>68</v>
      </c>
      <c r="P1231" s="21" t="str">
        <f t="shared" si="19"/>
        <v>07_70&gt;</v>
      </c>
      <c r="Q1231">
        <v>12</v>
      </c>
      <c r="R1231" t="s">
        <v>819</v>
      </c>
      <c r="S1231">
        <v>1128274</v>
      </c>
      <c r="T1231">
        <v>18110</v>
      </c>
    </row>
    <row r="1232" spans="1:20" ht="14.45" hidden="1" x14ac:dyDescent="0.35">
      <c r="A1232">
        <v>36</v>
      </c>
      <c r="B1232" t="s">
        <v>0</v>
      </c>
      <c r="C1232" t="s">
        <v>160</v>
      </c>
      <c r="D1232" t="s">
        <v>1040</v>
      </c>
      <c r="E1232" s="10" t="s">
        <v>1039</v>
      </c>
      <c r="F1232" t="s">
        <v>5</v>
      </c>
      <c r="G1232" t="s">
        <v>161</v>
      </c>
      <c r="H1232" t="s">
        <v>2</v>
      </c>
      <c r="I1232">
        <v>17</v>
      </c>
      <c r="J1232" t="s">
        <v>6</v>
      </c>
      <c r="L1232" t="s">
        <v>90</v>
      </c>
      <c r="M1232">
        <v>24290</v>
      </c>
      <c r="N1232" t="s">
        <v>38</v>
      </c>
      <c r="O1232" t="s">
        <v>60</v>
      </c>
      <c r="P1232" s="21" t="str">
        <f t="shared" si="19"/>
        <v>02_20-30</v>
      </c>
      <c r="Q1232">
        <v>12</v>
      </c>
      <c r="R1232" t="s">
        <v>819</v>
      </c>
      <c r="S1232">
        <v>874440</v>
      </c>
      <c r="T1232">
        <v>14036</v>
      </c>
    </row>
    <row r="1233" spans="1:20" ht="14.45" hidden="1" x14ac:dyDescent="0.35">
      <c r="A1233">
        <v>1881</v>
      </c>
      <c r="B1233" t="s">
        <v>0</v>
      </c>
      <c r="C1233" t="s">
        <v>883</v>
      </c>
      <c r="D1233" t="s">
        <v>1040</v>
      </c>
      <c r="E1233" s="10" t="s">
        <v>1039</v>
      </c>
      <c r="F1233" t="s">
        <v>1</v>
      </c>
      <c r="G1233" t="s">
        <v>152</v>
      </c>
      <c r="H1233" t="s">
        <v>2</v>
      </c>
      <c r="I1233">
        <v>15</v>
      </c>
      <c r="J1233" t="s">
        <v>11</v>
      </c>
      <c r="L1233" s="10" t="s">
        <v>107</v>
      </c>
      <c r="M1233">
        <v>22000</v>
      </c>
      <c r="N1233" t="s">
        <v>38</v>
      </c>
      <c r="O1233" t="s">
        <v>60</v>
      </c>
      <c r="P1233" s="21" t="str">
        <f t="shared" si="19"/>
        <v>02_20-30</v>
      </c>
      <c r="Q1233">
        <v>12</v>
      </c>
      <c r="R1233" t="s">
        <v>819</v>
      </c>
      <c r="S1233">
        <v>41382000</v>
      </c>
      <c r="T1233">
        <v>664238</v>
      </c>
    </row>
    <row r="1234" spans="1:20" ht="14.45" hidden="1" x14ac:dyDescent="0.35">
      <c r="A1234">
        <v>3249</v>
      </c>
      <c r="B1234" t="s">
        <v>0</v>
      </c>
      <c r="C1234" t="s">
        <v>882</v>
      </c>
      <c r="D1234" t="s">
        <v>1040</v>
      </c>
      <c r="E1234" s="10" t="s">
        <v>1039</v>
      </c>
      <c r="F1234" t="s">
        <v>5</v>
      </c>
      <c r="G1234" t="s">
        <v>323</v>
      </c>
      <c r="H1234" t="s">
        <v>2</v>
      </c>
      <c r="I1234">
        <v>15</v>
      </c>
      <c r="J1234" t="s">
        <v>11</v>
      </c>
      <c r="L1234" t="s">
        <v>90</v>
      </c>
      <c r="M1234">
        <v>19790</v>
      </c>
      <c r="N1234" t="s">
        <v>37</v>
      </c>
      <c r="O1234" t="s">
        <v>59</v>
      </c>
      <c r="P1234" s="21" t="str">
        <f t="shared" si="19"/>
        <v>01_&lt;20</v>
      </c>
      <c r="Q1234">
        <v>12</v>
      </c>
      <c r="R1234" t="s">
        <v>819</v>
      </c>
      <c r="S1234">
        <v>64297710</v>
      </c>
      <c r="T1234">
        <v>1032066</v>
      </c>
    </row>
    <row r="1235" spans="1:20" ht="14.45" hidden="1" x14ac:dyDescent="0.35">
      <c r="A1235">
        <v>3929</v>
      </c>
      <c r="B1235" t="s">
        <v>0</v>
      </c>
      <c r="C1235" t="s">
        <v>822</v>
      </c>
      <c r="D1235" t="s">
        <v>1040</v>
      </c>
      <c r="E1235" s="10" t="s">
        <v>1039</v>
      </c>
      <c r="F1235" t="s">
        <v>5</v>
      </c>
      <c r="G1235" t="s">
        <v>155</v>
      </c>
      <c r="H1235" t="s">
        <v>2</v>
      </c>
      <c r="I1235">
        <v>15</v>
      </c>
      <c r="J1235" t="s">
        <v>823</v>
      </c>
      <c r="L1235" t="s">
        <v>107</v>
      </c>
      <c r="M1235">
        <v>31650</v>
      </c>
      <c r="N1235" t="s">
        <v>40</v>
      </c>
      <c r="O1235" t="s">
        <v>61</v>
      </c>
      <c r="P1235" s="21" t="str">
        <f t="shared" si="19"/>
        <v>03_30-40</v>
      </c>
      <c r="Q1235">
        <v>12</v>
      </c>
      <c r="R1235" t="s">
        <v>819</v>
      </c>
      <c r="S1235">
        <v>124352850</v>
      </c>
      <c r="T1235">
        <v>1996033</v>
      </c>
    </row>
    <row r="1236" spans="1:20" ht="14.45" hidden="1" x14ac:dyDescent="0.35">
      <c r="A1236">
        <v>3918</v>
      </c>
      <c r="B1236" t="s">
        <v>0</v>
      </c>
      <c r="C1236" t="s">
        <v>824</v>
      </c>
      <c r="D1236" s="10" t="s">
        <v>1038</v>
      </c>
      <c r="E1236" s="10" t="s">
        <v>1039</v>
      </c>
      <c r="F1236" t="s">
        <v>5</v>
      </c>
      <c r="G1236" t="s">
        <v>496</v>
      </c>
      <c r="H1236" t="s">
        <v>825</v>
      </c>
      <c r="I1236">
        <v>15</v>
      </c>
      <c r="J1236" t="s">
        <v>8</v>
      </c>
      <c r="L1236" t="s">
        <v>107</v>
      </c>
      <c r="M1236">
        <v>34690</v>
      </c>
      <c r="N1236" t="s">
        <v>40</v>
      </c>
      <c r="O1236" t="s">
        <v>61</v>
      </c>
      <c r="P1236" s="21" t="str">
        <f t="shared" si="19"/>
        <v>03_30-40</v>
      </c>
      <c r="Q1236">
        <v>12</v>
      </c>
      <c r="R1236" t="s">
        <v>819</v>
      </c>
      <c r="S1236">
        <v>135915420</v>
      </c>
      <c r="T1236">
        <v>2181628</v>
      </c>
    </row>
    <row r="1237" spans="1:20" ht="14.45" hidden="1" x14ac:dyDescent="0.35">
      <c r="A1237">
        <v>326</v>
      </c>
      <c r="B1237" t="s">
        <v>0</v>
      </c>
      <c r="C1237" t="s">
        <v>168</v>
      </c>
      <c r="D1237" t="s">
        <v>1040</v>
      </c>
      <c r="E1237" s="10" t="s">
        <v>1039</v>
      </c>
      <c r="F1237" t="s">
        <v>5</v>
      </c>
      <c r="G1237" t="s">
        <v>114</v>
      </c>
      <c r="H1237" t="s">
        <v>2</v>
      </c>
      <c r="I1237">
        <v>15</v>
      </c>
      <c r="J1237" t="s">
        <v>11</v>
      </c>
      <c r="L1237" t="s">
        <v>107</v>
      </c>
      <c r="M1237">
        <v>27688</v>
      </c>
      <c r="N1237" t="s">
        <v>39</v>
      </c>
      <c r="O1237" t="s">
        <v>60</v>
      </c>
      <c r="P1237" s="21" t="str">
        <f t="shared" si="19"/>
        <v>02_20-30</v>
      </c>
      <c r="Q1237">
        <v>12</v>
      </c>
      <c r="R1237" t="s">
        <v>819</v>
      </c>
      <c r="S1237">
        <v>9026288</v>
      </c>
      <c r="T1237">
        <v>144884</v>
      </c>
    </row>
    <row r="1238" spans="1:20" ht="14.45" hidden="1" x14ac:dyDescent="0.35">
      <c r="A1238">
        <v>176</v>
      </c>
      <c r="B1238" t="s">
        <v>0</v>
      </c>
      <c r="C1238" t="s">
        <v>168</v>
      </c>
      <c r="D1238" t="s">
        <v>1040</v>
      </c>
      <c r="E1238" s="10" t="s">
        <v>1039</v>
      </c>
      <c r="F1238" t="s">
        <v>5</v>
      </c>
      <c r="G1238" t="s">
        <v>114</v>
      </c>
      <c r="H1238" t="s">
        <v>2</v>
      </c>
      <c r="I1238">
        <v>15</v>
      </c>
      <c r="J1238" t="s">
        <v>11</v>
      </c>
      <c r="L1238" t="s">
        <v>107</v>
      </c>
      <c r="M1238">
        <v>27688</v>
      </c>
      <c r="N1238" t="s">
        <v>39</v>
      </c>
      <c r="O1238" t="s">
        <v>60</v>
      </c>
      <c r="P1238" s="21" t="str">
        <f t="shared" si="19"/>
        <v>02_20-30</v>
      </c>
      <c r="Q1238">
        <v>12</v>
      </c>
      <c r="R1238" t="s">
        <v>819</v>
      </c>
      <c r="S1238">
        <v>4873088</v>
      </c>
      <c r="T1238">
        <v>78220</v>
      </c>
    </row>
    <row r="1239" spans="1:20" ht="14.45" hidden="1" x14ac:dyDescent="0.35">
      <c r="A1239">
        <v>212</v>
      </c>
      <c r="B1239" t="s">
        <v>0</v>
      </c>
      <c r="C1239" t="s">
        <v>393</v>
      </c>
      <c r="D1239" s="10" t="s">
        <v>1041</v>
      </c>
      <c r="E1239" s="10" t="s">
        <v>1039</v>
      </c>
      <c r="F1239" t="s">
        <v>5</v>
      </c>
      <c r="G1239" t="s">
        <v>308</v>
      </c>
      <c r="H1239" t="s">
        <v>148</v>
      </c>
      <c r="I1239">
        <v>15</v>
      </c>
      <c r="J1239" t="s">
        <v>8</v>
      </c>
      <c r="L1239" t="s">
        <v>107</v>
      </c>
      <c r="M1239">
        <v>85497</v>
      </c>
      <c r="N1239" t="s">
        <v>49</v>
      </c>
      <c r="O1239" t="s">
        <v>68</v>
      </c>
      <c r="P1239" s="21" t="str">
        <f t="shared" si="19"/>
        <v>07_70&gt;</v>
      </c>
      <c r="Q1239">
        <v>12</v>
      </c>
      <c r="R1239" t="s">
        <v>819</v>
      </c>
      <c r="S1239">
        <v>18125364</v>
      </c>
      <c r="T1239">
        <v>290937</v>
      </c>
    </row>
    <row r="1240" spans="1:20" ht="14.45" hidden="1" x14ac:dyDescent="0.35">
      <c r="A1240">
        <v>84</v>
      </c>
      <c r="B1240" t="s">
        <v>0</v>
      </c>
      <c r="C1240" t="s">
        <v>832</v>
      </c>
      <c r="D1240" s="10" t="s">
        <v>1041</v>
      </c>
      <c r="E1240" s="10" t="s">
        <v>1039</v>
      </c>
      <c r="F1240" t="s">
        <v>5</v>
      </c>
      <c r="G1240" t="s">
        <v>308</v>
      </c>
      <c r="H1240" t="s">
        <v>776</v>
      </c>
      <c r="I1240">
        <v>15</v>
      </c>
      <c r="J1240" t="s">
        <v>8</v>
      </c>
      <c r="L1240" t="s">
        <v>107</v>
      </c>
      <c r="M1240">
        <v>110775</v>
      </c>
      <c r="N1240" t="s">
        <v>71</v>
      </c>
      <c r="O1240" t="s">
        <v>67</v>
      </c>
      <c r="P1240" s="21" t="str">
        <f t="shared" si="19"/>
        <v>07_70&gt;</v>
      </c>
      <c r="Q1240">
        <v>12</v>
      </c>
      <c r="R1240" t="s">
        <v>819</v>
      </c>
      <c r="S1240">
        <v>9305100</v>
      </c>
      <c r="T1240">
        <v>149360</v>
      </c>
    </row>
    <row r="1241" spans="1:20" ht="14.45" hidden="1" x14ac:dyDescent="0.35">
      <c r="A1241">
        <v>25</v>
      </c>
      <c r="B1241" t="s">
        <v>0</v>
      </c>
      <c r="C1241" t="s">
        <v>355</v>
      </c>
      <c r="D1241" s="10" t="s">
        <v>1041</v>
      </c>
      <c r="E1241" s="10" t="s">
        <v>1039</v>
      </c>
      <c r="F1241" t="s">
        <v>5</v>
      </c>
      <c r="G1241" t="s">
        <v>308</v>
      </c>
      <c r="H1241" t="s">
        <v>193</v>
      </c>
      <c r="I1241">
        <v>17</v>
      </c>
      <c r="J1241" t="s">
        <v>8</v>
      </c>
      <c r="L1241" t="s">
        <v>107</v>
      </c>
      <c r="M1241">
        <v>85990</v>
      </c>
      <c r="N1241" t="s">
        <v>49</v>
      </c>
      <c r="O1241" t="s">
        <v>68</v>
      </c>
      <c r="P1241" s="21" t="str">
        <f t="shared" si="19"/>
        <v>07_70&gt;</v>
      </c>
      <c r="Q1241">
        <v>12</v>
      </c>
      <c r="R1241" t="s">
        <v>819</v>
      </c>
      <c r="S1241">
        <v>2149750</v>
      </c>
      <c r="T1241">
        <v>34506</v>
      </c>
    </row>
    <row r="1242" spans="1:20" ht="14.45" hidden="1" x14ac:dyDescent="0.35">
      <c r="A1242">
        <v>47</v>
      </c>
      <c r="B1242" t="s">
        <v>0</v>
      </c>
      <c r="C1242" t="s">
        <v>721</v>
      </c>
      <c r="D1242" s="10" t="s">
        <v>1041</v>
      </c>
      <c r="E1242" s="10" t="s">
        <v>1039</v>
      </c>
      <c r="F1242" t="s">
        <v>5</v>
      </c>
      <c r="G1242" t="s">
        <v>308</v>
      </c>
      <c r="H1242" t="s">
        <v>555</v>
      </c>
      <c r="I1242">
        <v>17</v>
      </c>
      <c r="J1242" t="s">
        <v>8</v>
      </c>
      <c r="L1242" t="s">
        <v>107</v>
      </c>
      <c r="M1242">
        <v>120370</v>
      </c>
      <c r="N1242" t="s">
        <v>95</v>
      </c>
      <c r="O1242" t="s">
        <v>96</v>
      </c>
      <c r="P1242" s="21" t="str">
        <f t="shared" si="19"/>
        <v>07_70&gt;</v>
      </c>
      <c r="Q1242">
        <v>12</v>
      </c>
      <c r="R1242" t="s">
        <v>819</v>
      </c>
      <c r="S1242">
        <v>5657390</v>
      </c>
      <c r="T1242">
        <v>90809</v>
      </c>
    </row>
    <row r="1243" spans="1:20" ht="14.45" hidden="1" x14ac:dyDescent="0.35">
      <c r="A1243">
        <v>3</v>
      </c>
      <c r="B1243" t="s">
        <v>0</v>
      </c>
      <c r="C1243" t="s">
        <v>460</v>
      </c>
      <c r="D1243" s="10" t="s">
        <v>1041</v>
      </c>
      <c r="E1243" s="10" t="s">
        <v>1039</v>
      </c>
      <c r="F1243" t="s">
        <v>1</v>
      </c>
      <c r="G1243" t="s">
        <v>249</v>
      </c>
      <c r="H1243" t="s">
        <v>461</v>
      </c>
      <c r="I1243">
        <v>17</v>
      </c>
      <c r="J1243" t="s">
        <v>8</v>
      </c>
      <c r="L1243" t="s">
        <v>107</v>
      </c>
      <c r="M1243">
        <v>153990</v>
      </c>
      <c r="N1243" t="s">
        <v>100</v>
      </c>
      <c r="O1243" t="s">
        <v>69</v>
      </c>
      <c r="P1243" s="21" t="str">
        <f t="shared" si="19"/>
        <v>07_70&gt;</v>
      </c>
      <c r="Q1243">
        <v>12</v>
      </c>
      <c r="R1243" t="s">
        <v>819</v>
      </c>
      <c r="S1243">
        <v>461970</v>
      </c>
      <c r="T1243">
        <v>7415</v>
      </c>
    </row>
    <row r="1244" spans="1:20" ht="14.45" hidden="1" x14ac:dyDescent="0.35">
      <c r="A1244">
        <v>14</v>
      </c>
      <c r="B1244" t="s">
        <v>0</v>
      </c>
      <c r="C1244" t="s">
        <v>830</v>
      </c>
      <c r="D1244" s="10" t="s">
        <v>1041</v>
      </c>
      <c r="E1244" s="10" t="s">
        <v>1039</v>
      </c>
      <c r="F1244" t="s">
        <v>5</v>
      </c>
      <c r="G1244" t="s">
        <v>308</v>
      </c>
      <c r="H1244" t="s">
        <v>831</v>
      </c>
      <c r="I1244">
        <v>17</v>
      </c>
      <c r="J1244" t="s">
        <v>8</v>
      </c>
      <c r="L1244" t="s">
        <v>107</v>
      </c>
      <c r="M1244">
        <v>207390</v>
      </c>
      <c r="N1244" t="s">
        <v>131</v>
      </c>
      <c r="O1244" t="s">
        <v>99</v>
      </c>
      <c r="P1244" s="21" t="str">
        <f t="shared" si="19"/>
        <v>07_70&gt;</v>
      </c>
      <c r="Q1244">
        <v>12</v>
      </c>
      <c r="R1244" t="s">
        <v>819</v>
      </c>
      <c r="S1244">
        <v>2903460</v>
      </c>
      <c r="T1244">
        <v>46604</v>
      </c>
    </row>
    <row r="1245" spans="1:20" ht="14.45" hidden="1" x14ac:dyDescent="0.35">
      <c r="A1245">
        <v>3</v>
      </c>
      <c r="B1245" t="s">
        <v>0</v>
      </c>
      <c r="C1245" t="s">
        <v>552</v>
      </c>
      <c r="D1245" s="10" t="s">
        <v>1041</v>
      </c>
      <c r="E1245" s="10" t="s">
        <v>1039</v>
      </c>
      <c r="F1245" t="s">
        <v>5</v>
      </c>
      <c r="G1245" t="s">
        <v>308</v>
      </c>
      <c r="H1245" t="s">
        <v>553</v>
      </c>
      <c r="I1245">
        <v>15</v>
      </c>
      <c r="J1245" t="s">
        <v>8</v>
      </c>
      <c r="L1245" t="s">
        <v>107</v>
      </c>
      <c r="M1245">
        <v>194750</v>
      </c>
      <c r="N1245" t="s">
        <v>337</v>
      </c>
      <c r="O1245" t="s">
        <v>101</v>
      </c>
      <c r="P1245" s="21" t="str">
        <f t="shared" si="19"/>
        <v>07_70&gt;</v>
      </c>
      <c r="Q1245">
        <v>12</v>
      </c>
      <c r="R1245" t="s">
        <v>819</v>
      </c>
      <c r="S1245">
        <v>584250</v>
      </c>
      <c r="T1245">
        <v>9378</v>
      </c>
    </row>
    <row r="1246" spans="1:20" ht="14.45" hidden="1" x14ac:dyDescent="0.35">
      <c r="A1246">
        <v>984</v>
      </c>
      <c r="B1246" t="s">
        <v>0</v>
      </c>
      <c r="C1246" t="s">
        <v>720</v>
      </c>
      <c r="D1246" t="s">
        <v>1046</v>
      </c>
      <c r="E1246" s="10" t="s">
        <v>1039</v>
      </c>
      <c r="F1246" t="s">
        <v>5</v>
      </c>
      <c r="G1246" t="s">
        <v>496</v>
      </c>
      <c r="H1246" t="s">
        <v>2</v>
      </c>
      <c r="I1246">
        <v>14</v>
      </c>
      <c r="J1246" t="s">
        <v>8</v>
      </c>
      <c r="K1246" t="s">
        <v>7</v>
      </c>
      <c r="L1246" t="s">
        <v>107</v>
      </c>
      <c r="M1246">
        <v>35990</v>
      </c>
      <c r="N1246" t="s">
        <v>41</v>
      </c>
      <c r="O1246" t="s">
        <v>61</v>
      </c>
      <c r="P1246" s="21" t="str">
        <f t="shared" si="19"/>
        <v>03_30-40</v>
      </c>
      <c r="Q1246">
        <v>12</v>
      </c>
      <c r="R1246" t="s">
        <v>819</v>
      </c>
      <c r="S1246">
        <v>35414160</v>
      </c>
      <c r="T1246">
        <v>568446</v>
      </c>
    </row>
    <row r="1247" spans="1:20" ht="14.45" hidden="1" x14ac:dyDescent="0.35">
      <c r="A1247">
        <v>217</v>
      </c>
      <c r="B1247" t="s">
        <v>0</v>
      </c>
      <c r="C1247" t="s">
        <v>896</v>
      </c>
      <c r="D1247" t="s">
        <v>1046</v>
      </c>
      <c r="E1247" s="10" t="s">
        <v>1039</v>
      </c>
      <c r="F1247" t="s">
        <v>1</v>
      </c>
      <c r="G1247" t="s">
        <v>532</v>
      </c>
      <c r="H1247" t="s">
        <v>2</v>
      </c>
      <c r="I1247">
        <v>14</v>
      </c>
      <c r="J1247" t="s">
        <v>8</v>
      </c>
      <c r="L1247" t="s">
        <v>107</v>
      </c>
      <c r="M1247">
        <v>39940</v>
      </c>
      <c r="N1247" t="s">
        <v>41</v>
      </c>
      <c r="O1247" t="s">
        <v>61</v>
      </c>
      <c r="P1247" s="21" t="str">
        <f t="shared" si="19"/>
        <v>03_30-40</v>
      </c>
      <c r="Q1247">
        <v>12</v>
      </c>
      <c r="R1247" t="s">
        <v>819</v>
      </c>
      <c r="S1247">
        <v>8666980</v>
      </c>
      <c r="T1247">
        <v>139117</v>
      </c>
    </row>
    <row r="1248" spans="1:20" ht="14.45" hidden="1" x14ac:dyDescent="0.35">
      <c r="A1248">
        <v>6</v>
      </c>
      <c r="B1248" t="s">
        <v>0</v>
      </c>
      <c r="C1248" t="s">
        <v>511</v>
      </c>
      <c r="D1248" t="s">
        <v>1046</v>
      </c>
      <c r="E1248" s="10" t="s">
        <v>1039</v>
      </c>
      <c r="F1248" t="s">
        <v>5</v>
      </c>
      <c r="G1248" t="s">
        <v>496</v>
      </c>
      <c r="H1248" t="s">
        <v>2</v>
      </c>
      <c r="I1248">
        <v>14</v>
      </c>
      <c r="J1248" t="s">
        <v>8</v>
      </c>
      <c r="L1248" t="s">
        <v>107</v>
      </c>
      <c r="M1248">
        <v>65261</v>
      </c>
      <c r="N1248" t="s">
        <v>47</v>
      </c>
      <c r="O1248" t="s">
        <v>65</v>
      </c>
      <c r="P1248" s="21" t="str">
        <f t="shared" si="19"/>
        <v>06_60-70</v>
      </c>
      <c r="Q1248">
        <v>12</v>
      </c>
      <c r="R1248" t="s">
        <v>819</v>
      </c>
      <c r="S1248">
        <v>391566</v>
      </c>
      <c r="T1248">
        <v>6285</v>
      </c>
    </row>
    <row r="1249" spans="1:20" ht="14.45" hidden="1" x14ac:dyDescent="0.35">
      <c r="A1249">
        <v>1895</v>
      </c>
      <c r="B1249" t="s">
        <v>0</v>
      </c>
      <c r="C1249" t="s">
        <v>512</v>
      </c>
      <c r="D1249" t="s">
        <v>1046</v>
      </c>
      <c r="E1249" s="10" t="s">
        <v>1039</v>
      </c>
      <c r="F1249" t="s">
        <v>5</v>
      </c>
      <c r="G1249" t="s">
        <v>496</v>
      </c>
      <c r="H1249" t="s">
        <v>2</v>
      </c>
      <c r="I1249">
        <v>14</v>
      </c>
      <c r="J1249" t="s">
        <v>8</v>
      </c>
      <c r="L1249" t="s">
        <v>107</v>
      </c>
      <c r="M1249">
        <v>41840</v>
      </c>
      <c r="N1249" t="s">
        <v>42</v>
      </c>
      <c r="O1249" t="s">
        <v>62</v>
      </c>
      <c r="P1249" s="21" t="str">
        <f t="shared" si="19"/>
        <v>04_40-50</v>
      </c>
      <c r="Q1249">
        <v>12</v>
      </c>
      <c r="R1249" t="s">
        <v>819</v>
      </c>
      <c r="S1249">
        <v>79286800</v>
      </c>
      <c r="T1249">
        <v>1272661</v>
      </c>
    </row>
    <row r="1250" spans="1:20" ht="14.45" hidden="1" x14ac:dyDescent="0.35">
      <c r="A1250">
        <v>189</v>
      </c>
      <c r="B1250" t="s">
        <v>0</v>
      </c>
      <c r="C1250" t="s">
        <v>890</v>
      </c>
      <c r="D1250" t="s">
        <v>1046</v>
      </c>
      <c r="E1250" s="10" t="s">
        <v>1039</v>
      </c>
      <c r="F1250" t="s">
        <v>5</v>
      </c>
      <c r="G1250" t="s">
        <v>855</v>
      </c>
      <c r="H1250" t="s">
        <v>634</v>
      </c>
      <c r="I1250">
        <v>14</v>
      </c>
      <c r="J1250" t="s">
        <v>8</v>
      </c>
      <c r="L1250" t="s">
        <v>107</v>
      </c>
      <c r="M1250">
        <v>45195</v>
      </c>
      <c r="N1250" t="s">
        <v>43</v>
      </c>
      <c r="O1250" t="s">
        <v>62</v>
      </c>
      <c r="P1250" s="21" t="str">
        <f t="shared" si="19"/>
        <v>04_40-50</v>
      </c>
      <c r="Q1250">
        <v>12</v>
      </c>
      <c r="R1250" t="s">
        <v>819</v>
      </c>
      <c r="S1250">
        <v>8541855</v>
      </c>
      <c r="T1250">
        <v>137108</v>
      </c>
    </row>
    <row r="1251" spans="1:20" ht="14.45" hidden="1" x14ac:dyDescent="0.35">
      <c r="A1251">
        <v>86</v>
      </c>
      <c r="B1251" t="s">
        <v>0</v>
      </c>
      <c r="C1251" t="s">
        <v>891</v>
      </c>
      <c r="D1251" t="s">
        <v>1046</v>
      </c>
      <c r="E1251" s="10" t="s">
        <v>1039</v>
      </c>
      <c r="F1251" t="s">
        <v>5</v>
      </c>
      <c r="G1251" t="s">
        <v>855</v>
      </c>
      <c r="H1251" t="s">
        <v>618</v>
      </c>
      <c r="I1251">
        <v>14</v>
      </c>
      <c r="J1251" t="s">
        <v>8</v>
      </c>
      <c r="L1251" t="s">
        <v>107</v>
      </c>
      <c r="M1251">
        <v>80426</v>
      </c>
      <c r="N1251" t="s">
        <v>52</v>
      </c>
      <c r="O1251" t="s">
        <v>68</v>
      </c>
      <c r="P1251" s="21" t="str">
        <f t="shared" si="19"/>
        <v>07_70&gt;</v>
      </c>
      <c r="Q1251">
        <v>12</v>
      </c>
      <c r="R1251" t="s">
        <v>819</v>
      </c>
      <c r="S1251">
        <v>6916636</v>
      </c>
      <c r="T1251">
        <v>111021</v>
      </c>
    </row>
    <row r="1252" spans="1:20" ht="14.45" hidden="1" x14ac:dyDescent="0.35">
      <c r="A1252">
        <v>123</v>
      </c>
      <c r="B1252" t="s">
        <v>0</v>
      </c>
      <c r="C1252" t="s">
        <v>892</v>
      </c>
      <c r="D1252" t="s">
        <v>1046</v>
      </c>
      <c r="E1252" s="10" t="s">
        <v>1039</v>
      </c>
      <c r="F1252" t="s">
        <v>5</v>
      </c>
      <c r="G1252" t="s">
        <v>818</v>
      </c>
      <c r="H1252" t="s">
        <v>2</v>
      </c>
      <c r="I1252">
        <v>14</v>
      </c>
      <c r="J1252" t="s">
        <v>8</v>
      </c>
      <c r="L1252" t="s">
        <v>107</v>
      </c>
      <c r="M1252">
        <v>46551</v>
      </c>
      <c r="N1252" t="s">
        <v>43</v>
      </c>
      <c r="O1252" t="s">
        <v>62</v>
      </c>
      <c r="P1252" s="21" t="str">
        <f t="shared" si="19"/>
        <v>04_40-50</v>
      </c>
      <c r="Q1252">
        <v>12</v>
      </c>
      <c r="R1252" t="s">
        <v>819</v>
      </c>
      <c r="S1252">
        <v>5725773</v>
      </c>
      <c r="T1252">
        <v>91906</v>
      </c>
    </row>
    <row r="1253" spans="1:20" ht="14.45" hidden="1" x14ac:dyDescent="0.35">
      <c r="A1253">
        <v>50</v>
      </c>
      <c r="B1253" t="s">
        <v>0</v>
      </c>
      <c r="C1253" t="s">
        <v>893</v>
      </c>
      <c r="D1253" t="s">
        <v>1046</v>
      </c>
      <c r="E1253" s="10" t="s">
        <v>1039</v>
      </c>
      <c r="F1253" t="s">
        <v>5</v>
      </c>
      <c r="G1253" t="s">
        <v>818</v>
      </c>
      <c r="H1253" t="s">
        <v>618</v>
      </c>
      <c r="I1253">
        <v>14</v>
      </c>
      <c r="J1253" t="s">
        <v>8</v>
      </c>
      <c r="L1253" t="s">
        <v>107</v>
      </c>
      <c r="M1253">
        <v>56126</v>
      </c>
      <c r="N1253" t="s">
        <v>45</v>
      </c>
      <c r="O1253" t="s">
        <v>63</v>
      </c>
      <c r="P1253" s="21" t="str">
        <f t="shared" si="19"/>
        <v>05_50-60</v>
      </c>
      <c r="Q1253">
        <v>12</v>
      </c>
      <c r="R1253" t="s">
        <v>819</v>
      </c>
      <c r="S1253">
        <v>2806300</v>
      </c>
      <c r="T1253">
        <v>45045</v>
      </c>
    </row>
    <row r="1254" spans="1:20" ht="14.45" hidden="1" x14ac:dyDescent="0.35">
      <c r="A1254">
        <v>6</v>
      </c>
      <c r="B1254" t="s">
        <v>0</v>
      </c>
      <c r="C1254" t="s">
        <v>495</v>
      </c>
      <c r="D1254" t="s">
        <v>1046</v>
      </c>
      <c r="E1254" s="10" t="s">
        <v>1039</v>
      </c>
      <c r="F1254" t="s">
        <v>5</v>
      </c>
      <c r="G1254" t="s">
        <v>496</v>
      </c>
      <c r="H1254" t="s">
        <v>2</v>
      </c>
      <c r="I1254">
        <v>14</v>
      </c>
      <c r="J1254" t="s">
        <v>8</v>
      </c>
      <c r="K1254" t="s">
        <v>7</v>
      </c>
      <c r="L1254" t="s">
        <v>107</v>
      </c>
      <c r="M1254">
        <v>69990</v>
      </c>
      <c r="N1254" t="s">
        <v>47</v>
      </c>
      <c r="O1254" t="s">
        <v>65</v>
      </c>
      <c r="P1254" s="21" t="str">
        <f t="shared" si="19"/>
        <v>06_60-70</v>
      </c>
      <c r="Q1254">
        <v>12</v>
      </c>
      <c r="R1254" t="s">
        <v>819</v>
      </c>
      <c r="S1254">
        <v>419940</v>
      </c>
      <c r="T1254">
        <v>6741</v>
      </c>
    </row>
    <row r="1255" spans="1:20" ht="14.45" hidden="1" x14ac:dyDescent="0.35">
      <c r="A1255">
        <v>11</v>
      </c>
      <c r="B1255" t="s">
        <v>0</v>
      </c>
      <c r="C1255" t="s">
        <v>894</v>
      </c>
      <c r="D1255" t="s">
        <v>1046</v>
      </c>
      <c r="E1255" s="10" t="s">
        <v>1039</v>
      </c>
      <c r="F1255" t="s">
        <v>5</v>
      </c>
      <c r="G1255" t="s">
        <v>855</v>
      </c>
      <c r="H1255" t="s">
        <v>618</v>
      </c>
      <c r="I1255">
        <v>14</v>
      </c>
      <c r="J1255" t="s">
        <v>8</v>
      </c>
      <c r="L1255" t="s">
        <v>107</v>
      </c>
      <c r="M1255">
        <v>103136</v>
      </c>
      <c r="N1255" t="s">
        <v>80</v>
      </c>
      <c r="O1255" t="s">
        <v>70</v>
      </c>
      <c r="P1255" s="21" t="str">
        <f t="shared" si="19"/>
        <v>07_70&gt;</v>
      </c>
      <c r="Q1255">
        <v>12</v>
      </c>
      <c r="R1255" t="s">
        <v>819</v>
      </c>
      <c r="S1255">
        <v>1134496</v>
      </c>
      <c r="T1255">
        <v>18210</v>
      </c>
    </row>
    <row r="1256" spans="1:20" ht="14.45" hidden="1" x14ac:dyDescent="0.35">
      <c r="A1256">
        <v>485</v>
      </c>
      <c r="B1256" t="s">
        <v>0</v>
      </c>
      <c r="C1256" t="s">
        <v>895</v>
      </c>
      <c r="D1256" t="s">
        <v>1046</v>
      </c>
      <c r="E1256" s="10" t="s">
        <v>1039</v>
      </c>
      <c r="F1256" t="s">
        <v>5</v>
      </c>
      <c r="G1256" t="s">
        <v>855</v>
      </c>
      <c r="H1256" t="s">
        <v>2</v>
      </c>
      <c r="I1256">
        <v>14</v>
      </c>
      <c r="J1256" t="s">
        <v>8</v>
      </c>
      <c r="L1256" t="s">
        <v>107</v>
      </c>
      <c r="M1256">
        <v>90266</v>
      </c>
      <c r="N1256" t="s">
        <v>50</v>
      </c>
      <c r="O1256" t="s">
        <v>66</v>
      </c>
      <c r="P1256" s="21" t="str">
        <f t="shared" si="19"/>
        <v>07_70&gt;</v>
      </c>
      <c r="Q1256">
        <v>12</v>
      </c>
      <c r="R1256" t="s">
        <v>819</v>
      </c>
      <c r="S1256">
        <v>43779010</v>
      </c>
      <c r="T1256">
        <v>702713</v>
      </c>
    </row>
    <row r="1257" spans="1:20" ht="14.45" hidden="1" x14ac:dyDescent="0.35">
      <c r="A1257">
        <v>3</v>
      </c>
      <c r="B1257" t="s">
        <v>0</v>
      </c>
      <c r="C1257" t="s">
        <v>829</v>
      </c>
      <c r="D1257" t="s">
        <v>1046</v>
      </c>
      <c r="E1257" s="10" t="s">
        <v>1039</v>
      </c>
      <c r="F1257" t="s">
        <v>5</v>
      </c>
      <c r="G1257" t="s">
        <v>500</v>
      </c>
      <c r="H1257" t="s">
        <v>2</v>
      </c>
      <c r="I1257">
        <v>14</v>
      </c>
      <c r="J1257" t="s">
        <v>8</v>
      </c>
      <c r="K1257" t="s">
        <v>7</v>
      </c>
      <c r="L1257" t="s">
        <v>91</v>
      </c>
      <c r="M1257">
        <v>146640</v>
      </c>
      <c r="N1257" t="s">
        <v>78</v>
      </c>
      <c r="O1257" t="s">
        <v>79</v>
      </c>
      <c r="P1257" s="21" t="str">
        <f t="shared" si="19"/>
        <v>07_70&gt;</v>
      </c>
      <c r="Q1257">
        <v>12</v>
      </c>
      <c r="R1257" t="s">
        <v>819</v>
      </c>
      <c r="S1257">
        <v>439920</v>
      </c>
      <c r="T1257">
        <v>7061</v>
      </c>
    </row>
    <row r="1258" spans="1:20" ht="14.45" hidden="1" x14ac:dyDescent="0.35">
      <c r="A1258">
        <v>7403</v>
      </c>
      <c r="B1258" t="s">
        <v>0</v>
      </c>
      <c r="C1258" t="s">
        <v>718</v>
      </c>
      <c r="D1258" t="s">
        <v>1047</v>
      </c>
      <c r="E1258" s="10" t="s">
        <v>1044</v>
      </c>
      <c r="F1258" t="s">
        <v>5</v>
      </c>
      <c r="G1258" t="s">
        <v>161</v>
      </c>
      <c r="H1258" t="s">
        <v>2</v>
      </c>
      <c r="I1258">
        <v>11</v>
      </c>
      <c r="J1258" t="s">
        <v>8</v>
      </c>
      <c r="K1258" t="s">
        <v>7</v>
      </c>
      <c r="L1258" t="s">
        <v>90</v>
      </c>
      <c r="M1258">
        <v>25290</v>
      </c>
      <c r="N1258" t="s">
        <v>39</v>
      </c>
      <c r="O1258" t="s">
        <v>60</v>
      </c>
      <c r="P1258" s="21" t="str">
        <f t="shared" si="19"/>
        <v>02_20-30</v>
      </c>
      <c r="Q1258">
        <v>12</v>
      </c>
      <c r="R1258" t="s">
        <v>819</v>
      </c>
      <c r="S1258">
        <v>187221870</v>
      </c>
      <c r="T1258">
        <v>3005166</v>
      </c>
    </row>
    <row r="1259" spans="1:20" ht="14.45" hidden="1" x14ac:dyDescent="0.35">
      <c r="A1259">
        <v>343</v>
      </c>
      <c r="B1259" t="s">
        <v>0</v>
      </c>
      <c r="C1259" t="s">
        <v>719</v>
      </c>
      <c r="D1259" t="s">
        <v>1046</v>
      </c>
      <c r="E1259" s="10" t="s">
        <v>1044</v>
      </c>
      <c r="F1259" t="s">
        <v>5</v>
      </c>
      <c r="G1259" t="s">
        <v>155</v>
      </c>
      <c r="H1259" t="s">
        <v>2</v>
      </c>
      <c r="I1259">
        <v>14</v>
      </c>
      <c r="J1259" t="s">
        <v>4</v>
      </c>
      <c r="L1259" t="s">
        <v>107</v>
      </c>
      <c r="M1259">
        <v>55250</v>
      </c>
      <c r="N1259" t="s">
        <v>45</v>
      </c>
      <c r="O1259" t="s">
        <v>63</v>
      </c>
      <c r="P1259" s="21" t="str">
        <f t="shared" si="19"/>
        <v>05_50-60</v>
      </c>
      <c r="Q1259">
        <v>12</v>
      </c>
      <c r="R1259" t="s">
        <v>819</v>
      </c>
      <c r="S1259">
        <v>18950750</v>
      </c>
      <c r="T1259">
        <v>304185</v>
      </c>
    </row>
    <row r="1260" spans="1:20" ht="14.45" hidden="1" x14ac:dyDescent="0.35">
      <c r="A1260">
        <v>117</v>
      </c>
      <c r="B1260" t="s">
        <v>0</v>
      </c>
      <c r="C1260" t="s">
        <v>826</v>
      </c>
      <c r="D1260" t="s">
        <v>1040</v>
      </c>
      <c r="E1260" s="10" t="s">
        <v>1044</v>
      </c>
      <c r="F1260" t="s">
        <v>5</v>
      </c>
      <c r="G1260" t="s">
        <v>218</v>
      </c>
      <c r="H1260" t="s">
        <v>2</v>
      </c>
      <c r="I1260">
        <v>15</v>
      </c>
      <c r="J1260" t="s">
        <v>8</v>
      </c>
      <c r="L1260" t="s">
        <v>107</v>
      </c>
      <c r="M1260">
        <v>35839</v>
      </c>
      <c r="N1260" t="s">
        <v>41</v>
      </c>
      <c r="O1260" t="s">
        <v>61</v>
      </c>
      <c r="P1260" s="21" t="str">
        <f t="shared" si="19"/>
        <v>03_30-40</v>
      </c>
      <c r="Q1260">
        <v>12</v>
      </c>
      <c r="R1260" t="s">
        <v>819</v>
      </c>
      <c r="S1260">
        <v>4193163</v>
      </c>
      <c r="T1260">
        <v>67306</v>
      </c>
    </row>
    <row r="1261" spans="1:20" ht="14.45" hidden="1" x14ac:dyDescent="0.35">
      <c r="A1261">
        <v>22</v>
      </c>
      <c r="B1261" t="s">
        <v>0</v>
      </c>
      <c r="C1261" t="s">
        <v>884</v>
      </c>
      <c r="D1261" s="10" t="s">
        <v>1038</v>
      </c>
      <c r="E1261" s="10" t="s">
        <v>1044</v>
      </c>
      <c r="F1261" t="s">
        <v>5</v>
      </c>
      <c r="G1261" t="s">
        <v>218</v>
      </c>
      <c r="H1261" t="s">
        <v>714</v>
      </c>
      <c r="I1261">
        <v>15</v>
      </c>
      <c r="J1261" t="s">
        <v>8</v>
      </c>
      <c r="L1261" t="s">
        <v>107</v>
      </c>
      <c r="M1261">
        <v>42313</v>
      </c>
      <c r="N1261" t="s">
        <v>42</v>
      </c>
      <c r="O1261" t="s">
        <v>62</v>
      </c>
      <c r="P1261" s="21" t="str">
        <f t="shared" si="19"/>
        <v>04_40-50</v>
      </c>
      <c r="Q1261">
        <v>12</v>
      </c>
      <c r="R1261" t="s">
        <v>819</v>
      </c>
      <c r="S1261">
        <v>930886</v>
      </c>
      <c r="T1261">
        <v>14942</v>
      </c>
    </row>
    <row r="1262" spans="1:20" ht="14.45" hidden="1" x14ac:dyDescent="0.35">
      <c r="A1262">
        <v>11</v>
      </c>
      <c r="B1262" t="s">
        <v>0</v>
      </c>
      <c r="C1262" t="s">
        <v>319</v>
      </c>
      <c r="D1262" s="10" t="s">
        <v>1038</v>
      </c>
      <c r="E1262" s="10" t="s">
        <v>1044</v>
      </c>
      <c r="F1262" t="s">
        <v>5</v>
      </c>
      <c r="G1262" t="s">
        <v>218</v>
      </c>
      <c r="H1262" t="s">
        <v>298</v>
      </c>
      <c r="I1262">
        <v>15</v>
      </c>
      <c r="J1262" t="s">
        <v>4</v>
      </c>
      <c r="L1262" t="s">
        <v>107</v>
      </c>
      <c r="M1262">
        <v>38350</v>
      </c>
      <c r="N1262" t="s">
        <v>41</v>
      </c>
      <c r="O1262" t="s">
        <v>61</v>
      </c>
      <c r="P1262" s="21" t="str">
        <f t="shared" si="19"/>
        <v>03_30-40</v>
      </c>
      <c r="Q1262">
        <v>12</v>
      </c>
      <c r="R1262" t="s">
        <v>819</v>
      </c>
      <c r="S1262">
        <v>421850</v>
      </c>
      <c r="T1262">
        <v>6771</v>
      </c>
    </row>
    <row r="1263" spans="1:20" ht="14.45" hidden="1" x14ac:dyDescent="0.35">
      <c r="A1263">
        <v>159</v>
      </c>
      <c r="B1263" t="s">
        <v>0</v>
      </c>
      <c r="C1263" t="s">
        <v>217</v>
      </c>
      <c r="D1263" t="s">
        <v>1040</v>
      </c>
      <c r="E1263" s="10" t="s">
        <v>1044</v>
      </c>
      <c r="F1263" t="s">
        <v>5</v>
      </c>
      <c r="G1263" t="s">
        <v>155</v>
      </c>
      <c r="H1263" t="s">
        <v>2</v>
      </c>
      <c r="I1263">
        <v>15</v>
      </c>
      <c r="J1263" t="s">
        <v>8</v>
      </c>
      <c r="L1263" t="s">
        <v>107</v>
      </c>
      <c r="M1263">
        <v>34080</v>
      </c>
      <c r="N1263" t="s">
        <v>40</v>
      </c>
      <c r="O1263" t="s">
        <v>61</v>
      </c>
      <c r="P1263" s="21" t="str">
        <f t="shared" si="19"/>
        <v>03_30-40</v>
      </c>
      <c r="Q1263">
        <v>12</v>
      </c>
      <c r="R1263" t="s">
        <v>819</v>
      </c>
      <c r="S1263">
        <v>5418720</v>
      </c>
      <c r="T1263">
        <v>86978</v>
      </c>
    </row>
    <row r="1264" spans="1:20" ht="14.45" hidden="1" x14ac:dyDescent="0.35">
      <c r="A1264">
        <v>36</v>
      </c>
      <c r="B1264" t="s">
        <v>0</v>
      </c>
      <c r="C1264" t="s">
        <v>979</v>
      </c>
      <c r="D1264" s="10" t="s">
        <v>1041</v>
      </c>
      <c r="E1264" s="10" t="s">
        <v>1044</v>
      </c>
      <c r="F1264" t="s">
        <v>5</v>
      </c>
      <c r="G1264" t="s">
        <v>155</v>
      </c>
      <c r="H1264" t="s">
        <v>186</v>
      </c>
      <c r="I1264">
        <v>15</v>
      </c>
      <c r="J1264" t="s">
        <v>8</v>
      </c>
      <c r="L1264" t="s">
        <v>107</v>
      </c>
      <c r="M1264">
        <v>38560</v>
      </c>
      <c r="N1264" t="s">
        <v>41</v>
      </c>
      <c r="O1264" t="s">
        <v>61</v>
      </c>
      <c r="P1264" s="21" t="str">
        <f t="shared" si="19"/>
        <v>03_30-40</v>
      </c>
      <c r="Q1264">
        <v>12</v>
      </c>
      <c r="R1264" t="s">
        <v>819</v>
      </c>
      <c r="S1264">
        <v>1388160</v>
      </c>
      <c r="T1264">
        <v>22282</v>
      </c>
    </row>
    <row r="1265" spans="1:20" ht="14.45" hidden="1" x14ac:dyDescent="0.35">
      <c r="A1265">
        <v>872</v>
      </c>
      <c r="B1265" t="s">
        <v>0</v>
      </c>
      <c r="C1265" t="s">
        <v>185</v>
      </c>
      <c r="D1265" s="10" t="s">
        <v>1041</v>
      </c>
      <c r="E1265" s="10" t="s">
        <v>1044</v>
      </c>
      <c r="F1265" t="s">
        <v>5</v>
      </c>
      <c r="G1265" t="s">
        <v>114</v>
      </c>
      <c r="H1265" t="s">
        <v>186</v>
      </c>
      <c r="I1265">
        <v>15</v>
      </c>
      <c r="J1265" t="s">
        <v>11</v>
      </c>
      <c r="L1265" t="s">
        <v>107</v>
      </c>
      <c r="M1265">
        <v>36990</v>
      </c>
      <c r="N1265" t="s">
        <v>41</v>
      </c>
      <c r="O1265" t="s">
        <v>61</v>
      </c>
      <c r="P1265" s="21" t="str">
        <f t="shared" si="19"/>
        <v>03_30-40</v>
      </c>
      <c r="Q1265">
        <v>12</v>
      </c>
      <c r="R1265" t="s">
        <v>819</v>
      </c>
      <c r="S1265">
        <v>32255280</v>
      </c>
      <c r="T1265">
        <v>517741</v>
      </c>
    </row>
    <row r="1266" spans="1:20" ht="14.45" hidden="1" x14ac:dyDescent="0.35">
      <c r="A1266">
        <v>6</v>
      </c>
      <c r="B1266" t="s">
        <v>0</v>
      </c>
      <c r="C1266" t="s">
        <v>885</v>
      </c>
      <c r="D1266" t="s">
        <v>1040</v>
      </c>
      <c r="E1266" s="10" t="s">
        <v>1044</v>
      </c>
      <c r="F1266" t="s">
        <v>5</v>
      </c>
      <c r="G1266" t="s">
        <v>114</v>
      </c>
      <c r="H1266" t="s">
        <v>2</v>
      </c>
      <c r="I1266">
        <v>17</v>
      </c>
      <c r="J1266" t="s">
        <v>6</v>
      </c>
      <c r="L1266" t="s">
        <v>107</v>
      </c>
      <c r="M1266">
        <v>23990</v>
      </c>
      <c r="N1266" t="s">
        <v>38</v>
      </c>
      <c r="O1266" t="s">
        <v>60</v>
      </c>
      <c r="P1266" s="21" t="str">
        <f t="shared" si="19"/>
        <v>02_20-30</v>
      </c>
      <c r="Q1266">
        <v>12</v>
      </c>
      <c r="R1266" t="s">
        <v>819</v>
      </c>
      <c r="S1266">
        <v>143940</v>
      </c>
      <c r="T1266">
        <v>2310</v>
      </c>
    </row>
    <row r="1267" spans="1:20" ht="14.45" hidden="1" x14ac:dyDescent="0.35">
      <c r="A1267">
        <v>54</v>
      </c>
      <c r="B1267" t="s">
        <v>9</v>
      </c>
      <c r="C1267" t="s">
        <v>187</v>
      </c>
      <c r="D1267" t="s">
        <v>1047</v>
      </c>
      <c r="E1267" s="10" t="s">
        <v>1039</v>
      </c>
      <c r="F1267" t="s">
        <v>5</v>
      </c>
      <c r="G1267" t="s">
        <v>162</v>
      </c>
      <c r="H1267">
        <v>0</v>
      </c>
      <c r="I1267">
        <v>12</v>
      </c>
      <c r="J1267" t="s">
        <v>105</v>
      </c>
      <c r="L1267" t="s">
        <v>91</v>
      </c>
      <c r="M1267">
        <v>97990</v>
      </c>
      <c r="N1267" t="s">
        <v>76</v>
      </c>
      <c r="O1267" t="s">
        <v>66</v>
      </c>
      <c r="P1267" s="21" t="str">
        <f t="shared" si="19"/>
        <v>07_70&gt;</v>
      </c>
      <c r="Q1267">
        <v>12</v>
      </c>
      <c r="R1267" t="s">
        <v>819</v>
      </c>
      <c r="S1267">
        <v>5291460</v>
      </c>
      <c r="T1267">
        <v>84935</v>
      </c>
    </row>
    <row r="1268" spans="1:20" ht="14.45" hidden="1" x14ac:dyDescent="0.35">
      <c r="A1268">
        <v>1462</v>
      </c>
      <c r="B1268" t="s">
        <v>9</v>
      </c>
      <c r="C1268" t="s">
        <v>833</v>
      </c>
      <c r="D1268" t="s">
        <v>1046</v>
      </c>
      <c r="E1268" s="10" t="s">
        <v>1039</v>
      </c>
      <c r="F1268" t="s">
        <v>5</v>
      </c>
      <c r="G1268" t="s">
        <v>500</v>
      </c>
      <c r="H1268" t="s">
        <v>2</v>
      </c>
      <c r="I1268">
        <v>13</v>
      </c>
      <c r="J1268" t="s">
        <v>482</v>
      </c>
      <c r="L1268" t="s">
        <v>91</v>
      </c>
      <c r="M1268">
        <v>87990</v>
      </c>
      <c r="N1268" t="s">
        <v>49</v>
      </c>
      <c r="O1268" t="s">
        <v>68</v>
      </c>
      <c r="P1268" s="21" t="str">
        <f t="shared" si="19"/>
        <v>07_70&gt;</v>
      </c>
      <c r="Q1268">
        <v>12</v>
      </c>
      <c r="R1268" t="s">
        <v>819</v>
      </c>
      <c r="S1268">
        <v>128641380</v>
      </c>
      <c r="T1268">
        <v>2064870</v>
      </c>
    </row>
    <row r="1269" spans="1:20" ht="14.45" hidden="1" x14ac:dyDescent="0.35">
      <c r="A1269">
        <v>1171</v>
      </c>
      <c r="B1269" t="s">
        <v>9</v>
      </c>
      <c r="C1269" t="s">
        <v>529</v>
      </c>
      <c r="D1269" t="s">
        <v>1046</v>
      </c>
      <c r="E1269" s="10" t="s">
        <v>1039</v>
      </c>
      <c r="F1269" t="s">
        <v>5</v>
      </c>
      <c r="G1269" t="s">
        <v>308</v>
      </c>
      <c r="H1269" t="s">
        <v>2</v>
      </c>
      <c r="I1269">
        <v>13</v>
      </c>
      <c r="J1269" t="s">
        <v>74</v>
      </c>
      <c r="L1269" t="s">
        <v>107</v>
      </c>
      <c r="M1269">
        <v>118750</v>
      </c>
      <c r="N1269" t="s">
        <v>97</v>
      </c>
      <c r="O1269" t="s">
        <v>67</v>
      </c>
      <c r="P1269" s="21" t="str">
        <f t="shared" si="19"/>
        <v>07_70&gt;</v>
      </c>
      <c r="Q1269">
        <v>12</v>
      </c>
      <c r="R1269" t="s">
        <v>819</v>
      </c>
      <c r="S1269">
        <v>139056250</v>
      </c>
      <c r="T1269">
        <v>2232043</v>
      </c>
    </row>
    <row r="1270" spans="1:20" ht="14.45" hidden="1" x14ac:dyDescent="0.35">
      <c r="A1270">
        <v>8</v>
      </c>
      <c r="B1270" t="s">
        <v>9</v>
      </c>
      <c r="C1270" t="s">
        <v>530</v>
      </c>
      <c r="D1270" s="10" t="s">
        <v>1041</v>
      </c>
      <c r="E1270" s="10" t="s">
        <v>1039</v>
      </c>
      <c r="F1270" t="s">
        <v>5</v>
      </c>
      <c r="G1270" t="s">
        <v>308</v>
      </c>
      <c r="H1270" t="s">
        <v>194</v>
      </c>
      <c r="I1270">
        <v>15</v>
      </c>
      <c r="J1270" t="s">
        <v>75</v>
      </c>
      <c r="L1270" t="s">
        <v>107</v>
      </c>
      <c r="M1270">
        <v>188000</v>
      </c>
      <c r="N1270" t="s">
        <v>248</v>
      </c>
      <c r="O1270" t="s">
        <v>127</v>
      </c>
      <c r="P1270" s="21" t="str">
        <f t="shared" si="19"/>
        <v>07_70&gt;</v>
      </c>
      <c r="Q1270">
        <v>12</v>
      </c>
      <c r="R1270" t="s">
        <v>819</v>
      </c>
      <c r="S1270">
        <v>1504000</v>
      </c>
      <c r="T1270">
        <v>24141</v>
      </c>
    </row>
    <row r="1271" spans="1:20" ht="14.45" hidden="1" x14ac:dyDescent="0.35">
      <c r="A1271">
        <v>1</v>
      </c>
      <c r="B1271" t="s">
        <v>9</v>
      </c>
      <c r="C1271" t="s">
        <v>530</v>
      </c>
      <c r="D1271" s="10" t="s">
        <v>1041</v>
      </c>
      <c r="E1271" s="10" t="s">
        <v>1039</v>
      </c>
      <c r="F1271" t="s">
        <v>5</v>
      </c>
      <c r="G1271" t="s">
        <v>308</v>
      </c>
      <c r="H1271" t="s">
        <v>194</v>
      </c>
      <c r="I1271">
        <v>15</v>
      </c>
      <c r="J1271" t="s">
        <v>75</v>
      </c>
      <c r="L1271" t="s">
        <v>107</v>
      </c>
      <c r="M1271">
        <v>188000</v>
      </c>
      <c r="N1271" t="s">
        <v>248</v>
      </c>
      <c r="O1271" t="s">
        <v>127</v>
      </c>
      <c r="P1271" s="21" t="str">
        <f t="shared" si="19"/>
        <v>07_70&gt;</v>
      </c>
      <c r="Q1271">
        <v>12</v>
      </c>
      <c r="R1271" t="s">
        <v>819</v>
      </c>
      <c r="S1271">
        <v>188000</v>
      </c>
      <c r="T1271">
        <v>3018</v>
      </c>
    </row>
    <row r="1272" spans="1:20" ht="14.45" hidden="1" x14ac:dyDescent="0.35">
      <c r="A1272">
        <v>2194</v>
      </c>
      <c r="B1272" t="s">
        <v>9</v>
      </c>
      <c r="C1272" t="s">
        <v>899</v>
      </c>
      <c r="D1272" s="10" t="s">
        <v>1041</v>
      </c>
      <c r="E1272" s="10" t="s">
        <v>1039</v>
      </c>
      <c r="F1272" t="s">
        <v>5</v>
      </c>
      <c r="G1272" t="s">
        <v>308</v>
      </c>
      <c r="H1272" t="s">
        <v>900</v>
      </c>
      <c r="I1272">
        <v>16</v>
      </c>
      <c r="J1272" t="s">
        <v>901</v>
      </c>
      <c r="L1272" t="s">
        <v>107</v>
      </c>
      <c r="M1272">
        <v>203589</v>
      </c>
      <c r="N1272" t="s">
        <v>122</v>
      </c>
      <c r="O1272" t="s">
        <v>99</v>
      </c>
      <c r="P1272" s="21" t="str">
        <f t="shared" si="19"/>
        <v>07_70&gt;</v>
      </c>
      <c r="Q1272">
        <v>12</v>
      </c>
      <c r="R1272" t="s">
        <v>819</v>
      </c>
      <c r="S1272">
        <v>446674266</v>
      </c>
      <c r="T1272">
        <v>7169731</v>
      </c>
    </row>
    <row r="1273" spans="1:20" ht="14.45" hidden="1" x14ac:dyDescent="0.35">
      <c r="A1273">
        <v>1026</v>
      </c>
      <c r="B1273" t="s">
        <v>10</v>
      </c>
      <c r="C1273" t="s">
        <v>834</v>
      </c>
      <c r="D1273" t="s">
        <v>1046</v>
      </c>
      <c r="E1273" s="10" t="s">
        <v>1039</v>
      </c>
      <c r="F1273" t="s">
        <v>1</v>
      </c>
      <c r="G1273" t="s">
        <v>116</v>
      </c>
      <c r="H1273" t="s">
        <v>2</v>
      </c>
      <c r="I1273">
        <v>14</v>
      </c>
      <c r="J1273" t="s">
        <v>4</v>
      </c>
      <c r="L1273" t="s">
        <v>90</v>
      </c>
      <c r="M1273">
        <v>16740</v>
      </c>
      <c r="N1273" t="s">
        <v>37</v>
      </c>
      <c r="O1273" t="s">
        <v>59</v>
      </c>
      <c r="P1273" s="21" t="str">
        <f t="shared" si="19"/>
        <v>01_&lt;20</v>
      </c>
      <c r="Q1273">
        <v>12</v>
      </c>
      <c r="R1273" t="s">
        <v>819</v>
      </c>
      <c r="S1273">
        <v>17175240</v>
      </c>
      <c r="T1273">
        <v>275686</v>
      </c>
    </row>
    <row r="1274" spans="1:20" ht="14.45" hidden="1" x14ac:dyDescent="0.35">
      <c r="A1274">
        <v>15</v>
      </c>
      <c r="B1274" t="s">
        <v>10</v>
      </c>
      <c r="C1274" t="s">
        <v>320</v>
      </c>
      <c r="D1274" s="10" t="s">
        <v>1041</v>
      </c>
      <c r="E1274" s="10" t="s">
        <v>1039</v>
      </c>
      <c r="F1274" t="s">
        <v>5</v>
      </c>
      <c r="G1274" t="s">
        <v>308</v>
      </c>
      <c r="H1274" t="s">
        <v>166</v>
      </c>
      <c r="I1274">
        <v>15</v>
      </c>
      <c r="J1274" t="s">
        <v>8</v>
      </c>
      <c r="L1274" t="s">
        <v>107</v>
      </c>
      <c r="M1274">
        <v>70990</v>
      </c>
      <c r="N1274" t="s">
        <v>48</v>
      </c>
      <c r="O1274" t="s">
        <v>64</v>
      </c>
      <c r="P1274" s="21" t="str">
        <f t="shared" si="19"/>
        <v>07_70&gt;</v>
      </c>
      <c r="Q1274">
        <v>12</v>
      </c>
      <c r="R1274" t="s">
        <v>819</v>
      </c>
      <c r="S1274">
        <v>1064850</v>
      </c>
      <c r="T1274">
        <v>17092</v>
      </c>
    </row>
    <row r="1275" spans="1:20" ht="14.45" hidden="1" x14ac:dyDescent="0.35">
      <c r="A1275">
        <v>7335</v>
      </c>
      <c r="B1275" t="s">
        <v>10</v>
      </c>
      <c r="C1275" t="s">
        <v>531</v>
      </c>
      <c r="D1275" s="10" t="s">
        <v>1041</v>
      </c>
      <c r="E1275" s="10" t="s">
        <v>1039</v>
      </c>
      <c r="F1275" t="s">
        <v>1</v>
      </c>
      <c r="G1275" t="s">
        <v>532</v>
      </c>
      <c r="H1275" t="s">
        <v>220</v>
      </c>
      <c r="I1275">
        <v>15</v>
      </c>
      <c r="J1275" t="s">
        <v>8</v>
      </c>
      <c r="L1275" t="s">
        <v>107</v>
      </c>
      <c r="M1275">
        <v>63536</v>
      </c>
      <c r="N1275" t="s">
        <v>46</v>
      </c>
      <c r="O1275" t="s">
        <v>65</v>
      </c>
      <c r="P1275" s="21" t="str">
        <f t="shared" si="19"/>
        <v>06_60-70</v>
      </c>
      <c r="Q1275">
        <v>12</v>
      </c>
      <c r="R1275" t="s">
        <v>819</v>
      </c>
      <c r="S1275">
        <v>466036560</v>
      </c>
      <c r="T1275">
        <v>7480523</v>
      </c>
    </row>
    <row r="1276" spans="1:20" ht="14.45" hidden="1" x14ac:dyDescent="0.35">
      <c r="A1276">
        <v>40</v>
      </c>
      <c r="B1276" t="s">
        <v>10</v>
      </c>
      <c r="C1276" t="s">
        <v>463</v>
      </c>
      <c r="D1276" s="10" t="s">
        <v>1041</v>
      </c>
      <c r="E1276" s="10" t="s">
        <v>1039</v>
      </c>
      <c r="F1276" t="s">
        <v>5</v>
      </c>
      <c r="G1276" t="s">
        <v>308</v>
      </c>
      <c r="H1276" t="s">
        <v>464</v>
      </c>
      <c r="I1276">
        <v>15</v>
      </c>
      <c r="J1276" t="s">
        <v>8</v>
      </c>
      <c r="L1276" t="s">
        <v>107</v>
      </c>
      <c r="M1276">
        <v>64690</v>
      </c>
      <c r="N1276" t="s">
        <v>46</v>
      </c>
      <c r="O1276" t="s">
        <v>65</v>
      </c>
      <c r="P1276" s="21" t="str">
        <f t="shared" si="19"/>
        <v>06_60-70</v>
      </c>
      <c r="Q1276">
        <v>12</v>
      </c>
      <c r="R1276" t="s">
        <v>819</v>
      </c>
      <c r="S1276">
        <v>2587600</v>
      </c>
      <c r="T1276">
        <v>41535</v>
      </c>
    </row>
    <row r="1277" spans="1:20" ht="14.45" hidden="1" x14ac:dyDescent="0.35">
      <c r="A1277">
        <v>2492</v>
      </c>
      <c r="B1277" t="s">
        <v>10</v>
      </c>
      <c r="C1277" t="s">
        <v>533</v>
      </c>
      <c r="D1277" s="10" t="s">
        <v>1041</v>
      </c>
      <c r="E1277" s="10" t="s">
        <v>1039</v>
      </c>
      <c r="F1277" t="s">
        <v>1</v>
      </c>
      <c r="G1277" t="s">
        <v>532</v>
      </c>
      <c r="H1277" t="s">
        <v>220</v>
      </c>
      <c r="I1277">
        <v>15</v>
      </c>
      <c r="J1277" t="s">
        <v>8</v>
      </c>
      <c r="L1277" t="s">
        <v>107</v>
      </c>
      <c r="M1277">
        <v>78456</v>
      </c>
      <c r="N1277" t="s">
        <v>84</v>
      </c>
      <c r="O1277" t="s">
        <v>64</v>
      </c>
      <c r="P1277" s="21" t="str">
        <f t="shared" si="19"/>
        <v>07_70&gt;</v>
      </c>
      <c r="Q1277">
        <v>12</v>
      </c>
      <c r="R1277" t="s">
        <v>819</v>
      </c>
      <c r="S1277">
        <v>195512352</v>
      </c>
      <c r="T1277">
        <v>3138240</v>
      </c>
    </row>
    <row r="1278" spans="1:20" ht="14.45" hidden="1" x14ac:dyDescent="0.35">
      <c r="A1278">
        <v>357</v>
      </c>
      <c r="B1278" t="s">
        <v>10</v>
      </c>
      <c r="C1278" t="s">
        <v>465</v>
      </c>
      <c r="D1278" s="10" t="s">
        <v>1041</v>
      </c>
      <c r="E1278" s="10" t="s">
        <v>1039</v>
      </c>
      <c r="F1278" t="s">
        <v>5</v>
      </c>
      <c r="G1278" t="s">
        <v>218</v>
      </c>
      <c r="H1278" t="s">
        <v>464</v>
      </c>
      <c r="I1278">
        <v>15</v>
      </c>
      <c r="J1278" t="s">
        <v>8</v>
      </c>
      <c r="L1278" t="s">
        <v>107</v>
      </c>
      <c r="M1278">
        <v>69471</v>
      </c>
      <c r="N1278" t="s">
        <v>47</v>
      </c>
      <c r="O1278" t="s">
        <v>65</v>
      </c>
      <c r="P1278" s="21" t="str">
        <f t="shared" si="19"/>
        <v>06_60-70</v>
      </c>
      <c r="Q1278">
        <v>12</v>
      </c>
      <c r="R1278" t="s">
        <v>819</v>
      </c>
      <c r="S1278">
        <v>24801147</v>
      </c>
      <c r="T1278">
        <v>398092</v>
      </c>
    </row>
    <row r="1279" spans="1:20" ht="14.45" hidden="1" x14ac:dyDescent="0.35">
      <c r="A1279">
        <v>204</v>
      </c>
      <c r="B1279" t="s">
        <v>10</v>
      </c>
      <c r="C1279" t="s">
        <v>676</v>
      </c>
      <c r="D1279" s="10" t="s">
        <v>1041</v>
      </c>
      <c r="E1279" s="10" t="s">
        <v>1039</v>
      </c>
      <c r="F1279" t="s">
        <v>5</v>
      </c>
      <c r="G1279" t="s">
        <v>308</v>
      </c>
      <c r="H1279" t="s">
        <v>673</v>
      </c>
      <c r="I1279">
        <v>15</v>
      </c>
      <c r="J1279" t="s">
        <v>8</v>
      </c>
      <c r="L1279" t="s">
        <v>107</v>
      </c>
      <c r="M1279">
        <v>121000</v>
      </c>
      <c r="N1279" t="s">
        <v>95</v>
      </c>
      <c r="O1279" t="s">
        <v>96</v>
      </c>
      <c r="P1279" s="21" t="str">
        <f t="shared" si="19"/>
        <v>07_70&gt;</v>
      </c>
      <c r="Q1279">
        <v>12</v>
      </c>
      <c r="R1279" t="s">
        <v>819</v>
      </c>
      <c r="S1279">
        <v>24684000</v>
      </c>
      <c r="T1279">
        <v>396212</v>
      </c>
    </row>
    <row r="1280" spans="1:20" ht="14.45" hidden="1" x14ac:dyDescent="0.35">
      <c r="A1280">
        <v>42</v>
      </c>
      <c r="B1280" t="s">
        <v>10</v>
      </c>
      <c r="C1280" t="s">
        <v>333</v>
      </c>
      <c r="D1280" s="10" t="s">
        <v>1041</v>
      </c>
      <c r="E1280" s="10" t="s">
        <v>1039</v>
      </c>
      <c r="F1280" t="s">
        <v>5</v>
      </c>
      <c r="G1280" t="s">
        <v>308</v>
      </c>
      <c r="H1280" t="s">
        <v>157</v>
      </c>
      <c r="I1280">
        <v>17</v>
      </c>
      <c r="J1280" t="s">
        <v>8</v>
      </c>
      <c r="L1280" t="s">
        <v>107</v>
      </c>
      <c r="M1280">
        <v>238890</v>
      </c>
      <c r="N1280" t="s">
        <v>276</v>
      </c>
      <c r="O1280" t="s">
        <v>195</v>
      </c>
      <c r="P1280" s="21" t="str">
        <f t="shared" si="19"/>
        <v>07_70&gt;</v>
      </c>
      <c r="Q1280">
        <v>12</v>
      </c>
      <c r="R1280" t="s">
        <v>819</v>
      </c>
      <c r="S1280">
        <v>10033380</v>
      </c>
      <c r="T1280">
        <v>161049</v>
      </c>
    </row>
    <row r="1281" spans="1:20" ht="14.45" hidden="1" x14ac:dyDescent="0.35">
      <c r="A1281">
        <v>449</v>
      </c>
      <c r="B1281" t="s">
        <v>10</v>
      </c>
      <c r="C1281" t="s">
        <v>677</v>
      </c>
      <c r="D1281" s="10" t="s">
        <v>1041</v>
      </c>
      <c r="E1281" s="10" t="s">
        <v>1039</v>
      </c>
      <c r="F1281" t="s">
        <v>5</v>
      </c>
      <c r="G1281" t="s">
        <v>308</v>
      </c>
      <c r="H1281" t="s">
        <v>673</v>
      </c>
      <c r="I1281">
        <v>17</v>
      </c>
      <c r="J1281" t="s">
        <v>8</v>
      </c>
      <c r="L1281" t="s">
        <v>107</v>
      </c>
      <c r="M1281">
        <v>123960</v>
      </c>
      <c r="N1281" t="s">
        <v>95</v>
      </c>
      <c r="O1281" t="s">
        <v>96</v>
      </c>
      <c r="P1281" s="21" t="str">
        <f t="shared" si="19"/>
        <v>07_70&gt;</v>
      </c>
      <c r="Q1281">
        <v>12</v>
      </c>
      <c r="R1281" t="s">
        <v>819</v>
      </c>
      <c r="S1281">
        <v>55658040</v>
      </c>
      <c r="T1281">
        <v>893387</v>
      </c>
    </row>
    <row r="1282" spans="1:20" ht="14.45" hidden="1" x14ac:dyDescent="0.35">
      <c r="A1282">
        <v>202</v>
      </c>
      <c r="B1282" t="s">
        <v>10</v>
      </c>
      <c r="C1282" t="s">
        <v>774</v>
      </c>
      <c r="D1282" s="10" t="s">
        <v>1041</v>
      </c>
      <c r="E1282" s="10" t="s">
        <v>1039</v>
      </c>
      <c r="F1282" t="s">
        <v>1</v>
      </c>
      <c r="G1282" t="s">
        <v>532</v>
      </c>
      <c r="H1282" t="s">
        <v>757</v>
      </c>
      <c r="I1282">
        <v>15</v>
      </c>
      <c r="J1282" t="s">
        <v>8</v>
      </c>
      <c r="L1282" t="s">
        <v>107</v>
      </c>
      <c r="M1282">
        <v>98000</v>
      </c>
      <c r="N1282" t="s">
        <v>76</v>
      </c>
      <c r="O1282" t="s">
        <v>66</v>
      </c>
      <c r="P1282" s="21" t="str">
        <f t="shared" si="19"/>
        <v>07_70&gt;</v>
      </c>
      <c r="Q1282">
        <v>12</v>
      </c>
      <c r="R1282" t="s">
        <v>819</v>
      </c>
      <c r="S1282">
        <v>19796000</v>
      </c>
      <c r="T1282">
        <v>317753</v>
      </c>
    </row>
    <row r="1283" spans="1:20" ht="14.45" hidden="1" x14ac:dyDescent="0.35">
      <c r="A1283">
        <v>39</v>
      </c>
      <c r="B1283" t="s">
        <v>10</v>
      </c>
      <c r="C1283" t="s">
        <v>307</v>
      </c>
      <c r="D1283" s="10" t="s">
        <v>1041</v>
      </c>
      <c r="E1283" s="10" t="s">
        <v>1039</v>
      </c>
      <c r="F1283" t="s">
        <v>5</v>
      </c>
      <c r="G1283" t="s">
        <v>308</v>
      </c>
      <c r="H1283" t="s">
        <v>166</v>
      </c>
      <c r="I1283">
        <v>15</v>
      </c>
      <c r="J1283" t="s">
        <v>8</v>
      </c>
      <c r="L1283" t="s">
        <v>107</v>
      </c>
      <c r="M1283">
        <v>88172</v>
      </c>
      <c r="N1283" t="s">
        <v>49</v>
      </c>
      <c r="O1283" t="s">
        <v>68</v>
      </c>
      <c r="P1283" s="21" t="str">
        <f t="shared" ref="P1283:P1346" si="20">IF(M1283&lt;20000,"01_&lt;20",IF(M1283&lt;70000,CONCATENATE(IF((ROUNDDOWN(M1283/10000,0)+1)&lt;10,0,),ROUNDDOWN(M1283/10000,0),"_",ROUNDDOWN(M1283/10000,0)*10,"-",ROUNDUP((M1283+1)/10000,0)*10),"07_70&gt;"))</f>
        <v>07_70&gt;</v>
      </c>
      <c r="Q1283">
        <v>12</v>
      </c>
      <c r="R1283" t="s">
        <v>819</v>
      </c>
      <c r="S1283">
        <v>3438708</v>
      </c>
      <c r="T1283">
        <v>55196</v>
      </c>
    </row>
    <row r="1284" spans="1:20" ht="14.45" hidden="1" x14ac:dyDescent="0.35">
      <c r="A1284">
        <v>142</v>
      </c>
      <c r="B1284" t="s">
        <v>10</v>
      </c>
      <c r="C1284" t="s">
        <v>357</v>
      </c>
      <c r="D1284" s="10" t="s">
        <v>1041</v>
      </c>
      <c r="E1284" s="10" t="s">
        <v>1039</v>
      </c>
      <c r="F1284" t="s">
        <v>5</v>
      </c>
      <c r="G1284" t="s">
        <v>308</v>
      </c>
      <c r="H1284" t="s">
        <v>148</v>
      </c>
      <c r="I1284">
        <v>15</v>
      </c>
      <c r="J1284" t="s">
        <v>8</v>
      </c>
      <c r="L1284" t="s">
        <v>107</v>
      </c>
      <c r="M1284">
        <v>114990</v>
      </c>
      <c r="N1284" t="s">
        <v>71</v>
      </c>
      <c r="O1284" t="s">
        <v>67</v>
      </c>
      <c r="P1284" s="21" t="str">
        <f t="shared" si="20"/>
        <v>07_70&gt;</v>
      </c>
      <c r="Q1284">
        <v>12</v>
      </c>
      <c r="R1284" t="s">
        <v>819</v>
      </c>
      <c r="S1284">
        <v>16328580</v>
      </c>
      <c r="T1284">
        <v>262096</v>
      </c>
    </row>
    <row r="1285" spans="1:20" ht="14.45" hidden="1" x14ac:dyDescent="0.35">
      <c r="A1285">
        <v>425</v>
      </c>
      <c r="B1285" t="s">
        <v>10</v>
      </c>
      <c r="C1285" t="s">
        <v>639</v>
      </c>
      <c r="D1285" s="10" t="s">
        <v>1041</v>
      </c>
      <c r="E1285" s="10" t="s">
        <v>1039</v>
      </c>
      <c r="F1285" t="s">
        <v>5</v>
      </c>
      <c r="G1285" t="s">
        <v>308</v>
      </c>
      <c r="H1285" t="s">
        <v>640</v>
      </c>
      <c r="I1285">
        <v>15</v>
      </c>
      <c r="J1285" t="s">
        <v>8</v>
      </c>
      <c r="L1285" t="s">
        <v>107</v>
      </c>
      <c r="M1285">
        <v>90900</v>
      </c>
      <c r="N1285" t="s">
        <v>50</v>
      </c>
      <c r="O1285" t="s">
        <v>66</v>
      </c>
      <c r="P1285" s="21" t="str">
        <f t="shared" si="20"/>
        <v>07_70&gt;</v>
      </c>
      <c r="Q1285">
        <v>12</v>
      </c>
      <c r="R1285" t="s">
        <v>819</v>
      </c>
      <c r="S1285">
        <v>38632500</v>
      </c>
      <c r="T1285">
        <v>620104</v>
      </c>
    </row>
    <row r="1286" spans="1:20" ht="14.45" hidden="1" x14ac:dyDescent="0.35">
      <c r="A1286">
        <v>39</v>
      </c>
      <c r="B1286" t="s">
        <v>10</v>
      </c>
      <c r="C1286" t="s">
        <v>321</v>
      </c>
      <c r="D1286" s="10" t="s">
        <v>1041</v>
      </c>
      <c r="E1286" s="10" t="s">
        <v>1039</v>
      </c>
      <c r="F1286" t="s">
        <v>5</v>
      </c>
      <c r="G1286" t="s">
        <v>308</v>
      </c>
      <c r="H1286" t="s">
        <v>166</v>
      </c>
      <c r="I1286">
        <v>17</v>
      </c>
      <c r="J1286" t="s">
        <v>8</v>
      </c>
      <c r="L1286" t="s">
        <v>107</v>
      </c>
      <c r="M1286">
        <v>93799</v>
      </c>
      <c r="N1286" t="s">
        <v>50</v>
      </c>
      <c r="O1286" t="s">
        <v>66</v>
      </c>
      <c r="P1286" s="21" t="str">
        <f t="shared" si="20"/>
        <v>07_70&gt;</v>
      </c>
      <c r="Q1286">
        <v>12</v>
      </c>
      <c r="R1286" t="s">
        <v>819</v>
      </c>
      <c r="S1286">
        <v>3658161</v>
      </c>
      <c r="T1286">
        <v>58718</v>
      </c>
    </row>
    <row r="1287" spans="1:20" ht="14.45" hidden="1" x14ac:dyDescent="0.35">
      <c r="A1287">
        <v>24</v>
      </c>
      <c r="B1287" t="s">
        <v>10</v>
      </c>
      <c r="C1287" t="s">
        <v>466</v>
      </c>
      <c r="D1287" s="10" t="s">
        <v>1041</v>
      </c>
      <c r="E1287" s="10" t="s">
        <v>1039</v>
      </c>
      <c r="F1287" t="s">
        <v>5</v>
      </c>
      <c r="G1287" t="s">
        <v>308</v>
      </c>
      <c r="H1287" t="s">
        <v>148</v>
      </c>
      <c r="I1287">
        <v>17</v>
      </c>
      <c r="J1287" t="s">
        <v>8</v>
      </c>
      <c r="L1287" t="s">
        <v>107</v>
      </c>
      <c r="M1287">
        <v>124857</v>
      </c>
      <c r="N1287" t="s">
        <v>95</v>
      </c>
      <c r="O1287" t="s">
        <v>96</v>
      </c>
      <c r="P1287" s="21" t="str">
        <f t="shared" si="20"/>
        <v>07_70&gt;</v>
      </c>
      <c r="Q1287">
        <v>12</v>
      </c>
      <c r="R1287" t="s">
        <v>819</v>
      </c>
      <c r="S1287">
        <v>2996568</v>
      </c>
      <c r="T1287">
        <v>48099</v>
      </c>
    </row>
    <row r="1288" spans="1:20" ht="14.45" hidden="1" x14ac:dyDescent="0.35">
      <c r="A1288">
        <v>1306</v>
      </c>
      <c r="B1288" t="s">
        <v>10</v>
      </c>
      <c r="C1288" t="s">
        <v>724</v>
      </c>
      <c r="D1288" s="10" t="s">
        <v>1041</v>
      </c>
      <c r="E1288" s="10" t="s">
        <v>1039</v>
      </c>
      <c r="F1288" t="s">
        <v>5</v>
      </c>
      <c r="G1288" t="s">
        <v>308</v>
      </c>
      <c r="H1288" t="s">
        <v>640</v>
      </c>
      <c r="I1288">
        <v>17</v>
      </c>
      <c r="J1288" t="s">
        <v>8</v>
      </c>
      <c r="L1288" t="s">
        <v>107</v>
      </c>
      <c r="M1288">
        <v>121300</v>
      </c>
      <c r="N1288" t="s">
        <v>95</v>
      </c>
      <c r="O1288" t="s">
        <v>96</v>
      </c>
      <c r="P1288" s="21" t="str">
        <f t="shared" si="20"/>
        <v>07_70&gt;</v>
      </c>
      <c r="Q1288">
        <v>12</v>
      </c>
      <c r="R1288" t="s">
        <v>819</v>
      </c>
      <c r="S1288">
        <v>158417800</v>
      </c>
      <c r="T1288">
        <v>2542822</v>
      </c>
    </row>
    <row r="1289" spans="1:20" ht="14.45" hidden="1" x14ac:dyDescent="0.35">
      <c r="A1289">
        <v>13</v>
      </c>
      <c r="B1289" t="s">
        <v>10</v>
      </c>
      <c r="C1289" t="s">
        <v>334</v>
      </c>
      <c r="D1289" s="10" t="s">
        <v>1041</v>
      </c>
      <c r="E1289" s="10" t="s">
        <v>1039</v>
      </c>
      <c r="F1289" t="s">
        <v>5</v>
      </c>
      <c r="G1289" t="s">
        <v>308</v>
      </c>
      <c r="H1289" t="s">
        <v>335</v>
      </c>
      <c r="I1289">
        <v>15</v>
      </c>
      <c r="J1289" t="s">
        <v>8</v>
      </c>
      <c r="L1289" t="s">
        <v>107</v>
      </c>
      <c r="M1289">
        <v>137288</v>
      </c>
      <c r="N1289" t="s">
        <v>88</v>
      </c>
      <c r="O1289" t="s">
        <v>86</v>
      </c>
      <c r="P1289" s="21" t="str">
        <f t="shared" si="20"/>
        <v>07_70&gt;</v>
      </c>
      <c r="Q1289">
        <v>12</v>
      </c>
      <c r="R1289" t="s">
        <v>819</v>
      </c>
      <c r="S1289">
        <v>1784744</v>
      </c>
      <c r="T1289">
        <v>28648</v>
      </c>
    </row>
    <row r="1290" spans="1:20" ht="14.45" hidden="1" x14ac:dyDescent="0.35">
      <c r="A1290">
        <v>153</v>
      </c>
      <c r="B1290" t="s">
        <v>10</v>
      </c>
      <c r="C1290" t="s">
        <v>775</v>
      </c>
      <c r="D1290" s="10" t="s">
        <v>1041</v>
      </c>
      <c r="E1290" s="10" t="s">
        <v>1039</v>
      </c>
      <c r="F1290" t="s">
        <v>5</v>
      </c>
      <c r="G1290" t="s">
        <v>308</v>
      </c>
      <c r="H1290" t="s">
        <v>776</v>
      </c>
      <c r="I1290">
        <v>15</v>
      </c>
      <c r="J1290" t="s">
        <v>8</v>
      </c>
      <c r="L1290" t="s">
        <v>107</v>
      </c>
      <c r="M1290">
        <v>118000</v>
      </c>
      <c r="N1290" t="s">
        <v>97</v>
      </c>
      <c r="O1290" t="s">
        <v>67</v>
      </c>
      <c r="P1290" s="21" t="str">
        <f t="shared" si="20"/>
        <v>07_70&gt;</v>
      </c>
      <c r="Q1290">
        <v>12</v>
      </c>
      <c r="R1290" t="s">
        <v>819</v>
      </c>
      <c r="S1290">
        <v>18054000</v>
      </c>
      <c r="T1290">
        <v>289791</v>
      </c>
    </row>
    <row r="1291" spans="1:20" ht="14.45" hidden="1" x14ac:dyDescent="0.35">
      <c r="A1291">
        <v>99</v>
      </c>
      <c r="B1291" t="s">
        <v>10</v>
      </c>
      <c r="C1291" t="s">
        <v>641</v>
      </c>
      <c r="D1291" s="10" t="s">
        <v>1041</v>
      </c>
      <c r="E1291" s="10" t="s">
        <v>1039</v>
      </c>
      <c r="F1291" t="s">
        <v>5</v>
      </c>
      <c r="G1291" t="s">
        <v>308</v>
      </c>
      <c r="H1291" t="s">
        <v>166</v>
      </c>
      <c r="I1291">
        <v>15</v>
      </c>
      <c r="J1291" t="s">
        <v>8</v>
      </c>
      <c r="L1291" t="s">
        <v>107</v>
      </c>
      <c r="M1291">
        <v>101300</v>
      </c>
      <c r="N1291" t="s">
        <v>80</v>
      </c>
      <c r="O1291" t="s">
        <v>70</v>
      </c>
      <c r="P1291" s="21" t="str">
        <f t="shared" si="20"/>
        <v>07_70&gt;</v>
      </c>
      <c r="Q1291">
        <v>12</v>
      </c>
      <c r="R1291" t="s">
        <v>819</v>
      </c>
      <c r="S1291">
        <v>10028700</v>
      </c>
      <c r="T1291">
        <v>160974</v>
      </c>
    </row>
    <row r="1292" spans="1:20" ht="14.45" hidden="1" x14ac:dyDescent="0.35">
      <c r="A1292">
        <v>37</v>
      </c>
      <c r="B1292" t="s">
        <v>10</v>
      </c>
      <c r="C1292" t="s">
        <v>483</v>
      </c>
      <c r="D1292" s="10" t="s">
        <v>1041</v>
      </c>
      <c r="E1292" s="10" t="s">
        <v>1039</v>
      </c>
      <c r="F1292" t="s">
        <v>5</v>
      </c>
      <c r="G1292" t="s">
        <v>308</v>
      </c>
      <c r="H1292" t="s">
        <v>148</v>
      </c>
      <c r="I1292">
        <v>15</v>
      </c>
      <c r="J1292" t="s">
        <v>8</v>
      </c>
      <c r="L1292" t="s">
        <v>107</v>
      </c>
      <c r="M1292">
        <v>150650</v>
      </c>
      <c r="N1292" t="s">
        <v>100</v>
      </c>
      <c r="O1292" t="s">
        <v>69</v>
      </c>
      <c r="P1292" s="21" t="str">
        <f t="shared" si="20"/>
        <v>07_70&gt;</v>
      </c>
      <c r="Q1292">
        <v>12</v>
      </c>
      <c r="R1292" t="s">
        <v>819</v>
      </c>
      <c r="S1292">
        <v>5574050</v>
      </c>
      <c r="T1292">
        <v>89471</v>
      </c>
    </row>
    <row r="1293" spans="1:20" ht="14.45" hidden="1" x14ac:dyDescent="0.35">
      <c r="A1293">
        <v>156</v>
      </c>
      <c r="B1293" t="s">
        <v>10</v>
      </c>
      <c r="C1293" t="s">
        <v>556</v>
      </c>
      <c r="D1293" s="10" t="s">
        <v>1041</v>
      </c>
      <c r="E1293" s="10" t="s">
        <v>1039</v>
      </c>
      <c r="F1293" t="s">
        <v>5</v>
      </c>
      <c r="G1293" t="s">
        <v>308</v>
      </c>
      <c r="H1293" t="s">
        <v>557</v>
      </c>
      <c r="I1293">
        <v>17</v>
      </c>
      <c r="J1293" t="s">
        <v>8</v>
      </c>
      <c r="L1293" t="s">
        <v>107</v>
      </c>
      <c r="M1293">
        <v>175400</v>
      </c>
      <c r="N1293" t="s">
        <v>197</v>
      </c>
      <c r="O1293" t="s">
        <v>104</v>
      </c>
      <c r="P1293" s="21" t="str">
        <f t="shared" si="20"/>
        <v>07_70&gt;</v>
      </c>
      <c r="Q1293">
        <v>12</v>
      </c>
      <c r="R1293" t="s">
        <v>819</v>
      </c>
      <c r="S1293">
        <v>27362400</v>
      </c>
      <c r="T1293">
        <v>439204</v>
      </c>
    </row>
    <row r="1294" spans="1:20" ht="14.45" hidden="1" x14ac:dyDescent="0.35">
      <c r="A1294">
        <v>50</v>
      </c>
      <c r="B1294" t="s">
        <v>10</v>
      </c>
      <c r="C1294" t="s">
        <v>842</v>
      </c>
      <c r="D1294" s="10" t="s">
        <v>1038</v>
      </c>
      <c r="E1294" s="10" t="s">
        <v>1044</v>
      </c>
      <c r="F1294" t="s">
        <v>5</v>
      </c>
      <c r="G1294" t="s">
        <v>496</v>
      </c>
      <c r="H1294" t="s">
        <v>336</v>
      </c>
      <c r="I1294">
        <v>15</v>
      </c>
      <c r="J1294" t="s">
        <v>8</v>
      </c>
      <c r="L1294" t="s">
        <v>107</v>
      </c>
      <c r="M1294">
        <v>43200</v>
      </c>
      <c r="N1294" t="s">
        <v>42</v>
      </c>
      <c r="O1294" t="s">
        <v>62</v>
      </c>
      <c r="P1294" s="21" t="str">
        <f t="shared" si="20"/>
        <v>04_40-50</v>
      </c>
      <c r="Q1294">
        <v>12</v>
      </c>
      <c r="R1294" t="s">
        <v>819</v>
      </c>
      <c r="S1294">
        <v>2160000</v>
      </c>
      <c r="T1294">
        <v>34671</v>
      </c>
    </row>
    <row r="1295" spans="1:20" ht="14.45" hidden="1" x14ac:dyDescent="0.35">
      <c r="A1295">
        <v>55</v>
      </c>
      <c r="B1295" t="s">
        <v>10</v>
      </c>
      <c r="C1295" t="s">
        <v>980</v>
      </c>
      <c r="D1295" t="s">
        <v>1040</v>
      </c>
      <c r="E1295" s="10" t="s">
        <v>1044</v>
      </c>
      <c r="F1295" t="s">
        <v>5</v>
      </c>
      <c r="G1295" t="s">
        <v>496</v>
      </c>
      <c r="H1295" t="s">
        <v>2</v>
      </c>
      <c r="I1295">
        <v>15</v>
      </c>
      <c r="J1295" t="s">
        <v>8</v>
      </c>
      <c r="L1295" t="s">
        <v>107</v>
      </c>
      <c r="M1295">
        <v>55930</v>
      </c>
      <c r="N1295" t="s">
        <v>45</v>
      </c>
      <c r="O1295" t="s">
        <v>63</v>
      </c>
      <c r="P1295" s="21" t="str">
        <f t="shared" si="20"/>
        <v>05_50-60</v>
      </c>
      <c r="Q1295">
        <v>12</v>
      </c>
      <c r="R1295" t="s">
        <v>819</v>
      </c>
      <c r="S1295">
        <v>3076150</v>
      </c>
      <c r="T1295">
        <v>49376</v>
      </c>
    </row>
    <row r="1296" spans="1:20" ht="14.45" hidden="1" x14ac:dyDescent="0.35">
      <c r="A1296">
        <v>285</v>
      </c>
      <c r="B1296" t="s">
        <v>10</v>
      </c>
      <c r="C1296" t="s">
        <v>725</v>
      </c>
      <c r="D1296" t="s">
        <v>1046</v>
      </c>
      <c r="E1296" s="10" t="s">
        <v>1039</v>
      </c>
      <c r="F1296" t="s">
        <v>5</v>
      </c>
      <c r="G1296" t="s">
        <v>496</v>
      </c>
      <c r="H1296" t="s">
        <v>2</v>
      </c>
      <c r="I1296">
        <v>14</v>
      </c>
      <c r="J1296" t="s">
        <v>8</v>
      </c>
      <c r="L1296" t="s">
        <v>107</v>
      </c>
      <c r="M1296">
        <v>36293</v>
      </c>
      <c r="N1296" t="s">
        <v>41</v>
      </c>
      <c r="O1296" t="s">
        <v>61</v>
      </c>
      <c r="P1296" s="21" t="str">
        <f t="shared" si="20"/>
        <v>03_30-40</v>
      </c>
      <c r="Q1296">
        <v>12</v>
      </c>
      <c r="R1296" t="s">
        <v>819</v>
      </c>
      <c r="S1296">
        <v>10343505</v>
      </c>
      <c r="T1296">
        <v>166027</v>
      </c>
    </row>
    <row r="1297" spans="1:20" ht="14.45" hidden="1" x14ac:dyDescent="0.35">
      <c r="A1297">
        <v>37</v>
      </c>
      <c r="B1297" t="s">
        <v>10</v>
      </c>
      <c r="C1297" t="s">
        <v>981</v>
      </c>
      <c r="D1297" t="s">
        <v>1046</v>
      </c>
      <c r="E1297" s="10" t="s">
        <v>1039</v>
      </c>
      <c r="F1297" t="s">
        <v>5</v>
      </c>
      <c r="G1297" t="s">
        <v>496</v>
      </c>
      <c r="H1297" t="s">
        <v>2</v>
      </c>
      <c r="I1297">
        <v>14</v>
      </c>
      <c r="J1297" t="s">
        <v>8</v>
      </c>
      <c r="L1297" t="s">
        <v>107</v>
      </c>
      <c r="M1297">
        <v>37500</v>
      </c>
      <c r="N1297" t="s">
        <v>41</v>
      </c>
      <c r="O1297" t="s">
        <v>61</v>
      </c>
      <c r="P1297" s="21" t="str">
        <f t="shared" si="20"/>
        <v>03_30-40</v>
      </c>
      <c r="Q1297">
        <v>12</v>
      </c>
      <c r="R1297" t="s">
        <v>819</v>
      </c>
      <c r="S1297">
        <v>1387500</v>
      </c>
      <c r="T1297">
        <v>22271</v>
      </c>
    </row>
    <row r="1298" spans="1:20" ht="14.45" hidden="1" x14ac:dyDescent="0.35">
      <c r="A1298">
        <v>1973</v>
      </c>
      <c r="B1298" t="s">
        <v>10</v>
      </c>
      <c r="C1298" t="s">
        <v>982</v>
      </c>
      <c r="D1298" s="10" t="s">
        <v>1038</v>
      </c>
      <c r="E1298" s="10" t="s">
        <v>1039</v>
      </c>
      <c r="F1298" t="s">
        <v>1</v>
      </c>
      <c r="G1298" t="s">
        <v>532</v>
      </c>
      <c r="H1298" t="s">
        <v>827</v>
      </c>
      <c r="I1298">
        <v>15</v>
      </c>
      <c r="J1298" t="s">
        <v>8</v>
      </c>
      <c r="L1298" t="s">
        <v>107</v>
      </c>
      <c r="M1298">
        <v>28300</v>
      </c>
      <c r="N1298" t="s">
        <v>39</v>
      </c>
      <c r="O1298" t="s">
        <v>60</v>
      </c>
      <c r="P1298" s="21" t="str">
        <f t="shared" si="20"/>
        <v>02_20-30</v>
      </c>
      <c r="Q1298">
        <v>12</v>
      </c>
      <c r="R1298" t="s">
        <v>819</v>
      </c>
      <c r="S1298">
        <v>55835900</v>
      </c>
      <c r="T1298">
        <v>896242</v>
      </c>
    </row>
    <row r="1299" spans="1:20" ht="14.45" hidden="1" x14ac:dyDescent="0.35">
      <c r="A1299">
        <v>4117</v>
      </c>
      <c r="B1299" t="s">
        <v>10</v>
      </c>
      <c r="C1299" t="s">
        <v>983</v>
      </c>
      <c r="D1299" s="10" t="s">
        <v>1038</v>
      </c>
      <c r="E1299" s="10" t="s">
        <v>1039</v>
      </c>
      <c r="F1299" t="s">
        <v>5</v>
      </c>
      <c r="G1299" t="s">
        <v>496</v>
      </c>
      <c r="H1299" t="s">
        <v>634</v>
      </c>
      <c r="I1299">
        <v>15</v>
      </c>
      <c r="J1299" t="s">
        <v>8</v>
      </c>
      <c r="L1299" t="s">
        <v>107</v>
      </c>
      <c r="M1299">
        <v>35826</v>
      </c>
      <c r="N1299" t="s">
        <v>41</v>
      </c>
      <c r="O1299" t="s">
        <v>61</v>
      </c>
      <c r="P1299" s="21" t="str">
        <f t="shared" si="20"/>
        <v>03_30-40</v>
      </c>
      <c r="Q1299">
        <v>12</v>
      </c>
      <c r="R1299" t="s">
        <v>819</v>
      </c>
      <c r="S1299">
        <v>147495642</v>
      </c>
      <c r="T1299">
        <v>2367506</v>
      </c>
    </row>
    <row r="1300" spans="1:20" ht="14.45" hidden="1" x14ac:dyDescent="0.35">
      <c r="A1300">
        <v>37</v>
      </c>
      <c r="B1300" t="s">
        <v>10</v>
      </c>
      <c r="C1300" t="s">
        <v>678</v>
      </c>
      <c r="D1300" s="10" t="s">
        <v>1041</v>
      </c>
      <c r="E1300" s="10" t="s">
        <v>1039</v>
      </c>
      <c r="F1300" t="s">
        <v>5</v>
      </c>
      <c r="G1300" t="s">
        <v>155</v>
      </c>
      <c r="H1300" t="s">
        <v>108</v>
      </c>
      <c r="I1300">
        <v>15</v>
      </c>
      <c r="J1300" t="s">
        <v>8</v>
      </c>
      <c r="L1300" t="s">
        <v>107</v>
      </c>
      <c r="M1300">
        <v>35990</v>
      </c>
      <c r="N1300" t="s">
        <v>41</v>
      </c>
      <c r="O1300" t="s">
        <v>61</v>
      </c>
      <c r="P1300" s="21" t="str">
        <f t="shared" si="20"/>
        <v>03_30-40</v>
      </c>
      <c r="Q1300">
        <v>12</v>
      </c>
      <c r="R1300" t="s">
        <v>819</v>
      </c>
      <c r="S1300">
        <v>1331630</v>
      </c>
      <c r="T1300">
        <v>21374</v>
      </c>
    </row>
    <row r="1301" spans="1:20" ht="14.45" hidden="1" x14ac:dyDescent="0.35">
      <c r="A1301">
        <v>99</v>
      </c>
      <c r="B1301" t="s">
        <v>10</v>
      </c>
      <c r="C1301" t="s">
        <v>984</v>
      </c>
      <c r="D1301" s="10" t="s">
        <v>1038</v>
      </c>
      <c r="E1301" s="10" t="s">
        <v>1039</v>
      </c>
      <c r="F1301" t="s">
        <v>5</v>
      </c>
      <c r="G1301" t="s">
        <v>496</v>
      </c>
      <c r="H1301" t="s">
        <v>618</v>
      </c>
      <c r="I1301">
        <v>15</v>
      </c>
      <c r="J1301" t="s">
        <v>8</v>
      </c>
      <c r="L1301" t="s">
        <v>107</v>
      </c>
      <c r="M1301">
        <v>35930</v>
      </c>
      <c r="N1301" t="s">
        <v>41</v>
      </c>
      <c r="O1301" t="s">
        <v>61</v>
      </c>
      <c r="P1301" s="21" t="str">
        <f t="shared" si="20"/>
        <v>03_30-40</v>
      </c>
      <c r="Q1301">
        <v>12</v>
      </c>
      <c r="R1301" t="s">
        <v>819</v>
      </c>
      <c r="S1301">
        <v>3557070</v>
      </c>
      <c r="T1301">
        <v>57096</v>
      </c>
    </row>
    <row r="1302" spans="1:20" ht="14.45" hidden="1" x14ac:dyDescent="0.35">
      <c r="A1302">
        <v>930</v>
      </c>
      <c r="B1302" t="s">
        <v>10</v>
      </c>
      <c r="C1302" t="s">
        <v>600</v>
      </c>
      <c r="D1302" t="s">
        <v>1040</v>
      </c>
      <c r="E1302" s="10" t="s">
        <v>1039</v>
      </c>
      <c r="F1302" t="s">
        <v>1</v>
      </c>
      <c r="G1302" t="s">
        <v>152</v>
      </c>
      <c r="H1302" t="s">
        <v>2</v>
      </c>
      <c r="I1302">
        <v>15</v>
      </c>
      <c r="J1302" t="s">
        <v>4</v>
      </c>
      <c r="L1302" s="10" t="s">
        <v>107</v>
      </c>
      <c r="M1302">
        <v>26700</v>
      </c>
      <c r="N1302" t="s">
        <v>39</v>
      </c>
      <c r="O1302" t="s">
        <v>60</v>
      </c>
      <c r="P1302" s="21" t="str">
        <f t="shared" si="20"/>
        <v>02_20-30</v>
      </c>
      <c r="Q1302">
        <v>12</v>
      </c>
      <c r="R1302" t="s">
        <v>819</v>
      </c>
      <c r="S1302">
        <v>24831000</v>
      </c>
      <c r="T1302">
        <v>398571</v>
      </c>
    </row>
    <row r="1303" spans="1:20" ht="14.45" hidden="1" x14ac:dyDescent="0.35">
      <c r="A1303">
        <v>5713</v>
      </c>
      <c r="B1303" t="s">
        <v>10</v>
      </c>
      <c r="C1303" t="s">
        <v>396</v>
      </c>
      <c r="D1303" s="10" t="s">
        <v>1038</v>
      </c>
      <c r="E1303" s="10" t="s">
        <v>1039</v>
      </c>
      <c r="F1303" t="s">
        <v>5</v>
      </c>
      <c r="G1303" t="s">
        <v>323</v>
      </c>
      <c r="H1303" t="s">
        <v>336</v>
      </c>
      <c r="I1303">
        <v>15</v>
      </c>
      <c r="J1303" t="s">
        <v>4</v>
      </c>
      <c r="L1303" t="s">
        <v>90</v>
      </c>
      <c r="M1303">
        <v>20955</v>
      </c>
      <c r="N1303" t="s">
        <v>38</v>
      </c>
      <c r="O1303" t="s">
        <v>60</v>
      </c>
      <c r="P1303" s="21" t="str">
        <f t="shared" si="20"/>
        <v>02_20-30</v>
      </c>
      <c r="Q1303">
        <v>12</v>
      </c>
      <c r="R1303" t="s">
        <v>819</v>
      </c>
      <c r="S1303">
        <v>119715915</v>
      </c>
      <c r="T1303">
        <v>1921604</v>
      </c>
    </row>
    <row r="1304" spans="1:20" ht="14.45" hidden="1" x14ac:dyDescent="0.35">
      <c r="A1304">
        <v>2065</v>
      </c>
      <c r="B1304" t="s">
        <v>10</v>
      </c>
      <c r="C1304" t="s">
        <v>279</v>
      </c>
      <c r="D1304" s="10" t="s">
        <v>1038</v>
      </c>
      <c r="E1304" s="10" t="s">
        <v>1039</v>
      </c>
      <c r="F1304" t="s">
        <v>5</v>
      </c>
      <c r="G1304" t="s">
        <v>161</v>
      </c>
      <c r="H1304" t="s">
        <v>109</v>
      </c>
      <c r="I1304">
        <v>15</v>
      </c>
      <c r="J1304" t="s">
        <v>8</v>
      </c>
      <c r="L1304" t="s">
        <v>90</v>
      </c>
      <c r="M1304">
        <v>16999</v>
      </c>
      <c r="N1304" t="s">
        <v>37</v>
      </c>
      <c r="O1304" t="s">
        <v>59</v>
      </c>
      <c r="P1304" s="21" t="str">
        <f t="shared" si="20"/>
        <v>01_&lt;20</v>
      </c>
      <c r="Q1304">
        <v>12</v>
      </c>
      <c r="R1304" t="s">
        <v>819</v>
      </c>
      <c r="S1304">
        <v>35102935</v>
      </c>
      <c r="T1304">
        <v>563450</v>
      </c>
    </row>
    <row r="1305" spans="1:20" ht="14.45" hidden="1" x14ac:dyDescent="0.35">
      <c r="A1305">
        <v>77</v>
      </c>
      <c r="B1305" t="s">
        <v>10</v>
      </c>
      <c r="C1305" t="s">
        <v>358</v>
      </c>
      <c r="D1305" s="10" t="s">
        <v>1038</v>
      </c>
      <c r="E1305" s="10" t="s">
        <v>1039</v>
      </c>
      <c r="F1305" t="s">
        <v>5</v>
      </c>
      <c r="G1305" t="s">
        <v>114</v>
      </c>
      <c r="H1305" t="s">
        <v>336</v>
      </c>
      <c r="I1305">
        <v>15</v>
      </c>
      <c r="J1305" t="s">
        <v>8</v>
      </c>
      <c r="L1305" t="s">
        <v>107</v>
      </c>
      <c r="M1305">
        <v>28925</v>
      </c>
      <c r="N1305" t="s">
        <v>39</v>
      </c>
      <c r="O1305" t="s">
        <v>60</v>
      </c>
      <c r="P1305" s="21" t="str">
        <f t="shared" si="20"/>
        <v>02_20-30</v>
      </c>
      <c r="Q1305">
        <v>12</v>
      </c>
      <c r="R1305" t="s">
        <v>819</v>
      </c>
      <c r="S1305">
        <v>2227225</v>
      </c>
      <c r="T1305">
        <v>35750</v>
      </c>
    </row>
    <row r="1306" spans="1:20" ht="14.45" hidden="1" x14ac:dyDescent="0.35">
      <c r="A1306">
        <v>583</v>
      </c>
      <c r="B1306" t="s">
        <v>10</v>
      </c>
      <c r="C1306" t="s">
        <v>196</v>
      </c>
      <c r="D1306" t="s">
        <v>1040</v>
      </c>
      <c r="E1306" s="10" t="s">
        <v>1039</v>
      </c>
      <c r="F1306" t="s">
        <v>5</v>
      </c>
      <c r="G1306" t="s">
        <v>161</v>
      </c>
      <c r="H1306" t="s">
        <v>2</v>
      </c>
      <c r="I1306">
        <v>15</v>
      </c>
      <c r="J1306" t="s">
        <v>4</v>
      </c>
      <c r="L1306" t="s">
        <v>90</v>
      </c>
      <c r="M1306">
        <v>17990</v>
      </c>
      <c r="N1306" t="s">
        <v>37</v>
      </c>
      <c r="O1306" t="s">
        <v>59</v>
      </c>
      <c r="P1306" s="21" t="str">
        <f t="shared" si="20"/>
        <v>01_&lt;20</v>
      </c>
      <c r="Q1306">
        <v>12</v>
      </c>
      <c r="R1306" t="s">
        <v>819</v>
      </c>
      <c r="S1306">
        <v>10488170</v>
      </c>
      <c r="T1306">
        <v>168349</v>
      </c>
    </row>
    <row r="1307" spans="1:20" ht="14.45" hidden="1" x14ac:dyDescent="0.35">
      <c r="A1307">
        <v>213</v>
      </c>
      <c r="B1307" t="s">
        <v>10</v>
      </c>
      <c r="C1307" t="s">
        <v>142</v>
      </c>
      <c r="D1307" s="10" t="s">
        <v>1038</v>
      </c>
      <c r="E1307" s="10" t="s">
        <v>1039</v>
      </c>
      <c r="F1307" t="s">
        <v>5</v>
      </c>
      <c r="G1307" t="s">
        <v>114</v>
      </c>
      <c r="H1307" t="s">
        <v>118</v>
      </c>
      <c r="I1307">
        <v>15</v>
      </c>
      <c r="J1307" t="s">
        <v>4</v>
      </c>
      <c r="L1307" t="s">
        <v>107</v>
      </c>
      <c r="M1307">
        <v>32410</v>
      </c>
      <c r="N1307" t="s">
        <v>40</v>
      </c>
      <c r="O1307" t="s">
        <v>61</v>
      </c>
      <c r="P1307" s="21" t="str">
        <f t="shared" si="20"/>
        <v>03_30-40</v>
      </c>
      <c r="Q1307">
        <v>12</v>
      </c>
      <c r="R1307" t="s">
        <v>819</v>
      </c>
      <c r="S1307">
        <v>6903330</v>
      </c>
      <c r="T1307">
        <v>110808</v>
      </c>
    </row>
    <row r="1308" spans="1:20" ht="14.45" hidden="1" x14ac:dyDescent="0.35">
      <c r="A1308">
        <v>943</v>
      </c>
      <c r="B1308" t="s">
        <v>10</v>
      </c>
      <c r="C1308" t="s">
        <v>985</v>
      </c>
      <c r="D1308" t="s">
        <v>1040</v>
      </c>
      <c r="E1308" s="10" t="s">
        <v>1039</v>
      </c>
      <c r="F1308" t="s">
        <v>1</v>
      </c>
      <c r="G1308" t="s">
        <v>152</v>
      </c>
      <c r="H1308" t="s">
        <v>2</v>
      </c>
      <c r="I1308">
        <v>15</v>
      </c>
      <c r="J1308" t="s">
        <v>8</v>
      </c>
      <c r="L1308" s="10" t="s">
        <v>107</v>
      </c>
      <c r="M1308">
        <v>17300</v>
      </c>
      <c r="N1308" t="s">
        <v>37</v>
      </c>
      <c r="O1308" t="s">
        <v>59</v>
      </c>
      <c r="P1308" s="21" t="str">
        <f t="shared" si="20"/>
        <v>01_&lt;20</v>
      </c>
      <c r="Q1308">
        <v>12</v>
      </c>
      <c r="R1308" t="s">
        <v>819</v>
      </c>
      <c r="S1308">
        <v>16313900</v>
      </c>
      <c r="T1308">
        <v>261860</v>
      </c>
    </row>
    <row r="1309" spans="1:20" ht="14.45" hidden="1" x14ac:dyDescent="0.35">
      <c r="A1309">
        <v>132</v>
      </c>
      <c r="B1309" t="s">
        <v>10</v>
      </c>
      <c r="C1309" t="s">
        <v>607</v>
      </c>
      <c r="D1309" s="10" t="s">
        <v>1038</v>
      </c>
      <c r="E1309" s="10" t="s">
        <v>1039</v>
      </c>
      <c r="F1309" t="s">
        <v>1</v>
      </c>
      <c r="G1309" t="s">
        <v>140</v>
      </c>
      <c r="H1309" t="s">
        <v>143</v>
      </c>
      <c r="I1309">
        <v>15</v>
      </c>
      <c r="J1309" t="s">
        <v>4</v>
      </c>
      <c r="L1309" t="s">
        <v>107</v>
      </c>
      <c r="M1309">
        <v>33100</v>
      </c>
      <c r="N1309" t="s">
        <v>40</v>
      </c>
      <c r="O1309" t="s">
        <v>61</v>
      </c>
      <c r="P1309" s="21" t="str">
        <f t="shared" si="20"/>
        <v>03_30-40</v>
      </c>
      <c r="Q1309">
        <v>12</v>
      </c>
      <c r="R1309" t="s">
        <v>819</v>
      </c>
      <c r="S1309">
        <v>4369200</v>
      </c>
      <c r="T1309">
        <v>70132</v>
      </c>
    </row>
    <row r="1310" spans="1:20" ht="14.45" hidden="1" x14ac:dyDescent="0.35">
      <c r="A1310">
        <v>4</v>
      </c>
      <c r="B1310" t="s">
        <v>10</v>
      </c>
      <c r="C1310" t="s">
        <v>835</v>
      </c>
      <c r="D1310" s="10" t="s">
        <v>1038</v>
      </c>
      <c r="E1310" s="10" t="s">
        <v>1039</v>
      </c>
      <c r="F1310" t="s">
        <v>1</v>
      </c>
      <c r="G1310" t="s">
        <v>532</v>
      </c>
      <c r="H1310" t="s">
        <v>836</v>
      </c>
      <c r="I1310">
        <v>15</v>
      </c>
      <c r="J1310" t="s">
        <v>8</v>
      </c>
      <c r="L1310" t="s">
        <v>107</v>
      </c>
      <c r="M1310">
        <v>43990</v>
      </c>
      <c r="N1310" t="s">
        <v>42</v>
      </c>
      <c r="O1310" t="s">
        <v>62</v>
      </c>
      <c r="P1310" s="21" t="str">
        <f t="shared" si="20"/>
        <v>04_40-50</v>
      </c>
      <c r="Q1310">
        <v>12</v>
      </c>
      <c r="R1310" t="s">
        <v>819</v>
      </c>
      <c r="S1310">
        <v>175960</v>
      </c>
      <c r="T1310">
        <v>2824</v>
      </c>
    </row>
    <row r="1311" spans="1:20" ht="14.45" hidden="1" x14ac:dyDescent="0.35">
      <c r="A1311">
        <v>42</v>
      </c>
      <c r="B1311" t="s">
        <v>10</v>
      </c>
      <c r="C1311" t="s">
        <v>902</v>
      </c>
      <c r="D1311" s="10" t="s">
        <v>1041</v>
      </c>
      <c r="E1311" s="10" t="s">
        <v>1039</v>
      </c>
      <c r="F1311" t="s">
        <v>1</v>
      </c>
      <c r="G1311" t="s">
        <v>532</v>
      </c>
      <c r="H1311" t="s">
        <v>166</v>
      </c>
      <c r="I1311">
        <v>15</v>
      </c>
      <c r="J1311" t="s">
        <v>8</v>
      </c>
      <c r="L1311" t="s">
        <v>107</v>
      </c>
      <c r="M1311">
        <v>43040</v>
      </c>
      <c r="N1311" t="s">
        <v>42</v>
      </c>
      <c r="O1311" t="s">
        <v>62</v>
      </c>
      <c r="P1311" s="21" t="str">
        <f t="shared" si="20"/>
        <v>04_40-50</v>
      </c>
      <c r="Q1311">
        <v>12</v>
      </c>
      <c r="R1311" t="s">
        <v>819</v>
      </c>
      <c r="S1311">
        <v>1807680</v>
      </c>
      <c r="T1311">
        <v>29016</v>
      </c>
    </row>
    <row r="1312" spans="1:20" ht="14.45" hidden="1" x14ac:dyDescent="0.35">
      <c r="A1312">
        <v>86</v>
      </c>
      <c r="B1312" t="s">
        <v>10</v>
      </c>
      <c r="C1312" t="s">
        <v>280</v>
      </c>
      <c r="D1312" s="10" t="s">
        <v>1041</v>
      </c>
      <c r="E1312" s="10" t="s">
        <v>1039</v>
      </c>
      <c r="F1312" t="s">
        <v>5</v>
      </c>
      <c r="G1312" t="s">
        <v>218</v>
      </c>
      <c r="H1312" t="s">
        <v>166</v>
      </c>
      <c r="I1312">
        <v>15</v>
      </c>
      <c r="J1312" t="s">
        <v>8</v>
      </c>
      <c r="L1312" t="s">
        <v>107</v>
      </c>
      <c r="M1312">
        <v>69222</v>
      </c>
      <c r="N1312" t="s">
        <v>47</v>
      </c>
      <c r="O1312" t="s">
        <v>65</v>
      </c>
      <c r="P1312" s="21" t="str">
        <f t="shared" si="20"/>
        <v>06_60-70</v>
      </c>
      <c r="Q1312">
        <v>12</v>
      </c>
      <c r="R1312" t="s">
        <v>819</v>
      </c>
      <c r="S1312">
        <v>5953092</v>
      </c>
      <c r="T1312">
        <v>95555</v>
      </c>
    </row>
    <row r="1313" spans="1:20" ht="14.45" hidden="1" x14ac:dyDescent="0.35">
      <c r="A1313">
        <v>2</v>
      </c>
      <c r="B1313" t="s">
        <v>10</v>
      </c>
      <c r="C1313" t="s">
        <v>642</v>
      </c>
      <c r="D1313" s="10" t="s">
        <v>1038</v>
      </c>
      <c r="E1313" s="10" t="s">
        <v>1039</v>
      </c>
      <c r="F1313" t="s">
        <v>5</v>
      </c>
      <c r="G1313" t="s">
        <v>114</v>
      </c>
      <c r="H1313" t="s">
        <v>336</v>
      </c>
      <c r="I1313">
        <v>17</v>
      </c>
      <c r="J1313" t="s">
        <v>6</v>
      </c>
      <c r="L1313" t="s">
        <v>107</v>
      </c>
      <c r="M1313">
        <v>28760</v>
      </c>
      <c r="N1313" t="s">
        <v>39</v>
      </c>
      <c r="O1313" t="s">
        <v>60</v>
      </c>
      <c r="P1313" s="21" t="str">
        <f t="shared" si="20"/>
        <v>02_20-30</v>
      </c>
      <c r="Q1313">
        <v>12</v>
      </c>
      <c r="R1313" t="s">
        <v>819</v>
      </c>
      <c r="S1313">
        <v>57520</v>
      </c>
      <c r="T1313">
        <v>923</v>
      </c>
    </row>
    <row r="1314" spans="1:20" ht="14.45" hidden="1" x14ac:dyDescent="0.35">
      <c r="A1314">
        <v>63</v>
      </c>
      <c r="B1314" t="s">
        <v>10</v>
      </c>
      <c r="C1314" t="s">
        <v>359</v>
      </c>
      <c r="D1314" s="10" t="s">
        <v>1038</v>
      </c>
      <c r="E1314" s="10" t="s">
        <v>1039</v>
      </c>
      <c r="F1314" t="s">
        <v>5</v>
      </c>
      <c r="G1314" t="s">
        <v>323</v>
      </c>
      <c r="H1314" t="s">
        <v>336</v>
      </c>
      <c r="I1314">
        <v>17</v>
      </c>
      <c r="J1314" t="s">
        <v>6</v>
      </c>
      <c r="L1314" t="s">
        <v>90</v>
      </c>
      <c r="M1314">
        <v>32500</v>
      </c>
      <c r="N1314" t="s">
        <v>40</v>
      </c>
      <c r="O1314" t="s">
        <v>61</v>
      </c>
      <c r="P1314" s="21" t="str">
        <f t="shared" si="20"/>
        <v>03_30-40</v>
      </c>
      <c r="Q1314">
        <v>12</v>
      </c>
      <c r="R1314" t="s">
        <v>819</v>
      </c>
      <c r="S1314">
        <v>2047500</v>
      </c>
      <c r="T1314">
        <v>32865</v>
      </c>
    </row>
    <row r="1315" spans="1:20" ht="14.45" hidden="1" x14ac:dyDescent="0.35">
      <c r="A1315">
        <v>61</v>
      </c>
      <c r="B1315" t="s">
        <v>10</v>
      </c>
      <c r="C1315" t="s">
        <v>250</v>
      </c>
      <c r="D1315" s="10" t="s">
        <v>1038</v>
      </c>
      <c r="E1315" s="10" t="s">
        <v>1039</v>
      </c>
      <c r="F1315" t="s">
        <v>5</v>
      </c>
      <c r="G1315" t="s">
        <v>114</v>
      </c>
      <c r="H1315" t="s">
        <v>109</v>
      </c>
      <c r="I1315">
        <v>17</v>
      </c>
      <c r="J1315" t="s">
        <v>6</v>
      </c>
      <c r="L1315" t="s">
        <v>107</v>
      </c>
      <c r="M1315">
        <v>34500</v>
      </c>
      <c r="N1315" t="s">
        <v>40</v>
      </c>
      <c r="O1315" t="s">
        <v>61</v>
      </c>
      <c r="P1315" s="21" t="str">
        <f t="shared" si="20"/>
        <v>03_30-40</v>
      </c>
      <c r="Q1315">
        <v>12</v>
      </c>
      <c r="R1315" t="s">
        <v>819</v>
      </c>
      <c r="S1315">
        <v>2104500</v>
      </c>
      <c r="T1315">
        <v>33780</v>
      </c>
    </row>
    <row r="1316" spans="1:20" ht="14.45" hidden="1" x14ac:dyDescent="0.35">
      <c r="A1316">
        <v>7</v>
      </c>
      <c r="B1316" t="s">
        <v>10</v>
      </c>
      <c r="C1316" t="s">
        <v>777</v>
      </c>
      <c r="D1316" t="s">
        <v>1040</v>
      </c>
      <c r="E1316" s="10" t="s">
        <v>1039</v>
      </c>
      <c r="F1316" t="s">
        <v>5</v>
      </c>
      <c r="G1316" t="s">
        <v>161</v>
      </c>
      <c r="H1316" t="s">
        <v>2</v>
      </c>
      <c r="I1316">
        <v>17</v>
      </c>
      <c r="J1316" t="s">
        <v>6</v>
      </c>
      <c r="L1316" t="s">
        <v>90</v>
      </c>
      <c r="M1316">
        <v>32280</v>
      </c>
      <c r="N1316" t="s">
        <v>40</v>
      </c>
      <c r="O1316" t="s">
        <v>61</v>
      </c>
      <c r="P1316" s="21" t="str">
        <f t="shared" si="20"/>
        <v>03_30-40</v>
      </c>
      <c r="Q1316">
        <v>12</v>
      </c>
      <c r="R1316" t="s">
        <v>819</v>
      </c>
      <c r="S1316">
        <v>225960</v>
      </c>
      <c r="T1316">
        <v>3627</v>
      </c>
    </row>
    <row r="1317" spans="1:20" ht="14.45" hidden="1" x14ac:dyDescent="0.35">
      <c r="A1317">
        <v>7</v>
      </c>
      <c r="B1317" t="s">
        <v>10</v>
      </c>
      <c r="C1317" t="s">
        <v>986</v>
      </c>
      <c r="D1317" t="s">
        <v>1055</v>
      </c>
      <c r="E1317" s="10" t="s">
        <v>1044</v>
      </c>
      <c r="F1317" t="s">
        <v>5</v>
      </c>
      <c r="G1317" t="s">
        <v>308</v>
      </c>
      <c r="H1317" t="s">
        <v>987</v>
      </c>
      <c r="I1317">
        <v>17</v>
      </c>
      <c r="J1317" t="s">
        <v>846</v>
      </c>
      <c r="L1317" t="s">
        <v>107</v>
      </c>
      <c r="M1317">
        <v>256300</v>
      </c>
      <c r="N1317" t="s">
        <v>221</v>
      </c>
      <c r="O1317" t="s">
        <v>222</v>
      </c>
      <c r="P1317" s="21" t="str">
        <f t="shared" si="20"/>
        <v>07_70&gt;</v>
      </c>
      <c r="Q1317">
        <v>12</v>
      </c>
      <c r="R1317" t="s">
        <v>819</v>
      </c>
      <c r="S1317">
        <v>1794100</v>
      </c>
      <c r="T1317">
        <v>28798</v>
      </c>
    </row>
    <row r="1318" spans="1:20" ht="14.45" hidden="1" x14ac:dyDescent="0.35">
      <c r="A1318">
        <v>7</v>
      </c>
      <c r="B1318" t="s">
        <v>10</v>
      </c>
      <c r="C1318" t="s">
        <v>844</v>
      </c>
      <c r="D1318" t="s">
        <v>1055</v>
      </c>
      <c r="E1318" s="10" t="s">
        <v>1044</v>
      </c>
      <c r="F1318" t="s">
        <v>5</v>
      </c>
      <c r="G1318" t="s">
        <v>308</v>
      </c>
      <c r="H1318" t="s">
        <v>845</v>
      </c>
      <c r="I1318">
        <v>17</v>
      </c>
      <c r="J1318" t="s">
        <v>846</v>
      </c>
      <c r="L1318" t="s">
        <v>107</v>
      </c>
      <c r="M1318">
        <v>441300</v>
      </c>
      <c r="N1318" t="s">
        <v>880</v>
      </c>
      <c r="O1318" t="s">
        <v>905</v>
      </c>
      <c r="P1318" s="21" t="str">
        <f t="shared" si="20"/>
        <v>07_70&gt;</v>
      </c>
      <c r="Q1318">
        <v>12</v>
      </c>
      <c r="R1318" t="s">
        <v>819</v>
      </c>
      <c r="S1318">
        <v>3089100</v>
      </c>
      <c r="T1318">
        <v>49584</v>
      </c>
    </row>
    <row r="1319" spans="1:20" ht="14.45" hidden="1" x14ac:dyDescent="0.35">
      <c r="A1319">
        <v>6</v>
      </c>
      <c r="B1319" t="s">
        <v>10</v>
      </c>
      <c r="C1319" t="s">
        <v>360</v>
      </c>
      <c r="D1319" t="s">
        <v>1046</v>
      </c>
      <c r="E1319" s="10" t="s">
        <v>1039</v>
      </c>
      <c r="F1319" t="s">
        <v>5</v>
      </c>
      <c r="G1319" t="s">
        <v>162</v>
      </c>
      <c r="H1319" t="s">
        <v>2</v>
      </c>
      <c r="I1319">
        <v>14</v>
      </c>
      <c r="J1319" t="s">
        <v>8</v>
      </c>
      <c r="K1319" t="s">
        <v>7</v>
      </c>
      <c r="L1319" t="s">
        <v>91</v>
      </c>
      <c r="M1319">
        <v>36087</v>
      </c>
      <c r="N1319" t="s">
        <v>41</v>
      </c>
      <c r="O1319" t="s">
        <v>61</v>
      </c>
      <c r="P1319" s="21" t="str">
        <f t="shared" si="20"/>
        <v>03_30-40</v>
      </c>
      <c r="Q1319">
        <v>12</v>
      </c>
      <c r="R1319" t="s">
        <v>819</v>
      </c>
      <c r="S1319">
        <v>216522</v>
      </c>
      <c r="T1319">
        <v>3475</v>
      </c>
    </row>
    <row r="1320" spans="1:20" ht="14.45" hidden="1" x14ac:dyDescent="0.35">
      <c r="A1320">
        <v>208</v>
      </c>
      <c r="B1320" t="s">
        <v>10</v>
      </c>
      <c r="C1320" t="s">
        <v>684</v>
      </c>
      <c r="D1320" t="s">
        <v>1046</v>
      </c>
      <c r="E1320" s="10" t="s">
        <v>1039</v>
      </c>
      <c r="F1320" t="s">
        <v>5</v>
      </c>
      <c r="G1320" t="s">
        <v>496</v>
      </c>
      <c r="H1320" t="s">
        <v>2</v>
      </c>
      <c r="I1320">
        <v>14</v>
      </c>
      <c r="J1320" t="s">
        <v>8</v>
      </c>
      <c r="K1320" t="s">
        <v>7</v>
      </c>
      <c r="L1320" t="s">
        <v>107</v>
      </c>
      <c r="M1320">
        <v>38150</v>
      </c>
      <c r="N1320" t="s">
        <v>41</v>
      </c>
      <c r="O1320" t="s">
        <v>61</v>
      </c>
      <c r="P1320" s="21" t="str">
        <f t="shared" si="20"/>
        <v>03_30-40</v>
      </c>
      <c r="Q1320">
        <v>12</v>
      </c>
      <c r="R1320" t="s">
        <v>819</v>
      </c>
      <c r="S1320">
        <v>7935200</v>
      </c>
      <c r="T1320">
        <v>127371</v>
      </c>
    </row>
    <row r="1321" spans="1:20" ht="14.45" hidden="1" x14ac:dyDescent="0.35">
      <c r="A1321">
        <v>20</v>
      </c>
      <c r="B1321" t="s">
        <v>10</v>
      </c>
      <c r="C1321" t="s">
        <v>226</v>
      </c>
      <c r="D1321" s="10" t="s">
        <v>1041</v>
      </c>
      <c r="E1321" s="10" t="s">
        <v>1039</v>
      </c>
      <c r="F1321" t="s">
        <v>5</v>
      </c>
      <c r="G1321" t="s">
        <v>114</v>
      </c>
      <c r="H1321" t="s">
        <v>115</v>
      </c>
      <c r="I1321">
        <v>15</v>
      </c>
      <c r="J1321" t="s">
        <v>8</v>
      </c>
      <c r="L1321" t="s">
        <v>107</v>
      </c>
      <c r="M1321">
        <v>66046</v>
      </c>
      <c r="N1321" t="s">
        <v>47</v>
      </c>
      <c r="O1321" t="s">
        <v>65</v>
      </c>
      <c r="P1321" s="21" t="str">
        <f t="shared" si="20"/>
        <v>06_60-70</v>
      </c>
      <c r="Q1321">
        <v>12</v>
      </c>
      <c r="R1321" t="s">
        <v>819</v>
      </c>
      <c r="S1321">
        <v>1320920</v>
      </c>
      <c r="T1321">
        <v>21203</v>
      </c>
    </row>
    <row r="1322" spans="1:20" ht="14.45" hidden="1" x14ac:dyDescent="0.35">
      <c r="A1322">
        <v>24</v>
      </c>
      <c r="B1322" t="s">
        <v>10</v>
      </c>
      <c r="C1322" t="s">
        <v>534</v>
      </c>
      <c r="D1322" s="10" t="s">
        <v>1041</v>
      </c>
      <c r="E1322" s="10" t="s">
        <v>1039</v>
      </c>
      <c r="F1322" t="s">
        <v>5</v>
      </c>
      <c r="G1322" t="s">
        <v>496</v>
      </c>
      <c r="H1322" t="s">
        <v>166</v>
      </c>
      <c r="I1322">
        <v>17</v>
      </c>
      <c r="J1322" t="s">
        <v>8</v>
      </c>
      <c r="L1322" t="s">
        <v>107</v>
      </c>
      <c r="M1322">
        <v>41500</v>
      </c>
      <c r="N1322" t="s">
        <v>42</v>
      </c>
      <c r="O1322" t="s">
        <v>62</v>
      </c>
      <c r="P1322" s="21" t="str">
        <f t="shared" si="20"/>
        <v>04_40-50</v>
      </c>
      <c r="Q1322">
        <v>12</v>
      </c>
      <c r="R1322" t="s">
        <v>819</v>
      </c>
      <c r="S1322">
        <v>996000</v>
      </c>
      <c r="T1322">
        <v>15987</v>
      </c>
    </row>
    <row r="1323" spans="1:20" ht="14.45" hidden="1" x14ac:dyDescent="0.35">
      <c r="A1323">
        <v>40</v>
      </c>
      <c r="B1323" t="s">
        <v>10</v>
      </c>
      <c r="C1323" t="s">
        <v>251</v>
      </c>
      <c r="D1323" s="10" t="s">
        <v>1041</v>
      </c>
      <c r="E1323" s="10" t="s">
        <v>1039</v>
      </c>
      <c r="F1323" t="s">
        <v>5</v>
      </c>
      <c r="G1323" t="s">
        <v>114</v>
      </c>
      <c r="H1323" t="s">
        <v>120</v>
      </c>
      <c r="I1323">
        <v>17</v>
      </c>
      <c r="J1323" t="s">
        <v>8</v>
      </c>
      <c r="L1323" t="s">
        <v>107</v>
      </c>
      <c r="M1323">
        <v>58700</v>
      </c>
      <c r="N1323" t="s">
        <v>45</v>
      </c>
      <c r="O1323" t="s">
        <v>63</v>
      </c>
      <c r="P1323" s="21" t="str">
        <f t="shared" si="20"/>
        <v>05_50-60</v>
      </c>
      <c r="Q1323">
        <v>12</v>
      </c>
      <c r="R1323" t="s">
        <v>819</v>
      </c>
      <c r="S1323">
        <v>2348000</v>
      </c>
      <c r="T1323">
        <v>37689</v>
      </c>
    </row>
    <row r="1324" spans="1:20" ht="14.45" hidden="1" x14ac:dyDescent="0.35">
      <c r="A1324">
        <v>314</v>
      </c>
      <c r="B1324" t="s">
        <v>10</v>
      </c>
      <c r="C1324" t="s">
        <v>484</v>
      </c>
      <c r="D1324" t="s">
        <v>1046</v>
      </c>
      <c r="E1324" s="10" t="s">
        <v>1039</v>
      </c>
      <c r="F1324" t="s">
        <v>5</v>
      </c>
      <c r="G1324" t="s">
        <v>218</v>
      </c>
      <c r="H1324" t="s">
        <v>224</v>
      </c>
      <c r="I1324">
        <v>13</v>
      </c>
      <c r="J1324" t="s">
        <v>8</v>
      </c>
      <c r="L1324" t="s">
        <v>107</v>
      </c>
      <c r="M1324">
        <v>46994</v>
      </c>
      <c r="N1324" t="s">
        <v>43</v>
      </c>
      <c r="O1324" t="s">
        <v>62</v>
      </c>
      <c r="P1324" s="21" t="str">
        <f t="shared" si="20"/>
        <v>04_40-50</v>
      </c>
      <c r="Q1324">
        <v>12</v>
      </c>
      <c r="R1324" t="s">
        <v>819</v>
      </c>
      <c r="S1324">
        <v>14756116</v>
      </c>
      <c r="T1324">
        <v>236856</v>
      </c>
    </row>
    <row r="1325" spans="1:20" ht="14.45" hidden="1" x14ac:dyDescent="0.35">
      <c r="A1325">
        <v>254</v>
      </c>
      <c r="B1325" t="s">
        <v>10</v>
      </c>
      <c r="C1325" t="s">
        <v>680</v>
      </c>
      <c r="D1325" t="s">
        <v>1046</v>
      </c>
      <c r="E1325" s="10" t="s">
        <v>1039</v>
      </c>
      <c r="F1325" t="s">
        <v>5</v>
      </c>
      <c r="G1325" t="s">
        <v>496</v>
      </c>
      <c r="H1325" t="s">
        <v>224</v>
      </c>
      <c r="I1325">
        <v>14</v>
      </c>
      <c r="J1325" t="s">
        <v>8</v>
      </c>
      <c r="L1325" t="s">
        <v>107</v>
      </c>
      <c r="M1325">
        <v>50150</v>
      </c>
      <c r="N1325" t="s">
        <v>44</v>
      </c>
      <c r="O1325" t="s">
        <v>63</v>
      </c>
      <c r="P1325" s="21" t="str">
        <f t="shared" si="20"/>
        <v>05_50-60</v>
      </c>
      <c r="Q1325">
        <v>12</v>
      </c>
      <c r="R1325" t="s">
        <v>819</v>
      </c>
      <c r="S1325">
        <v>12738100</v>
      </c>
      <c r="T1325">
        <v>204464</v>
      </c>
    </row>
    <row r="1326" spans="1:20" ht="14.45" hidden="1" x14ac:dyDescent="0.35">
      <c r="A1326">
        <v>68</v>
      </c>
      <c r="B1326" t="s">
        <v>10</v>
      </c>
      <c r="C1326" t="s">
        <v>838</v>
      </c>
      <c r="D1326" t="s">
        <v>1046</v>
      </c>
      <c r="E1326" s="10" t="s">
        <v>1039</v>
      </c>
      <c r="F1326" t="s">
        <v>5</v>
      </c>
      <c r="G1326" t="s">
        <v>496</v>
      </c>
      <c r="H1326" t="s">
        <v>2</v>
      </c>
      <c r="I1326">
        <v>14</v>
      </c>
      <c r="J1326" t="s">
        <v>8</v>
      </c>
      <c r="L1326" t="s">
        <v>107</v>
      </c>
      <c r="M1326">
        <v>51982</v>
      </c>
      <c r="N1326" t="s">
        <v>44</v>
      </c>
      <c r="O1326" t="s">
        <v>63</v>
      </c>
      <c r="P1326" s="21" t="str">
        <f t="shared" si="20"/>
        <v>05_50-60</v>
      </c>
      <c r="Q1326">
        <v>12</v>
      </c>
      <c r="R1326" t="s">
        <v>819</v>
      </c>
      <c r="S1326">
        <v>3534776</v>
      </c>
      <c r="T1326">
        <v>56738</v>
      </c>
    </row>
    <row r="1327" spans="1:20" ht="14.45" hidden="1" x14ac:dyDescent="0.35">
      <c r="A1327">
        <v>97</v>
      </c>
      <c r="B1327" t="s">
        <v>10</v>
      </c>
      <c r="C1327" t="s">
        <v>839</v>
      </c>
      <c r="D1327" t="s">
        <v>1046</v>
      </c>
      <c r="E1327" s="10" t="s">
        <v>1039</v>
      </c>
      <c r="F1327" t="s">
        <v>5</v>
      </c>
      <c r="G1327" t="s">
        <v>496</v>
      </c>
      <c r="H1327" t="s">
        <v>2</v>
      </c>
      <c r="I1327">
        <v>14</v>
      </c>
      <c r="J1327" t="s">
        <v>8</v>
      </c>
      <c r="L1327" t="s">
        <v>107</v>
      </c>
      <c r="M1327">
        <v>65900</v>
      </c>
      <c r="N1327" t="s">
        <v>47</v>
      </c>
      <c r="O1327" t="s">
        <v>65</v>
      </c>
      <c r="P1327" s="21" t="str">
        <f t="shared" si="20"/>
        <v>06_60-70</v>
      </c>
      <c r="Q1327">
        <v>12</v>
      </c>
      <c r="R1327" t="s">
        <v>819</v>
      </c>
      <c r="S1327">
        <v>6392300</v>
      </c>
      <c r="T1327">
        <v>102605</v>
      </c>
    </row>
    <row r="1328" spans="1:20" ht="14.45" hidden="1" x14ac:dyDescent="0.35">
      <c r="A1328">
        <v>222</v>
      </c>
      <c r="B1328" t="s">
        <v>10</v>
      </c>
      <c r="C1328" t="s">
        <v>535</v>
      </c>
      <c r="D1328" s="10" t="s">
        <v>1038</v>
      </c>
      <c r="E1328" s="10" t="s">
        <v>1039</v>
      </c>
      <c r="F1328" t="s">
        <v>5</v>
      </c>
      <c r="G1328" t="s">
        <v>496</v>
      </c>
      <c r="H1328" t="s">
        <v>224</v>
      </c>
      <c r="I1328">
        <v>15</v>
      </c>
      <c r="J1328" t="s">
        <v>8</v>
      </c>
      <c r="L1328" t="s">
        <v>107</v>
      </c>
      <c r="M1328">
        <v>57650</v>
      </c>
      <c r="N1328" t="s">
        <v>45</v>
      </c>
      <c r="O1328" t="s">
        <v>63</v>
      </c>
      <c r="P1328" s="21" t="str">
        <f t="shared" si="20"/>
        <v>05_50-60</v>
      </c>
      <c r="Q1328">
        <v>12</v>
      </c>
      <c r="R1328" t="s">
        <v>819</v>
      </c>
      <c r="S1328">
        <v>12798300</v>
      </c>
      <c r="T1328">
        <v>205430</v>
      </c>
    </row>
    <row r="1329" spans="1:20" ht="14.45" hidden="1" x14ac:dyDescent="0.35">
      <c r="A1329">
        <v>11</v>
      </c>
      <c r="B1329" t="s">
        <v>10</v>
      </c>
      <c r="C1329" t="s">
        <v>433</v>
      </c>
      <c r="D1329" s="10" t="s">
        <v>1038</v>
      </c>
      <c r="E1329" s="10" t="s">
        <v>1039</v>
      </c>
      <c r="F1329" t="s">
        <v>5</v>
      </c>
      <c r="G1329" t="s">
        <v>218</v>
      </c>
      <c r="H1329" t="s">
        <v>434</v>
      </c>
      <c r="I1329">
        <v>15</v>
      </c>
      <c r="J1329" t="s">
        <v>435</v>
      </c>
      <c r="L1329" t="s">
        <v>107</v>
      </c>
      <c r="M1329">
        <v>56271</v>
      </c>
      <c r="N1329" t="s">
        <v>45</v>
      </c>
      <c r="O1329" t="s">
        <v>63</v>
      </c>
      <c r="P1329" s="21" t="str">
        <f t="shared" si="20"/>
        <v>05_50-60</v>
      </c>
      <c r="Q1329">
        <v>12</v>
      </c>
      <c r="R1329" t="s">
        <v>819</v>
      </c>
      <c r="S1329">
        <v>618981</v>
      </c>
      <c r="T1329">
        <v>9935</v>
      </c>
    </row>
    <row r="1330" spans="1:20" ht="14.45" hidden="1" x14ac:dyDescent="0.35">
      <c r="A1330">
        <v>445</v>
      </c>
      <c r="B1330" t="s">
        <v>10</v>
      </c>
      <c r="C1330" t="s">
        <v>780</v>
      </c>
      <c r="D1330" s="10" t="s">
        <v>1038</v>
      </c>
      <c r="E1330" s="10" t="s">
        <v>1039</v>
      </c>
      <c r="F1330" t="s">
        <v>5</v>
      </c>
      <c r="G1330" t="s">
        <v>496</v>
      </c>
      <c r="H1330" t="s">
        <v>618</v>
      </c>
      <c r="I1330">
        <v>15</v>
      </c>
      <c r="J1330" t="s">
        <v>8</v>
      </c>
      <c r="L1330" t="s">
        <v>107</v>
      </c>
      <c r="M1330">
        <v>79140</v>
      </c>
      <c r="N1330" t="s">
        <v>84</v>
      </c>
      <c r="O1330" t="s">
        <v>64</v>
      </c>
      <c r="P1330" s="21" t="str">
        <f t="shared" si="20"/>
        <v>07_70&gt;</v>
      </c>
      <c r="Q1330">
        <v>12</v>
      </c>
      <c r="R1330" t="s">
        <v>819</v>
      </c>
      <c r="S1330">
        <v>35217300</v>
      </c>
      <c r="T1330">
        <v>565286</v>
      </c>
    </row>
    <row r="1331" spans="1:20" ht="14.45" hidden="1" x14ac:dyDescent="0.35">
      <c r="A1331">
        <v>1815</v>
      </c>
      <c r="B1331" t="s">
        <v>10</v>
      </c>
      <c r="C1331" t="s">
        <v>781</v>
      </c>
      <c r="D1331" t="s">
        <v>1046</v>
      </c>
      <c r="E1331" s="10" t="s">
        <v>1039</v>
      </c>
      <c r="F1331" t="s">
        <v>5</v>
      </c>
      <c r="G1331" t="s">
        <v>218</v>
      </c>
      <c r="H1331" t="s">
        <v>336</v>
      </c>
      <c r="I1331">
        <v>14</v>
      </c>
      <c r="J1331" t="s">
        <v>8</v>
      </c>
      <c r="L1331" t="s">
        <v>107</v>
      </c>
      <c r="M1331">
        <v>34100</v>
      </c>
      <c r="N1331" t="s">
        <v>40</v>
      </c>
      <c r="O1331" t="s">
        <v>61</v>
      </c>
      <c r="P1331" s="21" t="str">
        <f t="shared" si="20"/>
        <v>03_30-40</v>
      </c>
      <c r="Q1331">
        <v>12</v>
      </c>
      <c r="R1331" t="s">
        <v>819</v>
      </c>
      <c r="S1331">
        <v>61891500</v>
      </c>
      <c r="T1331">
        <v>993443</v>
      </c>
    </row>
    <row r="1332" spans="1:20" ht="14.45" hidden="1" x14ac:dyDescent="0.35">
      <c r="A1332">
        <v>136</v>
      </c>
      <c r="B1332" t="s">
        <v>10</v>
      </c>
      <c r="C1332" t="s">
        <v>479</v>
      </c>
      <c r="D1332" t="s">
        <v>1040</v>
      </c>
      <c r="E1332" s="10" t="s">
        <v>1039</v>
      </c>
      <c r="F1332" t="s">
        <v>1</v>
      </c>
      <c r="G1332" t="s">
        <v>249</v>
      </c>
      <c r="H1332" t="s">
        <v>2</v>
      </c>
      <c r="I1332">
        <v>15</v>
      </c>
      <c r="J1332" t="s">
        <v>8</v>
      </c>
      <c r="L1332" t="s">
        <v>107</v>
      </c>
      <c r="M1332">
        <v>57974</v>
      </c>
      <c r="N1332" t="s">
        <v>45</v>
      </c>
      <c r="O1332" t="s">
        <v>63</v>
      </c>
      <c r="P1332" s="21" t="str">
        <f t="shared" si="20"/>
        <v>05_50-60</v>
      </c>
      <c r="Q1332">
        <v>12</v>
      </c>
      <c r="R1332" t="s">
        <v>819</v>
      </c>
      <c r="S1332">
        <v>7884464</v>
      </c>
      <c r="T1332">
        <v>126556</v>
      </c>
    </row>
    <row r="1333" spans="1:20" ht="14.45" hidden="1" x14ac:dyDescent="0.35">
      <c r="A1333">
        <v>381</v>
      </c>
      <c r="B1333" t="s">
        <v>10</v>
      </c>
      <c r="C1333" t="s">
        <v>362</v>
      </c>
      <c r="D1333" t="s">
        <v>1040</v>
      </c>
      <c r="E1333" s="10" t="s">
        <v>1039</v>
      </c>
      <c r="F1333" t="s">
        <v>5</v>
      </c>
      <c r="G1333" t="s">
        <v>323</v>
      </c>
      <c r="H1333" t="s">
        <v>2</v>
      </c>
      <c r="I1333">
        <v>15</v>
      </c>
      <c r="J1333" t="s">
        <v>8</v>
      </c>
      <c r="L1333" t="s">
        <v>90</v>
      </c>
      <c r="M1333">
        <v>39980</v>
      </c>
      <c r="N1333" t="s">
        <v>41</v>
      </c>
      <c r="O1333" t="s">
        <v>61</v>
      </c>
      <c r="P1333" s="21" t="str">
        <f t="shared" si="20"/>
        <v>03_30-40</v>
      </c>
      <c r="Q1333">
        <v>12</v>
      </c>
      <c r="R1333" t="s">
        <v>819</v>
      </c>
      <c r="S1333">
        <v>15232380</v>
      </c>
      <c r="T1333">
        <v>244500</v>
      </c>
    </row>
    <row r="1334" spans="1:20" ht="14.45" hidden="1" x14ac:dyDescent="0.35">
      <c r="A1334">
        <v>118</v>
      </c>
      <c r="B1334" t="s">
        <v>10</v>
      </c>
      <c r="C1334" t="s">
        <v>729</v>
      </c>
      <c r="D1334" s="10" t="s">
        <v>1038</v>
      </c>
      <c r="E1334" s="10" t="s">
        <v>1039</v>
      </c>
      <c r="F1334" t="s">
        <v>5</v>
      </c>
      <c r="G1334" t="s">
        <v>218</v>
      </c>
      <c r="H1334" t="s">
        <v>336</v>
      </c>
      <c r="I1334">
        <v>15</v>
      </c>
      <c r="J1334" t="s">
        <v>8</v>
      </c>
      <c r="L1334" t="s">
        <v>107</v>
      </c>
      <c r="M1334">
        <v>24412</v>
      </c>
      <c r="N1334" t="s">
        <v>38</v>
      </c>
      <c r="O1334" t="s">
        <v>60</v>
      </c>
      <c r="P1334" s="21" t="str">
        <f t="shared" si="20"/>
        <v>02_20-30</v>
      </c>
      <c r="Q1334">
        <v>12</v>
      </c>
      <c r="R1334" t="s">
        <v>819</v>
      </c>
      <c r="S1334">
        <v>2880616</v>
      </c>
      <c r="T1334">
        <v>46238</v>
      </c>
    </row>
    <row r="1335" spans="1:20" ht="14.45" hidden="1" x14ac:dyDescent="0.35">
      <c r="A1335">
        <v>3255</v>
      </c>
      <c r="B1335" t="s">
        <v>10</v>
      </c>
      <c r="C1335" t="s">
        <v>840</v>
      </c>
      <c r="D1335" t="s">
        <v>1040</v>
      </c>
      <c r="E1335" s="10" t="s">
        <v>1039</v>
      </c>
      <c r="F1335" t="s">
        <v>5</v>
      </c>
      <c r="G1335" t="s">
        <v>218</v>
      </c>
      <c r="H1335" t="s">
        <v>2</v>
      </c>
      <c r="I1335">
        <v>15</v>
      </c>
      <c r="J1335" t="s">
        <v>8</v>
      </c>
      <c r="L1335" t="s">
        <v>107</v>
      </c>
      <c r="M1335">
        <v>23990</v>
      </c>
      <c r="N1335" t="s">
        <v>38</v>
      </c>
      <c r="O1335" t="s">
        <v>60</v>
      </c>
      <c r="P1335" s="21" t="str">
        <f t="shared" si="20"/>
        <v>02_20-30</v>
      </c>
      <c r="Q1335">
        <v>12</v>
      </c>
      <c r="R1335" t="s">
        <v>819</v>
      </c>
      <c r="S1335">
        <v>78087450</v>
      </c>
      <c r="T1335">
        <v>1253410</v>
      </c>
    </row>
    <row r="1336" spans="1:20" ht="14.45" hidden="1" x14ac:dyDescent="0.35">
      <c r="A1336">
        <v>2451</v>
      </c>
      <c r="B1336" t="s">
        <v>10</v>
      </c>
      <c r="C1336" t="s">
        <v>730</v>
      </c>
      <c r="D1336" s="10" t="s">
        <v>1038</v>
      </c>
      <c r="E1336" s="10" t="s">
        <v>1039</v>
      </c>
      <c r="F1336" t="s">
        <v>1</v>
      </c>
      <c r="G1336" t="s">
        <v>532</v>
      </c>
      <c r="H1336" t="s">
        <v>731</v>
      </c>
      <c r="I1336">
        <v>15</v>
      </c>
      <c r="J1336" t="s">
        <v>8</v>
      </c>
      <c r="L1336" t="s">
        <v>107</v>
      </c>
      <c r="M1336">
        <v>41900</v>
      </c>
      <c r="N1336" t="s">
        <v>42</v>
      </c>
      <c r="O1336" t="s">
        <v>62</v>
      </c>
      <c r="P1336" s="21" t="str">
        <f t="shared" si="20"/>
        <v>04_40-50</v>
      </c>
      <c r="Q1336">
        <v>12</v>
      </c>
      <c r="R1336" t="s">
        <v>819</v>
      </c>
      <c r="S1336">
        <v>102696900</v>
      </c>
      <c r="T1336">
        <v>1648425</v>
      </c>
    </row>
    <row r="1337" spans="1:20" ht="14.45" hidden="1" x14ac:dyDescent="0.35">
      <c r="A1337">
        <v>884</v>
      </c>
      <c r="B1337" t="s">
        <v>10</v>
      </c>
      <c r="C1337" t="s">
        <v>732</v>
      </c>
      <c r="D1337" s="10" t="s">
        <v>1038</v>
      </c>
      <c r="E1337" s="10" t="s">
        <v>1039</v>
      </c>
      <c r="F1337" t="s">
        <v>5</v>
      </c>
      <c r="G1337" t="s">
        <v>496</v>
      </c>
      <c r="H1337" t="s">
        <v>618</v>
      </c>
      <c r="I1337">
        <v>15</v>
      </c>
      <c r="J1337" t="s">
        <v>8</v>
      </c>
      <c r="L1337" t="s">
        <v>107</v>
      </c>
      <c r="M1337">
        <v>58990</v>
      </c>
      <c r="N1337" t="s">
        <v>45</v>
      </c>
      <c r="O1337" t="s">
        <v>63</v>
      </c>
      <c r="P1337" s="21" t="str">
        <f t="shared" si="20"/>
        <v>05_50-60</v>
      </c>
      <c r="Q1337">
        <v>12</v>
      </c>
      <c r="R1337" t="s">
        <v>819</v>
      </c>
      <c r="S1337">
        <v>52147160</v>
      </c>
      <c r="T1337">
        <v>837033</v>
      </c>
    </row>
    <row r="1338" spans="1:20" ht="14.45" hidden="1" x14ac:dyDescent="0.35">
      <c r="A1338">
        <v>728</v>
      </c>
      <c r="B1338" t="s">
        <v>10</v>
      </c>
      <c r="C1338" t="s">
        <v>608</v>
      </c>
      <c r="D1338" s="10" t="s">
        <v>1038</v>
      </c>
      <c r="E1338" s="10" t="s">
        <v>1039</v>
      </c>
      <c r="F1338" t="s">
        <v>5</v>
      </c>
      <c r="G1338" t="s">
        <v>218</v>
      </c>
      <c r="H1338" t="s">
        <v>299</v>
      </c>
      <c r="I1338">
        <v>15</v>
      </c>
      <c r="J1338" t="s">
        <v>8</v>
      </c>
      <c r="L1338" t="s">
        <v>107</v>
      </c>
      <c r="M1338">
        <v>38753</v>
      </c>
      <c r="N1338" t="s">
        <v>41</v>
      </c>
      <c r="O1338" t="s">
        <v>61</v>
      </c>
      <c r="P1338" s="21" t="str">
        <f t="shared" si="20"/>
        <v>03_30-40</v>
      </c>
      <c r="Q1338">
        <v>12</v>
      </c>
      <c r="R1338" t="s">
        <v>819</v>
      </c>
      <c r="S1338">
        <v>28212184</v>
      </c>
      <c r="T1338">
        <v>452844</v>
      </c>
    </row>
    <row r="1339" spans="1:20" ht="14.45" hidden="1" x14ac:dyDescent="0.35">
      <c r="A1339">
        <v>1081</v>
      </c>
      <c r="B1339" t="s">
        <v>10</v>
      </c>
      <c r="C1339" t="s">
        <v>728</v>
      </c>
      <c r="D1339" s="10" t="s">
        <v>1038</v>
      </c>
      <c r="E1339" s="10" t="s">
        <v>1039</v>
      </c>
      <c r="F1339" t="s">
        <v>5</v>
      </c>
      <c r="G1339" t="s">
        <v>155</v>
      </c>
      <c r="H1339" t="s">
        <v>723</v>
      </c>
      <c r="I1339">
        <v>15</v>
      </c>
      <c r="J1339" t="s">
        <v>8</v>
      </c>
      <c r="L1339" t="s">
        <v>107</v>
      </c>
      <c r="M1339">
        <v>16999</v>
      </c>
      <c r="N1339" t="s">
        <v>37</v>
      </c>
      <c r="O1339" t="s">
        <v>59</v>
      </c>
      <c r="P1339" s="21" t="str">
        <f t="shared" si="20"/>
        <v>01_&lt;20</v>
      </c>
      <c r="Q1339">
        <v>12</v>
      </c>
      <c r="R1339" t="s">
        <v>819</v>
      </c>
      <c r="S1339">
        <v>18375919</v>
      </c>
      <c r="T1339">
        <v>294959</v>
      </c>
    </row>
    <row r="1340" spans="1:20" ht="14.45" hidden="1" x14ac:dyDescent="0.35">
      <c r="A1340">
        <v>9</v>
      </c>
      <c r="B1340" t="s">
        <v>10</v>
      </c>
      <c r="C1340" t="s">
        <v>269</v>
      </c>
      <c r="D1340" s="10" t="s">
        <v>1038</v>
      </c>
      <c r="E1340" s="10" t="s">
        <v>1039</v>
      </c>
      <c r="F1340" t="s">
        <v>5</v>
      </c>
      <c r="G1340" t="s">
        <v>218</v>
      </c>
      <c r="H1340" t="s">
        <v>363</v>
      </c>
      <c r="I1340">
        <v>15</v>
      </c>
      <c r="J1340" t="s">
        <v>11</v>
      </c>
      <c r="L1340" t="s">
        <v>107</v>
      </c>
      <c r="M1340">
        <v>47877</v>
      </c>
      <c r="N1340" t="s">
        <v>43</v>
      </c>
      <c r="O1340" t="s">
        <v>62</v>
      </c>
      <c r="P1340" s="21" t="str">
        <f t="shared" si="20"/>
        <v>04_40-50</v>
      </c>
      <c r="Q1340">
        <v>12</v>
      </c>
      <c r="R1340" t="s">
        <v>819</v>
      </c>
      <c r="S1340">
        <v>430893</v>
      </c>
      <c r="T1340">
        <v>6916</v>
      </c>
    </row>
    <row r="1341" spans="1:20" ht="14.45" hidden="1" x14ac:dyDescent="0.35">
      <c r="A1341">
        <v>2310</v>
      </c>
      <c r="B1341" t="s">
        <v>10</v>
      </c>
      <c r="C1341" t="s">
        <v>643</v>
      </c>
      <c r="D1341" s="10" t="s">
        <v>1038</v>
      </c>
      <c r="E1341" s="10" t="s">
        <v>1039</v>
      </c>
      <c r="F1341" t="s">
        <v>5</v>
      </c>
      <c r="G1341" t="s">
        <v>155</v>
      </c>
      <c r="H1341" t="s">
        <v>336</v>
      </c>
      <c r="I1341">
        <v>15</v>
      </c>
      <c r="J1341" t="s">
        <v>8</v>
      </c>
      <c r="L1341" t="s">
        <v>107</v>
      </c>
      <c r="M1341">
        <v>29550</v>
      </c>
      <c r="N1341" t="s">
        <v>39</v>
      </c>
      <c r="O1341" t="s">
        <v>60</v>
      </c>
      <c r="P1341" s="21" t="str">
        <f t="shared" si="20"/>
        <v>02_20-30</v>
      </c>
      <c r="Q1341">
        <v>12</v>
      </c>
      <c r="R1341" t="s">
        <v>819</v>
      </c>
      <c r="S1341">
        <v>68260500</v>
      </c>
      <c r="T1341">
        <v>1095674</v>
      </c>
    </row>
    <row r="1342" spans="1:20" ht="14.45" hidden="1" x14ac:dyDescent="0.35">
      <c r="A1342">
        <v>537</v>
      </c>
      <c r="B1342" t="s">
        <v>10</v>
      </c>
      <c r="C1342" t="s">
        <v>904</v>
      </c>
      <c r="D1342" s="10" t="s">
        <v>1041</v>
      </c>
      <c r="E1342" s="10" t="s">
        <v>1039</v>
      </c>
      <c r="F1342" t="s">
        <v>5</v>
      </c>
      <c r="G1342" t="s">
        <v>308</v>
      </c>
      <c r="H1342" t="s">
        <v>166</v>
      </c>
      <c r="I1342">
        <v>15</v>
      </c>
      <c r="J1342" t="s">
        <v>8</v>
      </c>
      <c r="L1342" t="s">
        <v>107</v>
      </c>
      <c r="M1342">
        <v>63000</v>
      </c>
      <c r="N1342" t="s">
        <v>46</v>
      </c>
      <c r="O1342" t="s">
        <v>65</v>
      </c>
      <c r="P1342" s="21" t="str">
        <f t="shared" si="20"/>
        <v>06_60-70</v>
      </c>
      <c r="Q1342">
        <v>12</v>
      </c>
      <c r="R1342" t="s">
        <v>819</v>
      </c>
      <c r="S1342">
        <v>33831000</v>
      </c>
      <c r="T1342">
        <v>543034</v>
      </c>
    </row>
    <row r="1343" spans="1:20" ht="14.45" hidden="1" x14ac:dyDescent="0.35">
      <c r="A1343">
        <v>230</v>
      </c>
      <c r="B1343" t="s">
        <v>10</v>
      </c>
      <c r="C1343" t="s">
        <v>988</v>
      </c>
      <c r="D1343" t="s">
        <v>1040</v>
      </c>
      <c r="E1343" s="10" t="s">
        <v>1039</v>
      </c>
      <c r="F1343" t="s">
        <v>1</v>
      </c>
      <c r="G1343" t="s">
        <v>152</v>
      </c>
      <c r="H1343" t="s">
        <v>2</v>
      </c>
      <c r="I1343">
        <v>17</v>
      </c>
      <c r="J1343" t="s">
        <v>8</v>
      </c>
      <c r="L1343" s="10" t="s">
        <v>107</v>
      </c>
      <c r="M1343">
        <v>23400</v>
      </c>
      <c r="N1343" t="s">
        <v>38</v>
      </c>
      <c r="O1343" t="s">
        <v>60</v>
      </c>
      <c r="P1343" s="21" t="str">
        <f t="shared" si="20"/>
        <v>02_20-30</v>
      </c>
      <c r="Q1343">
        <v>12</v>
      </c>
      <c r="R1343" t="s">
        <v>819</v>
      </c>
      <c r="S1343">
        <v>5382000</v>
      </c>
      <c r="T1343">
        <v>86388</v>
      </c>
    </row>
    <row r="1344" spans="1:20" ht="14.45" hidden="1" x14ac:dyDescent="0.35">
      <c r="A1344">
        <v>846</v>
      </c>
      <c r="B1344" t="s">
        <v>10</v>
      </c>
      <c r="C1344" t="s">
        <v>727</v>
      </c>
      <c r="D1344" s="10" t="s">
        <v>1038</v>
      </c>
      <c r="E1344" s="10" t="s">
        <v>1039</v>
      </c>
      <c r="F1344" t="s">
        <v>5</v>
      </c>
      <c r="G1344" t="s">
        <v>218</v>
      </c>
      <c r="H1344" t="s">
        <v>723</v>
      </c>
      <c r="I1344">
        <v>15</v>
      </c>
      <c r="J1344" t="s">
        <v>8</v>
      </c>
      <c r="L1344" t="s">
        <v>107</v>
      </c>
      <c r="M1344">
        <v>37469</v>
      </c>
      <c r="N1344" t="s">
        <v>41</v>
      </c>
      <c r="O1344" t="s">
        <v>61</v>
      </c>
      <c r="P1344" s="21" t="str">
        <f t="shared" si="20"/>
        <v>03_30-40</v>
      </c>
      <c r="Q1344">
        <v>12</v>
      </c>
      <c r="R1344" t="s">
        <v>819</v>
      </c>
      <c r="S1344">
        <v>31698774</v>
      </c>
      <c r="T1344">
        <v>508809</v>
      </c>
    </row>
    <row r="1345" spans="1:20" ht="14.45" hidden="1" x14ac:dyDescent="0.35">
      <c r="A1345">
        <v>669</v>
      </c>
      <c r="B1345" t="s">
        <v>10</v>
      </c>
      <c r="C1345" t="s">
        <v>681</v>
      </c>
      <c r="D1345" s="10" t="s">
        <v>1038</v>
      </c>
      <c r="E1345" s="10" t="s">
        <v>1039</v>
      </c>
      <c r="F1345" t="s">
        <v>5</v>
      </c>
      <c r="G1345" t="s">
        <v>496</v>
      </c>
      <c r="H1345" t="s">
        <v>230</v>
      </c>
      <c r="I1345">
        <v>17</v>
      </c>
      <c r="J1345" t="s">
        <v>6</v>
      </c>
      <c r="L1345" t="s">
        <v>107</v>
      </c>
      <c r="M1345">
        <v>58700</v>
      </c>
      <c r="N1345" t="s">
        <v>45</v>
      </c>
      <c r="O1345" t="s">
        <v>63</v>
      </c>
      <c r="P1345" s="21" t="str">
        <f t="shared" si="20"/>
        <v>05_50-60</v>
      </c>
      <c r="Q1345">
        <v>12</v>
      </c>
      <c r="R1345" t="s">
        <v>819</v>
      </c>
      <c r="S1345">
        <v>39270300</v>
      </c>
      <c r="T1345">
        <v>630342</v>
      </c>
    </row>
    <row r="1346" spans="1:20" ht="14.45" hidden="1" x14ac:dyDescent="0.35">
      <c r="A1346">
        <v>200</v>
      </c>
      <c r="B1346" t="s">
        <v>10</v>
      </c>
      <c r="C1346" t="s">
        <v>847</v>
      </c>
      <c r="D1346" t="s">
        <v>1046</v>
      </c>
      <c r="E1346" s="10" t="s">
        <v>1039</v>
      </c>
      <c r="F1346" t="s">
        <v>5</v>
      </c>
      <c r="G1346" t="s">
        <v>818</v>
      </c>
      <c r="H1346" t="s">
        <v>618</v>
      </c>
      <c r="I1346">
        <v>14</v>
      </c>
      <c r="J1346" t="s">
        <v>848</v>
      </c>
      <c r="K1346" t="s">
        <v>7</v>
      </c>
      <c r="L1346" t="s">
        <v>107</v>
      </c>
      <c r="M1346">
        <v>92990</v>
      </c>
      <c r="N1346" t="s">
        <v>50</v>
      </c>
      <c r="O1346" t="s">
        <v>66</v>
      </c>
      <c r="P1346" s="21" t="str">
        <f t="shared" si="20"/>
        <v>07_70&gt;</v>
      </c>
      <c r="Q1346">
        <v>12</v>
      </c>
      <c r="R1346" t="s">
        <v>819</v>
      </c>
      <c r="S1346">
        <v>18598000</v>
      </c>
      <c r="T1346">
        <v>298523</v>
      </c>
    </row>
    <row r="1347" spans="1:20" ht="14.45" hidden="1" x14ac:dyDescent="0.35">
      <c r="A1347">
        <v>154</v>
      </c>
      <c r="B1347" t="s">
        <v>10</v>
      </c>
      <c r="C1347" t="s">
        <v>849</v>
      </c>
      <c r="D1347" s="10" t="s">
        <v>1041</v>
      </c>
      <c r="E1347" s="10" t="s">
        <v>1039</v>
      </c>
      <c r="F1347" t="s">
        <v>5</v>
      </c>
      <c r="G1347" t="s">
        <v>308</v>
      </c>
      <c r="H1347" t="s">
        <v>553</v>
      </c>
      <c r="I1347">
        <v>15</v>
      </c>
      <c r="J1347" t="s">
        <v>850</v>
      </c>
      <c r="K1347" t="s">
        <v>7</v>
      </c>
      <c r="L1347" t="s">
        <v>107</v>
      </c>
      <c r="M1347">
        <v>207990</v>
      </c>
      <c r="N1347" t="s">
        <v>131</v>
      </c>
      <c r="O1347" t="s">
        <v>99</v>
      </c>
      <c r="P1347" s="21" t="str">
        <f t="shared" ref="P1347:P1410" si="21">IF(M1347&lt;20000,"01_&lt;20",IF(M1347&lt;70000,CONCATENATE(IF((ROUNDDOWN(M1347/10000,0)+1)&lt;10,0,),ROUNDDOWN(M1347/10000,0),"_",ROUNDDOWN(M1347/10000,0)*10,"-",ROUNDUP((M1347+1)/10000,0)*10),"07_70&gt;"))</f>
        <v>07_70&gt;</v>
      </c>
      <c r="Q1347">
        <v>12</v>
      </c>
      <c r="R1347" t="s">
        <v>819</v>
      </c>
      <c r="S1347">
        <v>32030460</v>
      </c>
      <c r="T1347">
        <v>514133</v>
      </c>
    </row>
    <row r="1348" spans="1:20" ht="14.45" hidden="1" x14ac:dyDescent="0.35">
      <c r="A1348">
        <v>9</v>
      </c>
      <c r="B1348" t="s">
        <v>10</v>
      </c>
      <c r="C1348" t="s">
        <v>782</v>
      </c>
      <c r="D1348" t="s">
        <v>1046</v>
      </c>
      <c r="E1348" s="10" t="s">
        <v>1039</v>
      </c>
      <c r="F1348" t="s">
        <v>1</v>
      </c>
      <c r="G1348" t="s">
        <v>532</v>
      </c>
      <c r="H1348" t="s">
        <v>2</v>
      </c>
      <c r="I1348">
        <v>14</v>
      </c>
      <c r="J1348" t="s">
        <v>8</v>
      </c>
      <c r="K1348" t="s">
        <v>7</v>
      </c>
      <c r="L1348" t="s">
        <v>107</v>
      </c>
      <c r="M1348">
        <v>61880</v>
      </c>
      <c r="N1348" t="s">
        <v>46</v>
      </c>
      <c r="O1348" t="s">
        <v>65</v>
      </c>
      <c r="P1348" s="21" t="str">
        <f t="shared" si="21"/>
        <v>06_60-70</v>
      </c>
      <c r="Q1348">
        <v>12</v>
      </c>
      <c r="R1348" t="s">
        <v>819</v>
      </c>
      <c r="S1348">
        <v>556920</v>
      </c>
      <c r="T1348">
        <v>8939</v>
      </c>
    </row>
    <row r="1349" spans="1:20" ht="14.45" hidden="1" x14ac:dyDescent="0.35">
      <c r="A1349">
        <v>278</v>
      </c>
      <c r="B1349" t="s">
        <v>10</v>
      </c>
      <c r="C1349" t="s">
        <v>558</v>
      </c>
      <c r="D1349" t="s">
        <v>1046</v>
      </c>
      <c r="E1349" s="10" t="s">
        <v>1039</v>
      </c>
      <c r="F1349" t="s">
        <v>5</v>
      </c>
      <c r="G1349" t="s">
        <v>496</v>
      </c>
      <c r="H1349" t="s">
        <v>2</v>
      </c>
      <c r="I1349">
        <v>13</v>
      </c>
      <c r="J1349" t="s">
        <v>8</v>
      </c>
      <c r="K1349" t="s">
        <v>7</v>
      </c>
      <c r="L1349" t="s">
        <v>107</v>
      </c>
      <c r="M1349">
        <v>72807</v>
      </c>
      <c r="N1349" t="s">
        <v>48</v>
      </c>
      <c r="O1349" t="s">
        <v>64</v>
      </c>
      <c r="P1349" s="21" t="str">
        <f t="shared" si="21"/>
        <v>07_70&gt;</v>
      </c>
      <c r="Q1349">
        <v>12</v>
      </c>
      <c r="R1349" t="s">
        <v>819</v>
      </c>
      <c r="S1349">
        <v>20240346</v>
      </c>
      <c r="T1349">
        <v>324885</v>
      </c>
    </row>
    <row r="1350" spans="1:20" ht="14.45" hidden="1" x14ac:dyDescent="0.35">
      <c r="A1350">
        <v>68</v>
      </c>
      <c r="B1350" t="s">
        <v>10</v>
      </c>
      <c r="C1350" t="s">
        <v>989</v>
      </c>
      <c r="D1350" t="s">
        <v>1046</v>
      </c>
      <c r="E1350" s="10" t="s">
        <v>1039</v>
      </c>
      <c r="F1350" t="s">
        <v>5</v>
      </c>
      <c r="G1350" t="s">
        <v>496</v>
      </c>
      <c r="H1350" t="s">
        <v>2</v>
      </c>
      <c r="I1350">
        <v>14</v>
      </c>
      <c r="J1350" t="s">
        <v>8</v>
      </c>
      <c r="K1350" t="s">
        <v>7</v>
      </c>
      <c r="L1350" t="s">
        <v>107</v>
      </c>
      <c r="M1350">
        <v>72300</v>
      </c>
      <c r="N1350" t="s">
        <v>48</v>
      </c>
      <c r="O1350" t="s">
        <v>64</v>
      </c>
      <c r="P1350" s="21" t="str">
        <f t="shared" si="21"/>
        <v>07_70&gt;</v>
      </c>
      <c r="Q1350">
        <v>12</v>
      </c>
      <c r="R1350" t="s">
        <v>819</v>
      </c>
      <c r="S1350">
        <v>4916400</v>
      </c>
      <c r="T1350">
        <v>78915</v>
      </c>
    </row>
    <row r="1351" spans="1:20" ht="14.45" hidden="1" x14ac:dyDescent="0.35">
      <c r="A1351">
        <v>17</v>
      </c>
      <c r="B1351" t="s">
        <v>10</v>
      </c>
      <c r="C1351" t="s">
        <v>537</v>
      </c>
      <c r="D1351" s="10" t="s">
        <v>1041</v>
      </c>
      <c r="E1351" s="10" t="s">
        <v>1039</v>
      </c>
      <c r="F1351" t="s">
        <v>5</v>
      </c>
      <c r="G1351" t="s">
        <v>496</v>
      </c>
      <c r="H1351" t="s">
        <v>175</v>
      </c>
      <c r="I1351">
        <v>15</v>
      </c>
      <c r="J1351" t="s">
        <v>117</v>
      </c>
      <c r="K1351" t="s">
        <v>7</v>
      </c>
      <c r="L1351" t="s">
        <v>107</v>
      </c>
      <c r="M1351">
        <v>68990</v>
      </c>
      <c r="N1351" t="s">
        <v>47</v>
      </c>
      <c r="O1351" t="s">
        <v>65</v>
      </c>
      <c r="P1351" s="21" t="str">
        <f t="shared" si="21"/>
        <v>06_60-70</v>
      </c>
      <c r="Q1351">
        <v>12</v>
      </c>
      <c r="R1351" t="s">
        <v>819</v>
      </c>
      <c r="S1351">
        <v>1172830</v>
      </c>
      <c r="T1351">
        <v>18826</v>
      </c>
    </row>
    <row r="1352" spans="1:20" ht="14.45" hidden="1" x14ac:dyDescent="0.35">
      <c r="A1352">
        <v>20</v>
      </c>
      <c r="B1352" t="s">
        <v>10</v>
      </c>
      <c r="C1352" t="s">
        <v>990</v>
      </c>
      <c r="D1352" s="10" t="s">
        <v>1041</v>
      </c>
      <c r="E1352" s="10" t="s">
        <v>1039</v>
      </c>
      <c r="F1352" t="s">
        <v>5</v>
      </c>
      <c r="G1352" t="s">
        <v>496</v>
      </c>
      <c r="H1352" t="s">
        <v>175</v>
      </c>
      <c r="I1352">
        <v>15</v>
      </c>
      <c r="J1352" t="s">
        <v>117</v>
      </c>
      <c r="K1352" t="s">
        <v>7</v>
      </c>
      <c r="L1352" t="s">
        <v>107</v>
      </c>
      <c r="M1352">
        <v>71200</v>
      </c>
      <c r="N1352" t="s">
        <v>48</v>
      </c>
      <c r="O1352" t="s">
        <v>64</v>
      </c>
      <c r="P1352" s="21" t="str">
        <f t="shared" si="21"/>
        <v>07_70&gt;</v>
      </c>
      <c r="Q1352">
        <v>12</v>
      </c>
      <c r="R1352" t="s">
        <v>819</v>
      </c>
      <c r="S1352">
        <v>1424000</v>
      </c>
      <c r="T1352">
        <v>22857</v>
      </c>
    </row>
    <row r="1353" spans="1:20" ht="14.45" hidden="1" x14ac:dyDescent="0.35">
      <c r="A1353">
        <v>38</v>
      </c>
      <c r="B1353" t="s">
        <v>10</v>
      </c>
      <c r="C1353" t="s">
        <v>513</v>
      </c>
      <c r="D1353" t="s">
        <v>1046</v>
      </c>
      <c r="E1353" s="10" t="s">
        <v>1039</v>
      </c>
      <c r="F1353" t="s">
        <v>5</v>
      </c>
      <c r="G1353" t="s">
        <v>496</v>
      </c>
      <c r="H1353" t="s">
        <v>166</v>
      </c>
      <c r="I1353">
        <v>14</v>
      </c>
      <c r="J1353" t="s">
        <v>8</v>
      </c>
      <c r="L1353" t="s">
        <v>107</v>
      </c>
      <c r="M1353">
        <v>91990</v>
      </c>
      <c r="N1353" t="s">
        <v>50</v>
      </c>
      <c r="O1353" t="s">
        <v>66</v>
      </c>
      <c r="P1353" s="21" t="str">
        <f t="shared" si="21"/>
        <v>07_70&gt;</v>
      </c>
      <c r="Q1353">
        <v>12</v>
      </c>
      <c r="R1353" t="s">
        <v>819</v>
      </c>
      <c r="S1353">
        <v>3495620</v>
      </c>
      <c r="T1353">
        <v>56109</v>
      </c>
    </row>
    <row r="1354" spans="1:20" ht="14.45" hidden="1" x14ac:dyDescent="0.35">
      <c r="A1354">
        <v>9</v>
      </c>
      <c r="B1354" t="s">
        <v>10</v>
      </c>
      <c r="C1354" t="s">
        <v>682</v>
      </c>
      <c r="D1354" s="10" t="s">
        <v>1041</v>
      </c>
      <c r="E1354" s="10" t="s">
        <v>1039</v>
      </c>
      <c r="F1354" t="s">
        <v>5</v>
      </c>
      <c r="G1354" t="s">
        <v>308</v>
      </c>
      <c r="H1354" t="s">
        <v>166</v>
      </c>
      <c r="I1354">
        <v>15</v>
      </c>
      <c r="J1354" t="s">
        <v>117</v>
      </c>
      <c r="K1354" t="s">
        <v>7</v>
      </c>
      <c r="L1354" t="s">
        <v>107</v>
      </c>
      <c r="M1354">
        <v>171090</v>
      </c>
      <c r="N1354" t="s">
        <v>119</v>
      </c>
      <c r="O1354" t="s">
        <v>104</v>
      </c>
      <c r="P1354" s="21" t="str">
        <f t="shared" si="21"/>
        <v>07_70&gt;</v>
      </c>
      <c r="Q1354">
        <v>12</v>
      </c>
      <c r="R1354" t="s">
        <v>819</v>
      </c>
      <c r="S1354">
        <v>1539810</v>
      </c>
      <c r="T1354">
        <v>24716</v>
      </c>
    </row>
    <row r="1355" spans="1:20" ht="14.45" hidden="1" x14ac:dyDescent="0.35">
      <c r="A1355">
        <v>193</v>
      </c>
      <c r="B1355" t="s">
        <v>10</v>
      </c>
      <c r="C1355" t="s">
        <v>991</v>
      </c>
      <c r="D1355" t="s">
        <v>1046</v>
      </c>
      <c r="E1355" s="10" t="s">
        <v>1039</v>
      </c>
      <c r="F1355" t="s">
        <v>1</v>
      </c>
      <c r="G1355" t="s">
        <v>532</v>
      </c>
      <c r="H1355" t="s">
        <v>2</v>
      </c>
      <c r="I1355">
        <v>14</v>
      </c>
      <c r="J1355" t="s">
        <v>8</v>
      </c>
      <c r="L1355" t="s">
        <v>107</v>
      </c>
      <c r="M1355">
        <v>63400</v>
      </c>
      <c r="N1355" t="s">
        <v>46</v>
      </c>
      <c r="O1355" t="s">
        <v>65</v>
      </c>
      <c r="P1355" s="21" t="str">
        <f t="shared" si="21"/>
        <v>06_60-70</v>
      </c>
      <c r="Q1355">
        <v>12</v>
      </c>
      <c r="R1355" t="s">
        <v>819</v>
      </c>
      <c r="S1355">
        <v>12236200</v>
      </c>
      <c r="T1355">
        <v>196408</v>
      </c>
    </row>
    <row r="1356" spans="1:20" ht="14.45" hidden="1" x14ac:dyDescent="0.35">
      <c r="A1356">
        <v>51</v>
      </c>
      <c r="B1356" t="s">
        <v>10</v>
      </c>
      <c r="C1356" t="s">
        <v>154</v>
      </c>
      <c r="D1356" t="s">
        <v>1046</v>
      </c>
      <c r="E1356" s="10" t="s">
        <v>1039</v>
      </c>
      <c r="F1356" t="s">
        <v>5</v>
      </c>
      <c r="G1356" t="s">
        <v>155</v>
      </c>
      <c r="H1356" t="s">
        <v>364</v>
      </c>
      <c r="I1356">
        <v>13</v>
      </c>
      <c r="J1356" t="s">
        <v>77</v>
      </c>
      <c r="L1356" t="s">
        <v>107</v>
      </c>
      <c r="M1356">
        <v>44228</v>
      </c>
      <c r="N1356" t="s">
        <v>42</v>
      </c>
      <c r="O1356" t="s">
        <v>62</v>
      </c>
      <c r="P1356" s="21" t="str">
        <f t="shared" si="21"/>
        <v>04_40-50</v>
      </c>
      <c r="Q1356">
        <v>12</v>
      </c>
      <c r="R1356" t="s">
        <v>819</v>
      </c>
      <c r="S1356">
        <v>2255628</v>
      </c>
      <c r="T1356">
        <v>36206</v>
      </c>
    </row>
    <row r="1357" spans="1:20" ht="14.45" hidden="1" x14ac:dyDescent="0.35">
      <c r="A1357">
        <v>29</v>
      </c>
      <c r="B1357" t="s">
        <v>10</v>
      </c>
      <c r="C1357" t="s">
        <v>538</v>
      </c>
      <c r="D1357" t="s">
        <v>1046</v>
      </c>
      <c r="E1357" s="10" t="s">
        <v>1039</v>
      </c>
      <c r="F1357" t="s">
        <v>5</v>
      </c>
      <c r="G1357" t="s">
        <v>496</v>
      </c>
      <c r="H1357" t="s">
        <v>2</v>
      </c>
      <c r="I1357">
        <v>13</v>
      </c>
      <c r="J1357" t="s">
        <v>8</v>
      </c>
      <c r="L1357" t="s">
        <v>107</v>
      </c>
      <c r="M1357">
        <v>79990</v>
      </c>
      <c r="N1357" t="s">
        <v>84</v>
      </c>
      <c r="O1357" t="s">
        <v>64</v>
      </c>
      <c r="P1357" s="21" t="str">
        <f t="shared" si="21"/>
        <v>07_70&gt;</v>
      </c>
      <c r="Q1357">
        <v>12</v>
      </c>
      <c r="R1357" t="s">
        <v>819</v>
      </c>
      <c r="S1357">
        <v>2319710</v>
      </c>
      <c r="T1357">
        <v>37235</v>
      </c>
    </row>
    <row r="1358" spans="1:20" ht="14.45" hidden="1" x14ac:dyDescent="0.35">
      <c r="A1358">
        <v>9</v>
      </c>
      <c r="B1358" t="s">
        <v>10</v>
      </c>
      <c r="C1358" t="s">
        <v>254</v>
      </c>
      <c r="D1358" t="s">
        <v>1046</v>
      </c>
      <c r="E1358" s="10" t="s">
        <v>1039</v>
      </c>
      <c r="F1358" t="s">
        <v>5</v>
      </c>
      <c r="G1358" t="s">
        <v>218</v>
      </c>
      <c r="H1358" t="s">
        <v>230</v>
      </c>
      <c r="I1358">
        <v>13</v>
      </c>
      <c r="J1358" t="s">
        <v>8</v>
      </c>
      <c r="L1358" t="s">
        <v>107</v>
      </c>
      <c r="M1358">
        <v>73100</v>
      </c>
      <c r="N1358" t="s">
        <v>48</v>
      </c>
      <c r="O1358" t="s">
        <v>64</v>
      </c>
      <c r="P1358" s="21" t="str">
        <f t="shared" si="21"/>
        <v>07_70&gt;</v>
      </c>
      <c r="Q1358">
        <v>12</v>
      </c>
      <c r="R1358" t="s">
        <v>819</v>
      </c>
      <c r="S1358">
        <v>657900</v>
      </c>
      <c r="T1358">
        <v>10560</v>
      </c>
    </row>
    <row r="1359" spans="1:20" ht="14.45" hidden="1" x14ac:dyDescent="0.35">
      <c r="A1359">
        <v>1166</v>
      </c>
      <c r="B1359" t="s">
        <v>10</v>
      </c>
      <c r="C1359" t="s">
        <v>498</v>
      </c>
      <c r="D1359" t="s">
        <v>1046</v>
      </c>
      <c r="E1359" s="10" t="s">
        <v>1039</v>
      </c>
      <c r="F1359" t="s">
        <v>5</v>
      </c>
      <c r="G1359" t="s">
        <v>496</v>
      </c>
      <c r="H1359" t="s">
        <v>2</v>
      </c>
      <c r="I1359">
        <v>13</v>
      </c>
      <c r="J1359" t="s">
        <v>8</v>
      </c>
      <c r="L1359" t="s">
        <v>107</v>
      </c>
      <c r="M1359">
        <v>75760</v>
      </c>
      <c r="N1359" t="s">
        <v>84</v>
      </c>
      <c r="O1359" t="s">
        <v>64</v>
      </c>
      <c r="P1359" s="21" t="str">
        <f t="shared" si="21"/>
        <v>07_70&gt;</v>
      </c>
      <c r="Q1359">
        <v>12</v>
      </c>
      <c r="R1359" t="s">
        <v>819</v>
      </c>
      <c r="S1359">
        <v>88336160</v>
      </c>
      <c r="T1359">
        <v>1417916</v>
      </c>
    </row>
    <row r="1360" spans="1:20" ht="14.45" hidden="1" x14ac:dyDescent="0.35">
      <c r="A1360">
        <v>57</v>
      </c>
      <c r="B1360" t="s">
        <v>10</v>
      </c>
      <c r="C1360" t="s">
        <v>778</v>
      </c>
      <c r="D1360" t="s">
        <v>1046</v>
      </c>
      <c r="E1360" s="10" t="s">
        <v>1039</v>
      </c>
      <c r="F1360" t="s">
        <v>5</v>
      </c>
      <c r="G1360" t="s">
        <v>496</v>
      </c>
      <c r="H1360" t="s">
        <v>618</v>
      </c>
      <c r="I1360">
        <v>13</v>
      </c>
      <c r="J1360" t="s">
        <v>8</v>
      </c>
      <c r="L1360" t="s">
        <v>107</v>
      </c>
      <c r="M1360">
        <v>109409</v>
      </c>
      <c r="N1360" t="s">
        <v>83</v>
      </c>
      <c r="O1360" t="s">
        <v>70</v>
      </c>
      <c r="P1360" s="21" t="str">
        <f t="shared" si="21"/>
        <v>07_70&gt;</v>
      </c>
      <c r="Q1360">
        <v>12</v>
      </c>
      <c r="R1360" t="s">
        <v>819</v>
      </c>
      <c r="S1360">
        <v>6236313</v>
      </c>
      <c r="T1360">
        <v>100101</v>
      </c>
    </row>
    <row r="1361" spans="1:20" ht="14.45" hidden="1" x14ac:dyDescent="0.35">
      <c r="A1361">
        <v>9</v>
      </c>
      <c r="B1361" t="s">
        <v>10</v>
      </c>
      <c r="C1361" t="s">
        <v>539</v>
      </c>
      <c r="D1361" t="s">
        <v>1046</v>
      </c>
      <c r="E1361" s="10" t="s">
        <v>1039</v>
      </c>
      <c r="F1361" t="s">
        <v>5</v>
      </c>
      <c r="G1361" t="s">
        <v>496</v>
      </c>
      <c r="H1361" t="s">
        <v>2</v>
      </c>
      <c r="I1361">
        <v>13</v>
      </c>
      <c r="J1361" t="s">
        <v>8</v>
      </c>
      <c r="L1361" t="s">
        <v>107</v>
      </c>
      <c r="M1361">
        <v>94600</v>
      </c>
      <c r="N1361" t="s">
        <v>50</v>
      </c>
      <c r="O1361" t="s">
        <v>66</v>
      </c>
      <c r="P1361" s="21" t="str">
        <f t="shared" si="21"/>
        <v>07_70&gt;</v>
      </c>
      <c r="Q1361">
        <v>12</v>
      </c>
      <c r="R1361" t="s">
        <v>819</v>
      </c>
      <c r="S1361">
        <v>851400</v>
      </c>
      <c r="T1361">
        <v>13666</v>
      </c>
    </row>
    <row r="1362" spans="1:20" ht="14.45" hidden="1" x14ac:dyDescent="0.35">
      <c r="A1362">
        <v>13</v>
      </c>
      <c r="B1362" t="s">
        <v>10</v>
      </c>
      <c r="C1362" t="s">
        <v>609</v>
      </c>
      <c r="D1362" t="s">
        <v>1046</v>
      </c>
      <c r="E1362" s="10" t="s">
        <v>1039</v>
      </c>
      <c r="F1362" t="s">
        <v>5</v>
      </c>
      <c r="G1362" t="s">
        <v>496</v>
      </c>
      <c r="H1362" t="s">
        <v>2</v>
      </c>
      <c r="I1362">
        <v>14</v>
      </c>
      <c r="J1362" t="s">
        <v>8</v>
      </c>
      <c r="L1362" t="s">
        <v>107</v>
      </c>
      <c r="M1362">
        <v>86640</v>
      </c>
      <c r="N1362" t="s">
        <v>49</v>
      </c>
      <c r="O1362" t="s">
        <v>68</v>
      </c>
      <c r="P1362" s="21" t="str">
        <f t="shared" si="21"/>
        <v>07_70&gt;</v>
      </c>
      <c r="Q1362">
        <v>12</v>
      </c>
      <c r="R1362" t="s">
        <v>819</v>
      </c>
      <c r="S1362">
        <v>1126320</v>
      </c>
      <c r="T1362">
        <v>18079</v>
      </c>
    </row>
    <row r="1363" spans="1:20" ht="14.45" hidden="1" x14ac:dyDescent="0.35">
      <c r="A1363">
        <v>305</v>
      </c>
      <c r="B1363" t="s">
        <v>10</v>
      </c>
      <c r="C1363" t="s">
        <v>255</v>
      </c>
      <c r="D1363" t="s">
        <v>1046</v>
      </c>
      <c r="E1363" s="10" t="s">
        <v>1039</v>
      </c>
      <c r="F1363" t="s">
        <v>5</v>
      </c>
      <c r="G1363" t="s">
        <v>155</v>
      </c>
      <c r="H1363" t="s">
        <v>108</v>
      </c>
      <c r="I1363">
        <v>14</v>
      </c>
      <c r="J1363" t="s">
        <v>8</v>
      </c>
      <c r="L1363" t="s">
        <v>107</v>
      </c>
      <c r="M1363">
        <v>42600</v>
      </c>
      <c r="N1363" t="s">
        <v>42</v>
      </c>
      <c r="O1363" t="s">
        <v>62</v>
      </c>
      <c r="P1363" s="21" t="str">
        <f t="shared" si="21"/>
        <v>04_40-50</v>
      </c>
      <c r="Q1363">
        <v>12</v>
      </c>
      <c r="R1363" t="s">
        <v>819</v>
      </c>
      <c r="S1363">
        <v>12993000</v>
      </c>
      <c r="T1363">
        <v>208555</v>
      </c>
    </row>
    <row r="1364" spans="1:20" ht="14.45" hidden="1" x14ac:dyDescent="0.35">
      <c r="A1364">
        <v>344</v>
      </c>
      <c r="B1364" t="s">
        <v>10</v>
      </c>
      <c r="C1364" t="s">
        <v>602</v>
      </c>
      <c r="D1364" t="s">
        <v>1046</v>
      </c>
      <c r="E1364" s="10" t="s">
        <v>1039</v>
      </c>
      <c r="F1364" t="s">
        <v>5</v>
      </c>
      <c r="G1364" t="s">
        <v>496</v>
      </c>
      <c r="H1364" t="s">
        <v>2</v>
      </c>
      <c r="I1364">
        <v>14</v>
      </c>
      <c r="J1364" t="s">
        <v>8</v>
      </c>
      <c r="L1364" t="s">
        <v>107</v>
      </c>
      <c r="M1364">
        <v>47241</v>
      </c>
      <c r="N1364" t="s">
        <v>43</v>
      </c>
      <c r="O1364" t="s">
        <v>62</v>
      </c>
      <c r="P1364" s="21" t="str">
        <f t="shared" si="21"/>
        <v>04_40-50</v>
      </c>
      <c r="Q1364">
        <v>12</v>
      </c>
      <c r="R1364" t="s">
        <v>819</v>
      </c>
      <c r="S1364">
        <v>16250904</v>
      </c>
      <c r="T1364">
        <v>260849</v>
      </c>
    </row>
    <row r="1365" spans="1:20" ht="14.45" hidden="1" x14ac:dyDescent="0.35">
      <c r="A1365">
        <v>1006</v>
      </c>
      <c r="B1365" t="s">
        <v>10</v>
      </c>
      <c r="C1365" t="s">
        <v>485</v>
      </c>
      <c r="D1365" t="s">
        <v>1046</v>
      </c>
      <c r="E1365" s="10" t="s">
        <v>1039</v>
      </c>
      <c r="F1365" t="s">
        <v>5</v>
      </c>
      <c r="G1365" t="s">
        <v>496</v>
      </c>
      <c r="H1365" t="s">
        <v>224</v>
      </c>
      <c r="I1365">
        <v>14</v>
      </c>
      <c r="J1365" t="s">
        <v>8</v>
      </c>
      <c r="L1365" t="s">
        <v>107</v>
      </c>
      <c r="M1365">
        <v>69170</v>
      </c>
      <c r="N1365" t="s">
        <v>47</v>
      </c>
      <c r="O1365" t="s">
        <v>65</v>
      </c>
      <c r="P1365" s="21" t="str">
        <f t="shared" si="21"/>
        <v>06_60-70</v>
      </c>
      <c r="Q1365">
        <v>12</v>
      </c>
      <c r="R1365" t="s">
        <v>819</v>
      </c>
      <c r="S1365">
        <v>69585020</v>
      </c>
      <c r="T1365">
        <v>1116935</v>
      </c>
    </row>
    <row r="1366" spans="1:20" ht="14.45" hidden="1" x14ac:dyDescent="0.35">
      <c r="A1366">
        <v>610</v>
      </c>
      <c r="B1366" t="s">
        <v>10</v>
      </c>
      <c r="C1366" t="s">
        <v>837</v>
      </c>
      <c r="D1366" t="s">
        <v>1046</v>
      </c>
      <c r="E1366" s="10" t="s">
        <v>1039</v>
      </c>
      <c r="F1366" t="s">
        <v>5</v>
      </c>
      <c r="G1366" t="s">
        <v>818</v>
      </c>
      <c r="H1366" t="s">
        <v>618</v>
      </c>
      <c r="I1366">
        <v>14</v>
      </c>
      <c r="J1366" t="s">
        <v>8</v>
      </c>
      <c r="L1366" t="s">
        <v>107</v>
      </c>
      <c r="M1366">
        <v>82966</v>
      </c>
      <c r="N1366" t="s">
        <v>52</v>
      </c>
      <c r="O1366" t="s">
        <v>68</v>
      </c>
      <c r="P1366" s="21" t="str">
        <f t="shared" si="21"/>
        <v>07_70&gt;</v>
      </c>
      <c r="Q1366">
        <v>12</v>
      </c>
      <c r="R1366" t="s">
        <v>819</v>
      </c>
      <c r="S1366">
        <v>50609260</v>
      </c>
      <c r="T1366">
        <v>812348</v>
      </c>
    </row>
    <row r="1367" spans="1:20" ht="14.45" hidden="1" x14ac:dyDescent="0.35">
      <c r="A1367">
        <v>726</v>
      </c>
      <c r="B1367" t="s">
        <v>10</v>
      </c>
      <c r="C1367" t="s">
        <v>514</v>
      </c>
      <c r="D1367" s="10" t="s">
        <v>1041</v>
      </c>
      <c r="E1367" s="10" t="s">
        <v>1039</v>
      </c>
      <c r="F1367" t="s">
        <v>5</v>
      </c>
      <c r="G1367" t="s">
        <v>496</v>
      </c>
      <c r="H1367" t="s">
        <v>166</v>
      </c>
      <c r="I1367">
        <v>15</v>
      </c>
      <c r="J1367" t="s">
        <v>8</v>
      </c>
      <c r="L1367" t="s">
        <v>107</v>
      </c>
      <c r="M1367">
        <v>93948</v>
      </c>
      <c r="N1367" t="s">
        <v>50</v>
      </c>
      <c r="O1367" t="s">
        <v>66</v>
      </c>
      <c r="P1367" s="21" t="str">
        <f t="shared" si="21"/>
        <v>07_70&gt;</v>
      </c>
      <c r="Q1367">
        <v>12</v>
      </c>
      <c r="R1367" t="s">
        <v>819</v>
      </c>
      <c r="S1367">
        <v>68206248</v>
      </c>
      <c r="T1367">
        <v>1094803</v>
      </c>
    </row>
    <row r="1368" spans="1:20" ht="14.45" hidden="1" x14ac:dyDescent="0.35">
      <c r="A1368">
        <v>485</v>
      </c>
      <c r="B1368" t="s">
        <v>10</v>
      </c>
      <c r="C1368" t="s">
        <v>779</v>
      </c>
      <c r="D1368" s="10" t="s">
        <v>1041</v>
      </c>
      <c r="E1368" s="10" t="s">
        <v>1039</v>
      </c>
      <c r="F1368" t="s">
        <v>5</v>
      </c>
      <c r="G1368" t="s">
        <v>496</v>
      </c>
      <c r="H1368" t="s">
        <v>640</v>
      </c>
      <c r="I1368">
        <v>15</v>
      </c>
      <c r="J1368" t="s">
        <v>8</v>
      </c>
      <c r="L1368" t="s">
        <v>107</v>
      </c>
      <c r="M1368">
        <v>100739</v>
      </c>
      <c r="N1368" t="s">
        <v>80</v>
      </c>
      <c r="O1368" t="s">
        <v>70</v>
      </c>
      <c r="P1368" s="21" t="str">
        <f t="shared" si="21"/>
        <v>07_70&gt;</v>
      </c>
      <c r="Q1368">
        <v>12</v>
      </c>
      <c r="R1368" t="s">
        <v>819</v>
      </c>
      <c r="S1368">
        <v>48858415</v>
      </c>
      <c r="T1368">
        <v>784244</v>
      </c>
    </row>
    <row r="1369" spans="1:20" ht="14.45" hidden="1" x14ac:dyDescent="0.35">
      <c r="A1369">
        <v>2</v>
      </c>
      <c r="B1369" t="s">
        <v>10</v>
      </c>
      <c r="C1369" t="s">
        <v>603</v>
      </c>
      <c r="D1369" t="s">
        <v>1040</v>
      </c>
      <c r="E1369" s="10" t="s">
        <v>1039</v>
      </c>
      <c r="F1369" t="s">
        <v>5</v>
      </c>
      <c r="G1369" t="s">
        <v>218</v>
      </c>
      <c r="H1369" t="s">
        <v>2</v>
      </c>
      <c r="I1369">
        <v>15</v>
      </c>
      <c r="J1369" t="s">
        <v>8</v>
      </c>
      <c r="K1369" t="s">
        <v>7</v>
      </c>
      <c r="L1369" t="s">
        <v>107</v>
      </c>
      <c r="M1369">
        <v>77195</v>
      </c>
      <c r="N1369" t="s">
        <v>84</v>
      </c>
      <c r="O1369" t="s">
        <v>64</v>
      </c>
      <c r="P1369" s="21" t="str">
        <f t="shared" si="21"/>
        <v>07_70&gt;</v>
      </c>
      <c r="Q1369">
        <v>12</v>
      </c>
      <c r="R1369" t="s">
        <v>819</v>
      </c>
      <c r="S1369">
        <v>154390</v>
      </c>
      <c r="T1369">
        <v>2478</v>
      </c>
    </row>
    <row r="1370" spans="1:20" ht="14.45" hidden="1" x14ac:dyDescent="0.35">
      <c r="A1370">
        <v>3</v>
      </c>
      <c r="B1370" t="s">
        <v>13</v>
      </c>
      <c r="C1370" t="s">
        <v>783</v>
      </c>
      <c r="D1370" s="10" t="s">
        <v>1041</v>
      </c>
      <c r="E1370" s="10" t="s">
        <v>1039</v>
      </c>
      <c r="F1370" t="s">
        <v>5</v>
      </c>
      <c r="G1370" t="s">
        <v>155</v>
      </c>
      <c r="H1370" t="s">
        <v>784</v>
      </c>
      <c r="I1370">
        <v>15</v>
      </c>
      <c r="J1370" t="s">
        <v>117</v>
      </c>
      <c r="L1370" t="s">
        <v>107</v>
      </c>
      <c r="M1370">
        <v>119990</v>
      </c>
      <c r="N1370" t="s">
        <v>97</v>
      </c>
      <c r="O1370" t="s">
        <v>67</v>
      </c>
      <c r="P1370" s="21" t="str">
        <f t="shared" si="21"/>
        <v>07_70&gt;</v>
      </c>
      <c r="Q1370">
        <v>12</v>
      </c>
      <c r="R1370" t="s">
        <v>819</v>
      </c>
      <c r="S1370">
        <v>359970</v>
      </c>
      <c r="T1370">
        <v>5778</v>
      </c>
    </row>
    <row r="1371" spans="1:20" ht="14.45" hidden="1" x14ac:dyDescent="0.35">
      <c r="A1371">
        <v>13</v>
      </c>
      <c r="B1371" t="s">
        <v>13</v>
      </c>
      <c r="C1371" t="s">
        <v>398</v>
      </c>
      <c r="D1371" s="10" t="s">
        <v>1041</v>
      </c>
      <c r="E1371" s="10" t="s">
        <v>1039</v>
      </c>
      <c r="F1371" t="s">
        <v>5</v>
      </c>
      <c r="G1371" t="s">
        <v>308</v>
      </c>
      <c r="H1371" t="s">
        <v>367</v>
      </c>
      <c r="I1371">
        <v>15</v>
      </c>
      <c r="J1371" t="s">
        <v>117</v>
      </c>
      <c r="L1371" t="s">
        <v>107</v>
      </c>
      <c r="M1371">
        <v>129900</v>
      </c>
      <c r="N1371" t="s">
        <v>98</v>
      </c>
      <c r="O1371" t="s">
        <v>96</v>
      </c>
      <c r="P1371" s="21" t="str">
        <f t="shared" si="21"/>
        <v>07_70&gt;</v>
      </c>
      <c r="Q1371">
        <v>12</v>
      </c>
      <c r="R1371" t="s">
        <v>819</v>
      </c>
      <c r="S1371">
        <v>1688700</v>
      </c>
      <c r="T1371">
        <v>27106</v>
      </c>
    </row>
    <row r="1372" spans="1:20" ht="14.45" hidden="1" x14ac:dyDescent="0.35">
      <c r="A1372">
        <v>45</v>
      </c>
      <c r="B1372" t="s">
        <v>13</v>
      </c>
      <c r="C1372" t="s">
        <v>365</v>
      </c>
      <c r="D1372" s="10" t="s">
        <v>1041</v>
      </c>
      <c r="E1372" s="10" t="s">
        <v>1039</v>
      </c>
      <c r="F1372" t="s">
        <v>5</v>
      </c>
      <c r="G1372" t="s">
        <v>308</v>
      </c>
      <c r="H1372" t="s">
        <v>157</v>
      </c>
      <c r="I1372">
        <v>17</v>
      </c>
      <c r="J1372" t="s">
        <v>136</v>
      </c>
      <c r="L1372" t="s">
        <v>107</v>
      </c>
      <c r="M1372">
        <v>149000</v>
      </c>
      <c r="N1372" t="s">
        <v>78</v>
      </c>
      <c r="O1372" t="s">
        <v>79</v>
      </c>
      <c r="P1372" s="21" t="str">
        <f t="shared" si="21"/>
        <v>07_70&gt;</v>
      </c>
      <c r="Q1372">
        <v>12</v>
      </c>
      <c r="R1372" t="s">
        <v>819</v>
      </c>
      <c r="S1372">
        <v>6705000</v>
      </c>
      <c r="T1372">
        <v>107624</v>
      </c>
    </row>
    <row r="1373" spans="1:20" ht="14.45" hidden="1" x14ac:dyDescent="0.35">
      <c r="A1373">
        <v>3</v>
      </c>
      <c r="B1373" t="s">
        <v>13</v>
      </c>
      <c r="C1373" t="s">
        <v>992</v>
      </c>
      <c r="D1373" t="s">
        <v>1047</v>
      </c>
      <c r="E1373" s="10" t="s">
        <v>1039</v>
      </c>
      <c r="F1373" t="s">
        <v>5</v>
      </c>
      <c r="G1373" t="s">
        <v>110</v>
      </c>
      <c r="H1373" t="s">
        <v>2</v>
      </c>
      <c r="I1373">
        <v>11</v>
      </c>
      <c r="J1373" t="s">
        <v>4</v>
      </c>
      <c r="K1373" t="s">
        <v>7</v>
      </c>
      <c r="L1373" t="s">
        <v>90</v>
      </c>
      <c r="M1373">
        <v>19800</v>
      </c>
      <c r="N1373" t="s">
        <v>37</v>
      </c>
      <c r="O1373" t="s">
        <v>59</v>
      </c>
      <c r="P1373" s="21" t="str">
        <f t="shared" si="21"/>
        <v>01_&lt;20</v>
      </c>
      <c r="Q1373">
        <v>12</v>
      </c>
      <c r="R1373" t="s">
        <v>819</v>
      </c>
      <c r="S1373">
        <v>59400</v>
      </c>
      <c r="T1373">
        <v>953</v>
      </c>
    </row>
    <row r="1374" spans="1:20" ht="14.45" hidden="1" x14ac:dyDescent="0.35">
      <c r="A1374">
        <v>11</v>
      </c>
      <c r="B1374" t="s">
        <v>13</v>
      </c>
      <c r="C1374" t="s">
        <v>281</v>
      </c>
      <c r="D1374" t="s">
        <v>1047</v>
      </c>
      <c r="E1374" s="10" t="s">
        <v>1039</v>
      </c>
      <c r="F1374" t="s">
        <v>1</v>
      </c>
      <c r="G1374" t="s">
        <v>152</v>
      </c>
      <c r="H1374" t="s">
        <v>2</v>
      </c>
      <c r="I1374">
        <v>11</v>
      </c>
      <c r="J1374" t="s">
        <v>4</v>
      </c>
      <c r="L1374" s="10" t="s">
        <v>107</v>
      </c>
      <c r="M1374">
        <v>16999</v>
      </c>
      <c r="N1374" t="s">
        <v>37</v>
      </c>
      <c r="O1374" t="s">
        <v>59</v>
      </c>
      <c r="P1374" s="21" t="str">
        <f t="shared" si="21"/>
        <v>01_&lt;20</v>
      </c>
      <c r="Q1374">
        <v>12</v>
      </c>
      <c r="R1374" t="s">
        <v>819</v>
      </c>
      <c r="S1374">
        <v>186989</v>
      </c>
      <c r="T1374">
        <v>3001</v>
      </c>
    </row>
    <row r="1375" spans="1:20" ht="14.45" hidden="1" x14ac:dyDescent="0.35">
      <c r="A1375">
        <v>3</v>
      </c>
      <c r="B1375" t="s">
        <v>13</v>
      </c>
      <c r="C1375" t="s">
        <v>993</v>
      </c>
      <c r="D1375" s="10" t="s">
        <v>1038</v>
      </c>
      <c r="E1375" s="10" t="s">
        <v>1039</v>
      </c>
      <c r="F1375" t="s">
        <v>5</v>
      </c>
      <c r="G1375" t="s">
        <v>92</v>
      </c>
      <c r="H1375" t="s">
        <v>118</v>
      </c>
      <c r="I1375">
        <v>15</v>
      </c>
      <c r="J1375" t="s">
        <v>4</v>
      </c>
      <c r="L1375" t="s">
        <v>107</v>
      </c>
      <c r="M1375">
        <v>26690</v>
      </c>
      <c r="N1375" t="s">
        <v>39</v>
      </c>
      <c r="O1375" t="s">
        <v>60</v>
      </c>
      <c r="P1375" s="21" t="str">
        <f t="shared" si="21"/>
        <v>02_20-30</v>
      </c>
      <c r="Q1375">
        <v>12</v>
      </c>
      <c r="R1375" t="s">
        <v>819</v>
      </c>
      <c r="S1375">
        <v>80070</v>
      </c>
      <c r="T1375">
        <v>1285</v>
      </c>
    </row>
    <row r="1376" spans="1:20" ht="14.45" hidden="1" x14ac:dyDescent="0.35">
      <c r="A1376">
        <v>3</v>
      </c>
      <c r="B1376" t="s">
        <v>13</v>
      </c>
      <c r="C1376" t="s">
        <v>170</v>
      </c>
      <c r="D1376" t="s">
        <v>1040</v>
      </c>
      <c r="E1376" s="10" t="s">
        <v>1039</v>
      </c>
      <c r="F1376" t="s">
        <v>5</v>
      </c>
      <c r="G1376" t="s">
        <v>114</v>
      </c>
      <c r="H1376" t="s">
        <v>2</v>
      </c>
      <c r="I1376">
        <v>15</v>
      </c>
      <c r="J1376" t="s">
        <v>4</v>
      </c>
      <c r="L1376" t="s">
        <v>107</v>
      </c>
      <c r="M1376">
        <v>30580</v>
      </c>
      <c r="N1376" t="s">
        <v>40</v>
      </c>
      <c r="O1376" t="s">
        <v>61</v>
      </c>
      <c r="P1376" s="21" t="str">
        <f t="shared" si="21"/>
        <v>03_30-40</v>
      </c>
      <c r="Q1376">
        <v>12</v>
      </c>
      <c r="R1376" t="s">
        <v>819</v>
      </c>
      <c r="S1376">
        <v>91740</v>
      </c>
      <c r="T1376">
        <v>1473</v>
      </c>
    </row>
    <row r="1377" spans="1:20" ht="14.45" hidden="1" x14ac:dyDescent="0.35">
      <c r="A1377">
        <v>13</v>
      </c>
      <c r="B1377" t="s">
        <v>13</v>
      </c>
      <c r="C1377" t="s">
        <v>282</v>
      </c>
      <c r="D1377" s="10" t="s">
        <v>1041</v>
      </c>
      <c r="E1377" s="10" t="s">
        <v>1039</v>
      </c>
      <c r="F1377" t="s">
        <v>5</v>
      </c>
      <c r="G1377" t="s">
        <v>155</v>
      </c>
      <c r="H1377" t="s">
        <v>108</v>
      </c>
      <c r="I1377">
        <v>15</v>
      </c>
      <c r="J1377" t="s">
        <v>8</v>
      </c>
      <c r="L1377" t="s">
        <v>107</v>
      </c>
      <c r="M1377">
        <v>31990</v>
      </c>
      <c r="N1377" t="s">
        <v>40</v>
      </c>
      <c r="O1377" t="s">
        <v>61</v>
      </c>
      <c r="P1377" s="21" t="str">
        <f t="shared" si="21"/>
        <v>03_30-40</v>
      </c>
      <c r="Q1377">
        <v>12</v>
      </c>
      <c r="R1377" t="s">
        <v>819</v>
      </c>
      <c r="S1377">
        <v>415870</v>
      </c>
      <c r="T1377">
        <v>6675</v>
      </c>
    </row>
    <row r="1378" spans="1:20" ht="14.45" hidden="1" x14ac:dyDescent="0.35">
      <c r="A1378">
        <v>8</v>
      </c>
      <c r="B1378" t="s">
        <v>13</v>
      </c>
      <c r="C1378" t="s">
        <v>282</v>
      </c>
      <c r="D1378" s="10" t="s">
        <v>1041</v>
      </c>
      <c r="E1378" s="10" t="s">
        <v>1039</v>
      </c>
      <c r="F1378" t="s">
        <v>5</v>
      </c>
      <c r="G1378" t="s">
        <v>155</v>
      </c>
      <c r="H1378" t="s">
        <v>108</v>
      </c>
      <c r="I1378">
        <v>15</v>
      </c>
      <c r="J1378" t="s">
        <v>8</v>
      </c>
      <c r="L1378" t="s">
        <v>107</v>
      </c>
      <c r="M1378">
        <v>31990</v>
      </c>
      <c r="N1378" t="s">
        <v>40</v>
      </c>
      <c r="O1378" t="s">
        <v>61</v>
      </c>
      <c r="P1378" s="21" t="str">
        <f t="shared" si="21"/>
        <v>03_30-40</v>
      </c>
      <c r="Q1378">
        <v>12</v>
      </c>
      <c r="R1378" t="s">
        <v>819</v>
      </c>
      <c r="S1378">
        <v>255920</v>
      </c>
      <c r="T1378">
        <v>4108</v>
      </c>
    </row>
    <row r="1379" spans="1:20" ht="14.45" hidden="1" x14ac:dyDescent="0.35">
      <c r="A1379">
        <v>92</v>
      </c>
      <c r="B1379" t="s">
        <v>13</v>
      </c>
      <c r="C1379" t="s">
        <v>644</v>
      </c>
      <c r="D1379" s="10" t="s">
        <v>1038</v>
      </c>
      <c r="E1379" s="10" t="s">
        <v>1039</v>
      </c>
      <c r="F1379" t="s">
        <v>5</v>
      </c>
      <c r="G1379" t="s">
        <v>496</v>
      </c>
      <c r="H1379">
        <v>250</v>
      </c>
      <c r="I1379">
        <v>15</v>
      </c>
      <c r="J1379" t="s">
        <v>8</v>
      </c>
      <c r="L1379" t="s">
        <v>107</v>
      </c>
      <c r="M1379">
        <v>36470</v>
      </c>
      <c r="N1379" t="s">
        <v>41</v>
      </c>
      <c r="O1379" t="s">
        <v>61</v>
      </c>
      <c r="P1379" s="21" t="str">
        <f t="shared" si="21"/>
        <v>03_30-40</v>
      </c>
      <c r="Q1379">
        <v>12</v>
      </c>
      <c r="R1379" t="s">
        <v>819</v>
      </c>
      <c r="S1379">
        <v>3355240</v>
      </c>
      <c r="T1379">
        <v>53856</v>
      </c>
    </row>
    <row r="1380" spans="1:20" ht="14.45" hidden="1" x14ac:dyDescent="0.35">
      <c r="A1380">
        <v>121</v>
      </c>
      <c r="B1380" t="s">
        <v>13</v>
      </c>
      <c r="C1380" t="s">
        <v>644</v>
      </c>
      <c r="D1380" s="10" t="s">
        <v>1038</v>
      </c>
      <c r="E1380" s="10" t="s">
        <v>1039</v>
      </c>
      <c r="F1380" t="s">
        <v>5</v>
      </c>
      <c r="G1380" t="s">
        <v>496</v>
      </c>
      <c r="H1380">
        <v>250</v>
      </c>
      <c r="I1380">
        <v>15</v>
      </c>
      <c r="J1380" t="s">
        <v>8</v>
      </c>
      <c r="L1380" t="s">
        <v>107</v>
      </c>
      <c r="M1380">
        <v>36470</v>
      </c>
      <c r="N1380" t="s">
        <v>41</v>
      </c>
      <c r="O1380" t="s">
        <v>61</v>
      </c>
      <c r="P1380" s="21" t="str">
        <f t="shared" si="21"/>
        <v>03_30-40</v>
      </c>
      <c r="Q1380">
        <v>12</v>
      </c>
      <c r="R1380" t="s">
        <v>819</v>
      </c>
      <c r="S1380">
        <v>4412870</v>
      </c>
      <c r="T1380">
        <v>70833</v>
      </c>
    </row>
    <row r="1381" spans="1:20" ht="14.45" hidden="1" x14ac:dyDescent="0.35">
      <c r="A1381">
        <v>976</v>
      </c>
      <c r="B1381" t="s">
        <v>13</v>
      </c>
      <c r="C1381" t="s">
        <v>637</v>
      </c>
      <c r="D1381" t="s">
        <v>1040</v>
      </c>
      <c r="E1381" s="10" t="s">
        <v>1039</v>
      </c>
      <c r="F1381" t="s">
        <v>5</v>
      </c>
      <c r="G1381" t="s">
        <v>323</v>
      </c>
      <c r="H1381" t="s">
        <v>2</v>
      </c>
      <c r="I1381">
        <v>15</v>
      </c>
      <c r="J1381" t="s">
        <v>8</v>
      </c>
      <c r="L1381" t="s">
        <v>90</v>
      </c>
      <c r="M1381">
        <v>20490</v>
      </c>
      <c r="N1381" t="s">
        <v>38</v>
      </c>
      <c r="O1381" t="s">
        <v>60</v>
      </c>
      <c r="P1381" s="21" t="str">
        <f t="shared" si="21"/>
        <v>02_20-30</v>
      </c>
      <c r="Q1381">
        <v>12</v>
      </c>
      <c r="R1381" t="s">
        <v>819</v>
      </c>
      <c r="S1381">
        <v>19998240</v>
      </c>
      <c r="T1381">
        <v>320999</v>
      </c>
    </row>
    <row r="1382" spans="1:20" ht="14.45" hidden="1" x14ac:dyDescent="0.35">
      <c r="A1382">
        <v>495</v>
      </c>
      <c r="B1382" t="s">
        <v>13</v>
      </c>
      <c r="C1382" t="s">
        <v>637</v>
      </c>
      <c r="D1382" t="s">
        <v>1040</v>
      </c>
      <c r="E1382" s="10" t="s">
        <v>1039</v>
      </c>
      <c r="F1382" t="s">
        <v>5</v>
      </c>
      <c r="G1382" t="s">
        <v>323</v>
      </c>
      <c r="H1382" t="s">
        <v>2</v>
      </c>
      <c r="I1382">
        <v>15</v>
      </c>
      <c r="J1382" t="s">
        <v>8</v>
      </c>
      <c r="L1382" t="s">
        <v>90</v>
      </c>
      <c r="M1382">
        <v>20490</v>
      </c>
      <c r="N1382" t="s">
        <v>38</v>
      </c>
      <c r="O1382" t="s">
        <v>60</v>
      </c>
      <c r="P1382" s="21" t="str">
        <f t="shared" si="21"/>
        <v>02_20-30</v>
      </c>
      <c r="Q1382">
        <v>12</v>
      </c>
      <c r="R1382" t="s">
        <v>819</v>
      </c>
      <c r="S1382">
        <v>10142550</v>
      </c>
      <c r="T1382">
        <v>162802</v>
      </c>
    </row>
    <row r="1383" spans="1:20" ht="14.45" hidden="1" x14ac:dyDescent="0.35">
      <c r="A1383">
        <v>405</v>
      </c>
      <c r="B1383" t="s">
        <v>13</v>
      </c>
      <c r="C1383" t="s">
        <v>685</v>
      </c>
      <c r="D1383" s="10" t="s">
        <v>1038</v>
      </c>
      <c r="E1383" s="10" t="s">
        <v>1039</v>
      </c>
      <c r="F1383" t="s">
        <v>5</v>
      </c>
      <c r="G1383" t="s">
        <v>496</v>
      </c>
      <c r="H1383" t="s">
        <v>233</v>
      </c>
      <c r="I1383">
        <v>15</v>
      </c>
      <c r="J1383" t="s">
        <v>8</v>
      </c>
      <c r="L1383" t="s">
        <v>107</v>
      </c>
      <c r="M1383">
        <v>35230</v>
      </c>
      <c r="N1383" t="s">
        <v>41</v>
      </c>
      <c r="O1383" t="s">
        <v>61</v>
      </c>
      <c r="P1383" s="21" t="str">
        <f t="shared" si="21"/>
        <v>03_30-40</v>
      </c>
      <c r="Q1383">
        <v>12</v>
      </c>
      <c r="R1383" t="s">
        <v>819</v>
      </c>
      <c r="S1383">
        <v>14268150</v>
      </c>
      <c r="T1383">
        <v>229023</v>
      </c>
    </row>
    <row r="1384" spans="1:20" ht="14.45" hidden="1" x14ac:dyDescent="0.35">
      <c r="A1384">
        <v>268</v>
      </c>
      <c r="B1384" t="s">
        <v>13</v>
      </c>
      <c r="C1384" t="s">
        <v>685</v>
      </c>
      <c r="D1384" s="10" t="s">
        <v>1038</v>
      </c>
      <c r="E1384" s="10" t="s">
        <v>1039</v>
      </c>
      <c r="F1384" t="s">
        <v>5</v>
      </c>
      <c r="G1384" t="s">
        <v>496</v>
      </c>
      <c r="H1384" t="s">
        <v>233</v>
      </c>
      <c r="I1384">
        <v>15</v>
      </c>
      <c r="J1384" t="s">
        <v>8</v>
      </c>
      <c r="L1384" t="s">
        <v>107</v>
      </c>
      <c r="M1384">
        <v>35230</v>
      </c>
      <c r="N1384" t="s">
        <v>41</v>
      </c>
      <c r="O1384" t="s">
        <v>61</v>
      </c>
      <c r="P1384" s="21" t="str">
        <f t="shared" si="21"/>
        <v>03_30-40</v>
      </c>
      <c r="Q1384">
        <v>12</v>
      </c>
      <c r="R1384" t="s">
        <v>819</v>
      </c>
      <c r="S1384">
        <v>9441640</v>
      </c>
      <c r="T1384">
        <v>151551</v>
      </c>
    </row>
    <row r="1385" spans="1:20" ht="14.45" hidden="1" x14ac:dyDescent="0.35">
      <c r="A1385">
        <v>195</v>
      </c>
      <c r="B1385" t="s">
        <v>13</v>
      </c>
      <c r="C1385" t="s">
        <v>645</v>
      </c>
      <c r="D1385" s="10" t="s">
        <v>1038</v>
      </c>
      <c r="E1385" s="10" t="s">
        <v>1039</v>
      </c>
      <c r="F1385" t="s">
        <v>5</v>
      </c>
      <c r="G1385" t="s">
        <v>155</v>
      </c>
      <c r="H1385" t="s">
        <v>233</v>
      </c>
      <c r="I1385">
        <v>15</v>
      </c>
      <c r="J1385" t="s">
        <v>8</v>
      </c>
      <c r="L1385" t="s">
        <v>107</v>
      </c>
      <c r="M1385">
        <v>27800</v>
      </c>
      <c r="N1385" t="s">
        <v>39</v>
      </c>
      <c r="O1385" t="s">
        <v>60</v>
      </c>
      <c r="P1385" s="21" t="str">
        <f t="shared" si="21"/>
        <v>02_20-30</v>
      </c>
      <c r="Q1385">
        <v>12</v>
      </c>
      <c r="R1385" t="s">
        <v>819</v>
      </c>
      <c r="S1385">
        <v>5421000</v>
      </c>
      <c r="T1385">
        <v>87014</v>
      </c>
    </row>
    <row r="1386" spans="1:20" ht="14.45" hidden="1" x14ac:dyDescent="0.35">
      <c r="A1386">
        <v>353</v>
      </c>
      <c r="B1386" t="s">
        <v>13</v>
      </c>
      <c r="C1386" t="s">
        <v>645</v>
      </c>
      <c r="D1386" s="10" t="s">
        <v>1038</v>
      </c>
      <c r="E1386" s="10" t="s">
        <v>1039</v>
      </c>
      <c r="F1386" t="s">
        <v>5</v>
      </c>
      <c r="G1386" t="s">
        <v>155</v>
      </c>
      <c r="H1386" t="s">
        <v>233</v>
      </c>
      <c r="I1386">
        <v>15</v>
      </c>
      <c r="J1386" t="s">
        <v>8</v>
      </c>
      <c r="L1386" t="s">
        <v>107</v>
      </c>
      <c r="M1386">
        <v>27800</v>
      </c>
      <c r="N1386" t="s">
        <v>39</v>
      </c>
      <c r="O1386" t="s">
        <v>60</v>
      </c>
      <c r="P1386" s="21" t="str">
        <f t="shared" si="21"/>
        <v>02_20-30</v>
      </c>
      <c r="Q1386">
        <v>12</v>
      </c>
      <c r="R1386" t="s">
        <v>819</v>
      </c>
      <c r="S1386">
        <v>9813400</v>
      </c>
      <c r="T1386">
        <v>157518</v>
      </c>
    </row>
    <row r="1387" spans="1:20" ht="14.45" hidden="1" x14ac:dyDescent="0.35">
      <c r="A1387">
        <v>242</v>
      </c>
      <c r="B1387" t="s">
        <v>13</v>
      </c>
      <c r="C1387" t="s">
        <v>610</v>
      </c>
      <c r="D1387" t="s">
        <v>1040</v>
      </c>
      <c r="E1387" s="10" t="s">
        <v>1039</v>
      </c>
      <c r="F1387" t="s">
        <v>1</v>
      </c>
      <c r="G1387" t="s">
        <v>249</v>
      </c>
      <c r="H1387" t="s">
        <v>2</v>
      </c>
      <c r="I1387">
        <v>15</v>
      </c>
      <c r="J1387" t="s">
        <v>8</v>
      </c>
      <c r="L1387" t="s">
        <v>107</v>
      </c>
      <c r="M1387">
        <v>30210</v>
      </c>
      <c r="N1387" t="s">
        <v>40</v>
      </c>
      <c r="O1387" t="s">
        <v>61</v>
      </c>
      <c r="P1387" s="21" t="str">
        <f t="shared" si="21"/>
        <v>03_30-40</v>
      </c>
      <c r="Q1387">
        <v>12</v>
      </c>
      <c r="R1387" t="s">
        <v>819</v>
      </c>
      <c r="S1387">
        <v>7310820</v>
      </c>
      <c r="T1387">
        <v>117349</v>
      </c>
    </row>
    <row r="1388" spans="1:20" ht="14.45" hidden="1" x14ac:dyDescent="0.35">
      <c r="A1388">
        <v>21</v>
      </c>
      <c r="B1388" t="s">
        <v>13</v>
      </c>
      <c r="C1388" t="s">
        <v>610</v>
      </c>
      <c r="D1388" t="s">
        <v>1040</v>
      </c>
      <c r="E1388" s="10" t="s">
        <v>1039</v>
      </c>
      <c r="F1388" t="s">
        <v>1</v>
      </c>
      <c r="G1388" t="s">
        <v>249</v>
      </c>
      <c r="H1388" t="s">
        <v>2</v>
      </c>
      <c r="I1388">
        <v>15</v>
      </c>
      <c r="J1388" t="s">
        <v>8</v>
      </c>
      <c r="L1388" t="s">
        <v>107</v>
      </c>
      <c r="M1388">
        <v>30210</v>
      </c>
      <c r="N1388" t="s">
        <v>40</v>
      </c>
      <c r="O1388" t="s">
        <v>61</v>
      </c>
      <c r="P1388" s="21" t="str">
        <f t="shared" si="21"/>
        <v>03_30-40</v>
      </c>
      <c r="Q1388">
        <v>12</v>
      </c>
      <c r="R1388" t="s">
        <v>819</v>
      </c>
      <c r="S1388">
        <v>634410</v>
      </c>
      <c r="T1388">
        <v>10183</v>
      </c>
    </row>
    <row r="1389" spans="1:20" ht="14.45" hidden="1" x14ac:dyDescent="0.35">
      <c r="A1389">
        <v>132</v>
      </c>
      <c r="B1389" t="s">
        <v>13</v>
      </c>
      <c r="C1389" t="s">
        <v>935</v>
      </c>
      <c r="D1389" s="10" t="s">
        <v>1038</v>
      </c>
      <c r="E1389" s="10" t="s">
        <v>1039</v>
      </c>
      <c r="F1389" t="s">
        <v>5</v>
      </c>
      <c r="G1389" t="s">
        <v>855</v>
      </c>
      <c r="H1389" t="s">
        <v>714</v>
      </c>
      <c r="I1389">
        <v>15</v>
      </c>
      <c r="J1389" t="s">
        <v>8</v>
      </c>
      <c r="L1389" t="s">
        <v>107</v>
      </c>
      <c r="M1389">
        <v>41711</v>
      </c>
      <c r="N1389" t="s">
        <v>42</v>
      </c>
      <c r="O1389" t="s">
        <v>62</v>
      </c>
      <c r="P1389" s="21" t="str">
        <f t="shared" si="21"/>
        <v>04_40-50</v>
      </c>
      <c r="Q1389">
        <v>12</v>
      </c>
      <c r="R1389" t="s">
        <v>819</v>
      </c>
      <c r="S1389">
        <v>5505852</v>
      </c>
      <c r="T1389">
        <v>88376</v>
      </c>
    </row>
    <row r="1390" spans="1:20" ht="14.45" hidden="1" x14ac:dyDescent="0.35">
      <c r="A1390">
        <v>37</v>
      </c>
      <c r="B1390" t="s">
        <v>13</v>
      </c>
      <c r="C1390" t="s">
        <v>935</v>
      </c>
      <c r="D1390" s="10" t="s">
        <v>1038</v>
      </c>
      <c r="E1390" s="10" t="s">
        <v>1039</v>
      </c>
      <c r="F1390" t="s">
        <v>5</v>
      </c>
      <c r="G1390" t="s">
        <v>855</v>
      </c>
      <c r="H1390" t="s">
        <v>714</v>
      </c>
      <c r="I1390">
        <v>15</v>
      </c>
      <c r="J1390" t="s">
        <v>8</v>
      </c>
      <c r="L1390" t="s">
        <v>107</v>
      </c>
      <c r="M1390">
        <v>41711</v>
      </c>
      <c r="N1390" t="s">
        <v>42</v>
      </c>
      <c r="O1390" t="s">
        <v>62</v>
      </c>
      <c r="P1390" s="21" t="str">
        <f t="shared" si="21"/>
        <v>04_40-50</v>
      </c>
      <c r="Q1390">
        <v>12</v>
      </c>
      <c r="R1390" t="s">
        <v>819</v>
      </c>
      <c r="S1390">
        <v>1543307</v>
      </c>
      <c r="T1390">
        <v>24772</v>
      </c>
    </row>
    <row r="1391" spans="1:20" ht="14.45" hidden="1" x14ac:dyDescent="0.35">
      <c r="A1391">
        <v>76</v>
      </c>
      <c r="B1391" t="s">
        <v>13</v>
      </c>
      <c r="C1391" t="s">
        <v>936</v>
      </c>
      <c r="D1391" t="s">
        <v>1040</v>
      </c>
      <c r="E1391" s="10" t="s">
        <v>1039</v>
      </c>
      <c r="F1391" t="s">
        <v>1</v>
      </c>
      <c r="G1391" t="s">
        <v>152</v>
      </c>
      <c r="H1391" t="s">
        <v>2</v>
      </c>
      <c r="I1391">
        <v>15</v>
      </c>
      <c r="J1391" t="s">
        <v>8</v>
      </c>
      <c r="L1391" s="10" t="s">
        <v>107</v>
      </c>
      <c r="M1391">
        <v>21600</v>
      </c>
      <c r="N1391" t="s">
        <v>38</v>
      </c>
      <c r="O1391" t="s">
        <v>60</v>
      </c>
      <c r="P1391" s="21" t="str">
        <f t="shared" si="21"/>
        <v>02_20-30</v>
      </c>
      <c r="Q1391">
        <v>12</v>
      </c>
      <c r="R1391" t="s">
        <v>819</v>
      </c>
      <c r="S1391">
        <v>1641600</v>
      </c>
      <c r="T1391">
        <v>26350</v>
      </c>
    </row>
    <row r="1392" spans="1:20" ht="14.45" hidden="1" x14ac:dyDescent="0.35">
      <c r="A1392">
        <v>87</v>
      </c>
      <c r="B1392" t="s">
        <v>13</v>
      </c>
      <c r="C1392" t="s">
        <v>936</v>
      </c>
      <c r="D1392" t="s">
        <v>1040</v>
      </c>
      <c r="E1392" s="10" t="s">
        <v>1039</v>
      </c>
      <c r="F1392" t="s">
        <v>1</v>
      </c>
      <c r="G1392" t="s">
        <v>152</v>
      </c>
      <c r="H1392" t="s">
        <v>2</v>
      </c>
      <c r="I1392">
        <v>15</v>
      </c>
      <c r="J1392" t="s">
        <v>8</v>
      </c>
      <c r="L1392" s="10" t="s">
        <v>107</v>
      </c>
      <c r="M1392">
        <v>21600</v>
      </c>
      <c r="N1392" t="s">
        <v>38</v>
      </c>
      <c r="O1392" t="s">
        <v>60</v>
      </c>
      <c r="P1392" s="21" t="str">
        <f t="shared" si="21"/>
        <v>02_20-30</v>
      </c>
      <c r="Q1392">
        <v>12</v>
      </c>
      <c r="R1392" t="s">
        <v>819</v>
      </c>
      <c r="S1392">
        <v>1879200</v>
      </c>
      <c r="T1392">
        <v>30164</v>
      </c>
    </row>
    <row r="1393" spans="1:20" ht="14.45" hidden="1" x14ac:dyDescent="0.35">
      <c r="A1393">
        <v>95</v>
      </c>
      <c r="B1393" t="s">
        <v>13</v>
      </c>
      <c r="C1393" t="s">
        <v>611</v>
      </c>
      <c r="D1393" s="10" t="s">
        <v>1038</v>
      </c>
      <c r="E1393" s="10" t="s">
        <v>1039</v>
      </c>
      <c r="F1393" t="s">
        <v>5</v>
      </c>
      <c r="G1393" t="s">
        <v>496</v>
      </c>
      <c r="H1393">
        <v>520</v>
      </c>
      <c r="I1393">
        <v>17</v>
      </c>
      <c r="J1393" t="s">
        <v>8</v>
      </c>
      <c r="L1393" t="s">
        <v>107</v>
      </c>
      <c r="M1393">
        <v>51050</v>
      </c>
      <c r="N1393" t="s">
        <v>44</v>
      </c>
      <c r="O1393" t="s">
        <v>63</v>
      </c>
      <c r="P1393" s="21" t="str">
        <f t="shared" si="21"/>
        <v>05_50-60</v>
      </c>
      <c r="Q1393">
        <v>12</v>
      </c>
      <c r="R1393" t="s">
        <v>819</v>
      </c>
      <c r="S1393">
        <v>4849750</v>
      </c>
      <c r="T1393">
        <v>77845</v>
      </c>
    </row>
    <row r="1394" spans="1:20" ht="14.45" hidden="1" x14ac:dyDescent="0.35">
      <c r="A1394">
        <v>221</v>
      </c>
      <c r="B1394" t="s">
        <v>13</v>
      </c>
      <c r="C1394" t="s">
        <v>611</v>
      </c>
      <c r="D1394" s="10" t="s">
        <v>1038</v>
      </c>
      <c r="E1394" s="10" t="s">
        <v>1039</v>
      </c>
      <c r="F1394" t="s">
        <v>5</v>
      </c>
      <c r="G1394" t="s">
        <v>496</v>
      </c>
      <c r="H1394">
        <v>520</v>
      </c>
      <c r="I1394">
        <v>17</v>
      </c>
      <c r="J1394" t="s">
        <v>8</v>
      </c>
      <c r="L1394" t="s">
        <v>107</v>
      </c>
      <c r="M1394">
        <v>51050</v>
      </c>
      <c r="N1394" t="s">
        <v>44</v>
      </c>
      <c r="O1394" t="s">
        <v>63</v>
      </c>
      <c r="P1394" s="21" t="str">
        <f t="shared" si="21"/>
        <v>05_50-60</v>
      </c>
      <c r="Q1394">
        <v>12</v>
      </c>
      <c r="R1394" t="s">
        <v>819</v>
      </c>
      <c r="S1394">
        <v>11282050</v>
      </c>
      <c r="T1394">
        <v>181092</v>
      </c>
    </row>
    <row r="1395" spans="1:20" ht="14.45" hidden="1" x14ac:dyDescent="0.35">
      <c r="A1395">
        <v>237</v>
      </c>
      <c r="B1395" t="s">
        <v>13</v>
      </c>
      <c r="C1395" t="s">
        <v>612</v>
      </c>
      <c r="D1395" t="s">
        <v>1040</v>
      </c>
      <c r="E1395" s="10" t="s">
        <v>1039</v>
      </c>
      <c r="F1395" t="s">
        <v>5</v>
      </c>
      <c r="G1395" t="s">
        <v>155</v>
      </c>
      <c r="H1395" t="s">
        <v>2</v>
      </c>
      <c r="I1395">
        <v>17</v>
      </c>
      <c r="J1395" t="s">
        <v>8</v>
      </c>
      <c r="L1395" t="s">
        <v>107</v>
      </c>
      <c r="M1395">
        <v>33035</v>
      </c>
      <c r="N1395" t="s">
        <v>40</v>
      </c>
      <c r="O1395" t="s">
        <v>61</v>
      </c>
      <c r="P1395" s="21" t="str">
        <f t="shared" si="21"/>
        <v>03_30-40</v>
      </c>
      <c r="Q1395">
        <v>12</v>
      </c>
      <c r="R1395" t="s">
        <v>819</v>
      </c>
      <c r="S1395">
        <v>7829295</v>
      </c>
      <c r="T1395">
        <v>125671</v>
      </c>
    </row>
    <row r="1396" spans="1:20" ht="14.45" hidden="1" x14ac:dyDescent="0.35">
      <c r="A1396">
        <v>613</v>
      </c>
      <c r="B1396" t="s">
        <v>13</v>
      </c>
      <c r="C1396" t="s">
        <v>646</v>
      </c>
      <c r="D1396" t="s">
        <v>1040</v>
      </c>
      <c r="E1396" s="10" t="s">
        <v>1039</v>
      </c>
      <c r="F1396" t="s">
        <v>5</v>
      </c>
      <c r="G1396" t="s">
        <v>323</v>
      </c>
      <c r="H1396" t="s">
        <v>2</v>
      </c>
      <c r="I1396">
        <v>17</v>
      </c>
      <c r="J1396" t="s">
        <v>8</v>
      </c>
      <c r="L1396" t="s">
        <v>90</v>
      </c>
      <c r="M1396">
        <v>25380</v>
      </c>
      <c r="N1396" t="s">
        <v>39</v>
      </c>
      <c r="O1396" t="s">
        <v>60</v>
      </c>
      <c r="P1396" s="21" t="str">
        <f t="shared" si="21"/>
        <v>02_20-30</v>
      </c>
      <c r="Q1396">
        <v>12</v>
      </c>
      <c r="R1396" t="s">
        <v>819</v>
      </c>
      <c r="S1396">
        <v>15557940</v>
      </c>
      <c r="T1396">
        <v>249726</v>
      </c>
    </row>
    <row r="1397" spans="1:20" ht="14.45" hidden="1" x14ac:dyDescent="0.35">
      <c r="A1397">
        <v>1018</v>
      </c>
      <c r="B1397" t="s">
        <v>13</v>
      </c>
      <c r="C1397" t="s">
        <v>937</v>
      </c>
      <c r="D1397" s="10" t="s">
        <v>1038</v>
      </c>
      <c r="E1397" s="10" t="s">
        <v>1039</v>
      </c>
      <c r="F1397" t="s">
        <v>5</v>
      </c>
      <c r="G1397" t="s">
        <v>855</v>
      </c>
      <c r="H1397" t="s">
        <v>852</v>
      </c>
      <c r="I1397">
        <v>17</v>
      </c>
      <c r="J1397" t="s">
        <v>8</v>
      </c>
      <c r="L1397" t="s">
        <v>107</v>
      </c>
      <c r="M1397">
        <v>57142</v>
      </c>
      <c r="N1397" t="s">
        <v>45</v>
      </c>
      <c r="O1397" t="s">
        <v>63</v>
      </c>
      <c r="P1397" s="21" t="str">
        <f t="shared" si="21"/>
        <v>05_50-60</v>
      </c>
      <c r="Q1397">
        <v>12</v>
      </c>
      <c r="R1397" t="s">
        <v>819</v>
      </c>
      <c r="S1397">
        <v>58170556</v>
      </c>
      <c r="T1397">
        <v>933717</v>
      </c>
    </row>
    <row r="1398" spans="1:20" ht="14.45" hidden="1" x14ac:dyDescent="0.35">
      <c r="A1398">
        <v>811</v>
      </c>
      <c r="B1398" t="s">
        <v>13</v>
      </c>
      <c r="C1398" t="s">
        <v>937</v>
      </c>
      <c r="D1398" s="10" t="s">
        <v>1038</v>
      </c>
      <c r="E1398" s="10" t="s">
        <v>1039</v>
      </c>
      <c r="F1398" t="s">
        <v>5</v>
      </c>
      <c r="G1398" t="s">
        <v>855</v>
      </c>
      <c r="H1398" t="s">
        <v>852</v>
      </c>
      <c r="I1398">
        <v>17</v>
      </c>
      <c r="J1398" t="s">
        <v>8</v>
      </c>
      <c r="L1398" t="s">
        <v>107</v>
      </c>
      <c r="M1398">
        <v>57142</v>
      </c>
      <c r="N1398" t="s">
        <v>45</v>
      </c>
      <c r="O1398" t="s">
        <v>63</v>
      </c>
      <c r="P1398" s="21" t="str">
        <f t="shared" si="21"/>
        <v>05_50-60</v>
      </c>
      <c r="Q1398">
        <v>12</v>
      </c>
      <c r="R1398" t="s">
        <v>819</v>
      </c>
      <c r="S1398">
        <v>46342162</v>
      </c>
      <c r="T1398">
        <v>743855</v>
      </c>
    </row>
    <row r="1399" spans="1:20" ht="14.45" hidden="1" x14ac:dyDescent="0.35">
      <c r="A1399">
        <v>26</v>
      </c>
      <c r="B1399" t="s">
        <v>13</v>
      </c>
      <c r="C1399" t="s">
        <v>499</v>
      </c>
      <c r="D1399" t="s">
        <v>1046</v>
      </c>
      <c r="E1399" s="10" t="s">
        <v>1039</v>
      </c>
      <c r="F1399" t="s">
        <v>5</v>
      </c>
      <c r="G1399" t="s">
        <v>218</v>
      </c>
      <c r="H1399" t="s">
        <v>200</v>
      </c>
      <c r="I1399">
        <v>13</v>
      </c>
      <c r="J1399" t="s">
        <v>8</v>
      </c>
      <c r="L1399" t="s">
        <v>107</v>
      </c>
      <c r="M1399">
        <v>41560</v>
      </c>
      <c r="N1399" t="s">
        <v>42</v>
      </c>
      <c r="O1399" t="s">
        <v>62</v>
      </c>
      <c r="P1399" s="21" t="str">
        <f t="shared" si="21"/>
        <v>04_40-50</v>
      </c>
      <c r="Q1399">
        <v>12</v>
      </c>
      <c r="R1399" t="s">
        <v>819</v>
      </c>
      <c r="S1399">
        <v>1080560</v>
      </c>
      <c r="T1399">
        <v>17344</v>
      </c>
    </row>
    <row r="1400" spans="1:20" ht="14.45" hidden="1" x14ac:dyDescent="0.35">
      <c r="A1400">
        <v>121</v>
      </c>
      <c r="B1400" t="s">
        <v>13</v>
      </c>
      <c r="C1400" t="s">
        <v>686</v>
      </c>
      <c r="D1400" t="s">
        <v>1046</v>
      </c>
      <c r="E1400" s="10" t="s">
        <v>1039</v>
      </c>
      <c r="F1400" t="s">
        <v>5</v>
      </c>
      <c r="G1400" t="s">
        <v>496</v>
      </c>
      <c r="H1400" t="s">
        <v>618</v>
      </c>
      <c r="I1400">
        <v>13</v>
      </c>
      <c r="J1400" t="s">
        <v>8</v>
      </c>
      <c r="L1400" t="s">
        <v>107</v>
      </c>
      <c r="M1400">
        <v>40710</v>
      </c>
      <c r="N1400" t="s">
        <v>42</v>
      </c>
      <c r="O1400" t="s">
        <v>62</v>
      </c>
      <c r="P1400" s="21" t="str">
        <f t="shared" si="21"/>
        <v>04_40-50</v>
      </c>
      <c r="Q1400">
        <v>12</v>
      </c>
      <c r="R1400" t="s">
        <v>819</v>
      </c>
      <c r="S1400">
        <v>4925910</v>
      </c>
      <c r="T1400">
        <v>79068</v>
      </c>
    </row>
    <row r="1401" spans="1:20" ht="14.45" hidden="1" x14ac:dyDescent="0.35">
      <c r="A1401">
        <v>82</v>
      </c>
      <c r="B1401" t="s">
        <v>13</v>
      </c>
      <c r="C1401" t="s">
        <v>686</v>
      </c>
      <c r="D1401" t="s">
        <v>1046</v>
      </c>
      <c r="E1401" s="10" t="s">
        <v>1039</v>
      </c>
      <c r="F1401" t="s">
        <v>5</v>
      </c>
      <c r="G1401" t="s">
        <v>496</v>
      </c>
      <c r="H1401" t="s">
        <v>618</v>
      </c>
      <c r="I1401">
        <v>13</v>
      </c>
      <c r="J1401" t="s">
        <v>8</v>
      </c>
      <c r="L1401" t="s">
        <v>107</v>
      </c>
      <c r="M1401">
        <v>40710</v>
      </c>
      <c r="N1401" t="s">
        <v>42</v>
      </c>
      <c r="O1401" t="s">
        <v>62</v>
      </c>
      <c r="P1401" s="21" t="str">
        <f t="shared" si="21"/>
        <v>04_40-50</v>
      </c>
      <c r="Q1401">
        <v>12</v>
      </c>
      <c r="R1401" t="s">
        <v>819</v>
      </c>
      <c r="S1401">
        <v>3338220</v>
      </c>
      <c r="T1401">
        <v>53583</v>
      </c>
    </row>
    <row r="1402" spans="1:20" ht="14.45" hidden="1" x14ac:dyDescent="0.35">
      <c r="A1402">
        <v>168</v>
      </c>
      <c r="B1402" t="s">
        <v>13</v>
      </c>
      <c r="C1402" t="s">
        <v>938</v>
      </c>
      <c r="D1402" t="s">
        <v>1046</v>
      </c>
      <c r="E1402" s="10" t="s">
        <v>1039</v>
      </c>
      <c r="F1402" t="s">
        <v>5</v>
      </c>
      <c r="G1402" t="s">
        <v>818</v>
      </c>
      <c r="H1402" t="s">
        <v>2</v>
      </c>
      <c r="I1402">
        <v>13</v>
      </c>
      <c r="J1402" t="s">
        <v>8</v>
      </c>
      <c r="L1402" t="s">
        <v>107</v>
      </c>
      <c r="M1402">
        <v>43372</v>
      </c>
      <c r="N1402" t="s">
        <v>42</v>
      </c>
      <c r="O1402" t="s">
        <v>62</v>
      </c>
      <c r="P1402" s="21" t="str">
        <f t="shared" si="21"/>
        <v>04_40-50</v>
      </c>
      <c r="Q1402">
        <v>12</v>
      </c>
      <c r="R1402" t="s">
        <v>819</v>
      </c>
      <c r="S1402">
        <v>7286496</v>
      </c>
      <c r="T1402">
        <v>116958</v>
      </c>
    </row>
    <row r="1403" spans="1:20" ht="14.45" hidden="1" x14ac:dyDescent="0.35">
      <c r="A1403">
        <v>82</v>
      </c>
      <c r="B1403" t="s">
        <v>13</v>
      </c>
      <c r="C1403" t="s">
        <v>938</v>
      </c>
      <c r="D1403" t="s">
        <v>1046</v>
      </c>
      <c r="E1403" s="10" t="s">
        <v>1039</v>
      </c>
      <c r="F1403" t="s">
        <v>5</v>
      </c>
      <c r="G1403" t="s">
        <v>818</v>
      </c>
      <c r="H1403" t="s">
        <v>2</v>
      </c>
      <c r="I1403">
        <v>13</v>
      </c>
      <c r="J1403" t="s">
        <v>8</v>
      </c>
      <c r="L1403" t="s">
        <v>107</v>
      </c>
      <c r="M1403">
        <v>43372</v>
      </c>
      <c r="N1403" t="s">
        <v>42</v>
      </c>
      <c r="O1403" t="s">
        <v>62</v>
      </c>
      <c r="P1403" s="21" t="str">
        <f t="shared" si="21"/>
        <v>04_40-50</v>
      </c>
      <c r="Q1403">
        <v>12</v>
      </c>
      <c r="R1403" t="s">
        <v>819</v>
      </c>
      <c r="S1403">
        <v>3556504</v>
      </c>
      <c r="T1403">
        <v>57087</v>
      </c>
    </row>
    <row r="1404" spans="1:20" ht="14.45" hidden="1" x14ac:dyDescent="0.35">
      <c r="A1404">
        <v>82</v>
      </c>
      <c r="B1404" t="s">
        <v>13</v>
      </c>
      <c r="C1404" t="s">
        <v>647</v>
      </c>
      <c r="D1404" t="s">
        <v>1046</v>
      </c>
      <c r="E1404" s="10" t="s">
        <v>1039</v>
      </c>
      <c r="F1404" t="s">
        <v>5</v>
      </c>
      <c r="G1404" t="s">
        <v>496</v>
      </c>
      <c r="H1404" t="s">
        <v>618</v>
      </c>
      <c r="I1404">
        <v>13</v>
      </c>
      <c r="J1404" t="s">
        <v>8</v>
      </c>
      <c r="L1404" t="s">
        <v>107</v>
      </c>
      <c r="M1404">
        <v>46240</v>
      </c>
      <c r="N1404" t="s">
        <v>43</v>
      </c>
      <c r="O1404" t="s">
        <v>62</v>
      </c>
      <c r="P1404" s="21" t="str">
        <f t="shared" si="21"/>
        <v>04_40-50</v>
      </c>
      <c r="Q1404">
        <v>12</v>
      </c>
      <c r="R1404" t="s">
        <v>819</v>
      </c>
      <c r="S1404">
        <v>3791680</v>
      </c>
      <c r="T1404">
        <v>60862</v>
      </c>
    </row>
    <row r="1405" spans="1:20" ht="14.45" hidden="1" x14ac:dyDescent="0.35">
      <c r="A1405">
        <v>29</v>
      </c>
      <c r="B1405" t="s">
        <v>13</v>
      </c>
      <c r="C1405" t="s">
        <v>647</v>
      </c>
      <c r="D1405" t="s">
        <v>1046</v>
      </c>
      <c r="E1405" s="10" t="s">
        <v>1039</v>
      </c>
      <c r="F1405" t="s">
        <v>5</v>
      </c>
      <c r="G1405" t="s">
        <v>496</v>
      </c>
      <c r="H1405" t="s">
        <v>618</v>
      </c>
      <c r="I1405">
        <v>13</v>
      </c>
      <c r="J1405" t="s">
        <v>8</v>
      </c>
      <c r="L1405" t="s">
        <v>107</v>
      </c>
      <c r="M1405">
        <v>46240</v>
      </c>
      <c r="N1405" t="s">
        <v>43</v>
      </c>
      <c r="O1405" t="s">
        <v>62</v>
      </c>
      <c r="P1405" s="21" t="str">
        <f t="shared" si="21"/>
        <v>04_40-50</v>
      </c>
      <c r="Q1405">
        <v>12</v>
      </c>
      <c r="R1405" t="s">
        <v>819</v>
      </c>
      <c r="S1405">
        <v>1340960</v>
      </c>
      <c r="T1405">
        <v>21524</v>
      </c>
    </row>
    <row r="1406" spans="1:20" ht="14.45" hidden="1" x14ac:dyDescent="0.35">
      <c r="A1406">
        <v>208</v>
      </c>
      <c r="B1406" t="s">
        <v>13</v>
      </c>
      <c r="C1406" t="s">
        <v>906</v>
      </c>
      <c r="D1406" t="s">
        <v>1046</v>
      </c>
      <c r="E1406" s="10" t="s">
        <v>1039</v>
      </c>
      <c r="F1406" t="s">
        <v>5</v>
      </c>
      <c r="G1406" t="s">
        <v>818</v>
      </c>
      <c r="H1406" t="s">
        <v>827</v>
      </c>
      <c r="I1406">
        <v>14</v>
      </c>
      <c r="J1406" t="s">
        <v>8</v>
      </c>
      <c r="L1406" t="s">
        <v>107</v>
      </c>
      <c r="M1406">
        <v>45353</v>
      </c>
      <c r="N1406" t="s">
        <v>43</v>
      </c>
      <c r="O1406" t="s">
        <v>62</v>
      </c>
      <c r="P1406" s="21" t="str">
        <f t="shared" si="21"/>
        <v>04_40-50</v>
      </c>
      <c r="Q1406">
        <v>12</v>
      </c>
      <c r="R1406" t="s">
        <v>819</v>
      </c>
      <c r="S1406">
        <v>9433424</v>
      </c>
      <c r="T1406">
        <v>151419</v>
      </c>
    </row>
    <row r="1407" spans="1:20" ht="14.45" hidden="1" x14ac:dyDescent="0.35">
      <c r="A1407">
        <v>42</v>
      </c>
      <c r="B1407" t="s">
        <v>13</v>
      </c>
      <c r="C1407" t="s">
        <v>906</v>
      </c>
      <c r="D1407" t="s">
        <v>1046</v>
      </c>
      <c r="E1407" s="10" t="s">
        <v>1039</v>
      </c>
      <c r="F1407" t="s">
        <v>5</v>
      </c>
      <c r="G1407" t="s">
        <v>818</v>
      </c>
      <c r="H1407" t="s">
        <v>827</v>
      </c>
      <c r="I1407">
        <v>14</v>
      </c>
      <c r="J1407" t="s">
        <v>8</v>
      </c>
      <c r="L1407" t="s">
        <v>107</v>
      </c>
      <c r="M1407">
        <v>45353</v>
      </c>
      <c r="N1407" t="s">
        <v>43</v>
      </c>
      <c r="O1407" t="s">
        <v>62</v>
      </c>
      <c r="P1407" s="21" t="str">
        <f t="shared" si="21"/>
        <v>04_40-50</v>
      </c>
      <c r="Q1407">
        <v>12</v>
      </c>
      <c r="R1407" t="s">
        <v>819</v>
      </c>
      <c r="S1407">
        <v>1904826</v>
      </c>
      <c r="T1407">
        <v>30575</v>
      </c>
    </row>
    <row r="1408" spans="1:20" ht="14.45" hidden="1" x14ac:dyDescent="0.35">
      <c r="A1408">
        <v>124</v>
      </c>
      <c r="B1408" t="s">
        <v>13</v>
      </c>
      <c r="C1408" t="s">
        <v>907</v>
      </c>
      <c r="D1408" t="s">
        <v>1046</v>
      </c>
      <c r="E1408" s="10" t="s">
        <v>1039</v>
      </c>
      <c r="F1408" t="s">
        <v>5</v>
      </c>
      <c r="G1408" t="s">
        <v>818</v>
      </c>
      <c r="H1408" t="s">
        <v>827</v>
      </c>
      <c r="I1408">
        <v>14</v>
      </c>
      <c r="J1408" t="s">
        <v>8</v>
      </c>
      <c r="L1408" t="s">
        <v>107</v>
      </c>
      <c r="M1408">
        <v>44851</v>
      </c>
      <c r="N1408" t="s">
        <v>42</v>
      </c>
      <c r="O1408" t="s">
        <v>62</v>
      </c>
      <c r="P1408" s="21" t="str">
        <f t="shared" si="21"/>
        <v>04_40-50</v>
      </c>
      <c r="Q1408">
        <v>12</v>
      </c>
      <c r="R1408" t="s">
        <v>819</v>
      </c>
      <c r="S1408">
        <v>5561524</v>
      </c>
      <c r="T1408">
        <v>89270</v>
      </c>
    </row>
    <row r="1409" spans="1:20" ht="14.45" hidden="1" x14ac:dyDescent="0.35">
      <c r="A1409">
        <v>168</v>
      </c>
      <c r="B1409" t="s">
        <v>13</v>
      </c>
      <c r="C1409" t="s">
        <v>907</v>
      </c>
      <c r="D1409" t="s">
        <v>1046</v>
      </c>
      <c r="E1409" s="10" t="s">
        <v>1039</v>
      </c>
      <c r="F1409" t="s">
        <v>5</v>
      </c>
      <c r="G1409" t="s">
        <v>818</v>
      </c>
      <c r="H1409" t="s">
        <v>827</v>
      </c>
      <c r="I1409">
        <v>14</v>
      </c>
      <c r="J1409" t="s">
        <v>8</v>
      </c>
      <c r="L1409" t="s">
        <v>107</v>
      </c>
      <c r="M1409">
        <v>44851</v>
      </c>
      <c r="N1409" t="s">
        <v>42</v>
      </c>
      <c r="O1409" t="s">
        <v>62</v>
      </c>
      <c r="P1409" s="21" t="str">
        <f t="shared" si="21"/>
        <v>04_40-50</v>
      </c>
      <c r="Q1409">
        <v>12</v>
      </c>
      <c r="R1409" t="s">
        <v>819</v>
      </c>
      <c r="S1409">
        <v>7534968</v>
      </c>
      <c r="T1409">
        <v>120947</v>
      </c>
    </row>
    <row r="1410" spans="1:20" ht="14.45" hidden="1" x14ac:dyDescent="0.35">
      <c r="A1410">
        <v>87</v>
      </c>
      <c r="B1410" t="s">
        <v>13</v>
      </c>
      <c r="C1410" t="s">
        <v>238</v>
      </c>
      <c r="D1410" s="10" t="s">
        <v>1038</v>
      </c>
      <c r="E1410" s="10" t="s">
        <v>1039</v>
      </c>
      <c r="F1410" t="s">
        <v>5</v>
      </c>
      <c r="G1410" t="s">
        <v>218</v>
      </c>
      <c r="H1410">
        <v>530</v>
      </c>
      <c r="I1410">
        <v>15</v>
      </c>
      <c r="J1410" t="s">
        <v>8</v>
      </c>
      <c r="L1410" t="s">
        <v>107</v>
      </c>
      <c r="M1410">
        <v>39990</v>
      </c>
      <c r="N1410" t="s">
        <v>41</v>
      </c>
      <c r="O1410" t="s">
        <v>61</v>
      </c>
      <c r="P1410" s="21" t="str">
        <f t="shared" si="21"/>
        <v>03_30-40</v>
      </c>
      <c r="Q1410">
        <v>12</v>
      </c>
      <c r="R1410" t="s">
        <v>819</v>
      </c>
      <c r="S1410">
        <v>3479130</v>
      </c>
      <c r="T1410">
        <v>55845</v>
      </c>
    </row>
    <row r="1411" spans="1:20" ht="14.45" hidden="1" x14ac:dyDescent="0.35">
      <c r="A1411">
        <v>13</v>
      </c>
      <c r="B1411" t="s">
        <v>13</v>
      </c>
      <c r="C1411" t="s">
        <v>238</v>
      </c>
      <c r="D1411" s="10" t="s">
        <v>1038</v>
      </c>
      <c r="E1411" s="10" t="s">
        <v>1039</v>
      </c>
      <c r="F1411" t="s">
        <v>5</v>
      </c>
      <c r="G1411" t="s">
        <v>218</v>
      </c>
      <c r="H1411">
        <v>530</v>
      </c>
      <c r="I1411">
        <v>15</v>
      </c>
      <c r="J1411" t="s">
        <v>8</v>
      </c>
      <c r="L1411" t="s">
        <v>107</v>
      </c>
      <c r="M1411">
        <v>39990</v>
      </c>
      <c r="N1411" t="s">
        <v>41</v>
      </c>
      <c r="O1411" t="s">
        <v>61</v>
      </c>
      <c r="P1411" s="21" t="str">
        <f t="shared" ref="P1411:P1474" si="22">IF(M1411&lt;20000,"01_&lt;20",IF(M1411&lt;70000,CONCATENATE(IF((ROUNDDOWN(M1411/10000,0)+1)&lt;10,0,),ROUNDDOWN(M1411/10000,0),"_",ROUNDDOWN(M1411/10000,0)*10,"-",ROUNDUP((M1411+1)/10000,0)*10),"07_70&gt;"))</f>
        <v>03_30-40</v>
      </c>
      <c r="Q1411">
        <v>12</v>
      </c>
      <c r="R1411" t="s">
        <v>819</v>
      </c>
      <c r="S1411">
        <v>519870</v>
      </c>
      <c r="T1411">
        <v>8345</v>
      </c>
    </row>
    <row r="1412" spans="1:20" ht="14.45" hidden="1" x14ac:dyDescent="0.35">
      <c r="A1412">
        <v>37</v>
      </c>
      <c r="B1412" t="s">
        <v>13</v>
      </c>
      <c r="C1412" t="s">
        <v>687</v>
      </c>
      <c r="D1412" s="10" t="s">
        <v>1038</v>
      </c>
      <c r="E1412" s="10" t="s">
        <v>1039</v>
      </c>
      <c r="F1412" t="s">
        <v>5</v>
      </c>
      <c r="G1412" t="s">
        <v>496</v>
      </c>
      <c r="H1412" t="s">
        <v>298</v>
      </c>
      <c r="I1412">
        <v>15</v>
      </c>
      <c r="J1412" t="s">
        <v>8</v>
      </c>
      <c r="L1412" t="s">
        <v>107</v>
      </c>
      <c r="M1412">
        <v>43900</v>
      </c>
      <c r="N1412" t="s">
        <v>42</v>
      </c>
      <c r="O1412" t="s">
        <v>62</v>
      </c>
      <c r="P1412" s="21" t="str">
        <f t="shared" si="22"/>
        <v>04_40-50</v>
      </c>
      <c r="Q1412">
        <v>12</v>
      </c>
      <c r="R1412" t="s">
        <v>819</v>
      </c>
      <c r="S1412">
        <v>1624300</v>
      </c>
      <c r="T1412">
        <v>26072</v>
      </c>
    </row>
    <row r="1413" spans="1:20" ht="14.45" hidden="1" x14ac:dyDescent="0.35">
      <c r="A1413">
        <v>97</v>
      </c>
      <c r="B1413" t="s">
        <v>13</v>
      </c>
      <c r="C1413" t="s">
        <v>687</v>
      </c>
      <c r="D1413" s="10" t="s">
        <v>1038</v>
      </c>
      <c r="E1413" s="10" t="s">
        <v>1039</v>
      </c>
      <c r="F1413" t="s">
        <v>5</v>
      </c>
      <c r="G1413" t="s">
        <v>496</v>
      </c>
      <c r="H1413" t="s">
        <v>298</v>
      </c>
      <c r="I1413">
        <v>15</v>
      </c>
      <c r="J1413" t="s">
        <v>8</v>
      </c>
      <c r="L1413" t="s">
        <v>107</v>
      </c>
      <c r="M1413">
        <v>43900</v>
      </c>
      <c r="N1413" t="s">
        <v>42</v>
      </c>
      <c r="O1413" t="s">
        <v>62</v>
      </c>
      <c r="P1413" s="21" t="str">
        <f t="shared" si="22"/>
        <v>04_40-50</v>
      </c>
      <c r="Q1413">
        <v>12</v>
      </c>
      <c r="R1413" t="s">
        <v>819</v>
      </c>
      <c r="S1413">
        <v>4258300</v>
      </c>
      <c r="T1413">
        <v>68352</v>
      </c>
    </row>
    <row r="1414" spans="1:20" ht="14.45" hidden="1" x14ac:dyDescent="0.35">
      <c r="A1414">
        <v>508</v>
      </c>
      <c r="B1414" t="s">
        <v>13</v>
      </c>
      <c r="C1414" t="s">
        <v>939</v>
      </c>
      <c r="D1414" s="10" t="s">
        <v>1038</v>
      </c>
      <c r="E1414" s="10" t="s">
        <v>1039</v>
      </c>
      <c r="F1414" t="s">
        <v>5</v>
      </c>
      <c r="G1414" t="s">
        <v>855</v>
      </c>
      <c r="H1414" t="s">
        <v>714</v>
      </c>
      <c r="I1414">
        <v>15</v>
      </c>
      <c r="J1414" t="s">
        <v>8</v>
      </c>
      <c r="L1414" t="s">
        <v>107</v>
      </c>
      <c r="M1414">
        <v>52239</v>
      </c>
      <c r="N1414" t="s">
        <v>44</v>
      </c>
      <c r="O1414" t="s">
        <v>63</v>
      </c>
      <c r="P1414" s="21" t="str">
        <f t="shared" si="22"/>
        <v>05_50-60</v>
      </c>
      <c r="Q1414">
        <v>12</v>
      </c>
      <c r="R1414" t="s">
        <v>819</v>
      </c>
      <c r="S1414">
        <v>26537412</v>
      </c>
      <c r="T1414">
        <v>425962</v>
      </c>
    </row>
    <row r="1415" spans="1:20" ht="14.45" hidden="1" x14ac:dyDescent="0.35">
      <c r="A1415">
        <v>142</v>
      </c>
      <c r="B1415" t="s">
        <v>13</v>
      </c>
      <c r="C1415" t="s">
        <v>939</v>
      </c>
      <c r="D1415" s="10" t="s">
        <v>1038</v>
      </c>
      <c r="E1415" s="10" t="s">
        <v>1039</v>
      </c>
      <c r="F1415" t="s">
        <v>5</v>
      </c>
      <c r="G1415" t="s">
        <v>855</v>
      </c>
      <c r="H1415" t="s">
        <v>714</v>
      </c>
      <c r="I1415">
        <v>15</v>
      </c>
      <c r="J1415" t="s">
        <v>8</v>
      </c>
      <c r="L1415" t="s">
        <v>107</v>
      </c>
      <c r="M1415">
        <v>52239</v>
      </c>
      <c r="N1415" t="s">
        <v>44</v>
      </c>
      <c r="O1415" t="s">
        <v>63</v>
      </c>
      <c r="P1415" s="21" t="str">
        <f t="shared" si="22"/>
        <v>05_50-60</v>
      </c>
      <c r="Q1415">
        <v>12</v>
      </c>
      <c r="R1415" t="s">
        <v>819</v>
      </c>
      <c r="S1415">
        <v>7417938</v>
      </c>
      <c r="T1415">
        <v>119068</v>
      </c>
    </row>
    <row r="1416" spans="1:20" ht="14.45" hidden="1" x14ac:dyDescent="0.35">
      <c r="A1416">
        <v>3</v>
      </c>
      <c r="B1416" t="s">
        <v>13</v>
      </c>
      <c r="C1416" t="s">
        <v>256</v>
      </c>
      <c r="D1416" s="10" t="s">
        <v>1038</v>
      </c>
      <c r="E1416" s="10" t="s">
        <v>1039</v>
      </c>
      <c r="F1416" t="s">
        <v>5</v>
      </c>
      <c r="G1416" t="s">
        <v>218</v>
      </c>
      <c r="H1416">
        <v>530</v>
      </c>
      <c r="I1416">
        <v>17</v>
      </c>
      <c r="J1416" t="s">
        <v>8</v>
      </c>
      <c r="L1416" t="s">
        <v>107</v>
      </c>
      <c r="M1416">
        <v>36069</v>
      </c>
      <c r="N1416" t="s">
        <v>41</v>
      </c>
      <c r="O1416" t="s">
        <v>61</v>
      </c>
      <c r="P1416" s="21" t="str">
        <f t="shared" si="22"/>
        <v>03_30-40</v>
      </c>
      <c r="Q1416">
        <v>12</v>
      </c>
      <c r="R1416" t="s">
        <v>819</v>
      </c>
      <c r="S1416">
        <v>108207</v>
      </c>
      <c r="T1416">
        <v>1737</v>
      </c>
    </row>
    <row r="1417" spans="1:20" ht="14.45" hidden="1" x14ac:dyDescent="0.35">
      <c r="A1417">
        <v>29</v>
      </c>
      <c r="B1417" t="s">
        <v>13</v>
      </c>
      <c r="C1417" t="s">
        <v>256</v>
      </c>
      <c r="D1417" s="10" t="s">
        <v>1038</v>
      </c>
      <c r="E1417" s="10" t="s">
        <v>1039</v>
      </c>
      <c r="F1417" t="s">
        <v>5</v>
      </c>
      <c r="G1417" t="s">
        <v>218</v>
      </c>
      <c r="H1417">
        <v>530</v>
      </c>
      <c r="I1417">
        <v>17</v>
      </c>
      <c r="J1417" t="s">
        <v>8</v>
      </c>
      <c r="L1417" t="s">
        <v>107</v>
      </c>
      <c r="M1417">
        <v>36069</v>
      </c>
      <c r="N1417" t="s">
        <v>41</v>
      </c>
      <c r="O1417" t="s">
        <v>61</v>
      </c>
      <c r="P1417" s="21" t="str">
        <f t="shared" si="22"/>
        <v>03_30-40</v>
      </c>
      <c r="Q1417">
        <v>12</v>
      </c>
      <c r="R1417" t="s">
        <v>819</v>
      </c>
      <c r="S1417">
        <v>1046001</v>
      </c>
      <c r="T1417">
        <v>16790</v>
      </c>
    </row>
    <row r="1418" spans="1:20" ht="14.45" hidden="1" x14ac:dyDescent="0.35">
      <c r="A1418">
        <v>284</v>
      </c>
      <c r="B1418" t="s">
        <v>13</v>
      </c>
      <c r="C1418" t="s">
        <v>908</v>
      </c>
      <c r="D1418" t="s">
        <v>1046</v>
      </c>
      <c r="E1418" s="10" t="s">
        <v>1039</v>
      </c>
      <c r="F1418" t="s">
        <v>5</v>
      </c>
      <c r="G1418" t="s">
        <v>818</v>
      </c>
      <c r="H1418" t="s">
        <v>634</v>
      </c>
      <c r="I1418">
        <v>14</v>
      </c>
      <c r="J1418" t="s">
        <v>8</v>
      </c>
      <c r="L1418" t="s">
        <v>107</v>
      </c>
      <c r="M1418">
        <v>76124</v>
      </c>
      <c r="N1418" t="s">
        <v>84</v>
      </c>
      <c r="O1418" t="s">
        <v>64</v>
      </c>
      <c r="P1418" s="21" t="str">
        <f t="shared" si="22"/>
        <v>07_70&gt;</v>
      </c>
      <c r="Q1418">
        <v>12</v>
      </c>
      <c r="R1418" t="s">
        <v>819</v>
      </c>
      <c r="S1418">
        <v>21619216</v>
      </c>
      <c r="T1418">
        <v>347018</v>
      </c>
    </row>
    <row r="1419" spans="1:20" ht="14.45" hidden="1" x14ac:dyDescent="0.35">
      <c r="A1419">
        <v>5</v>
      </c>
      <c r="B1419" t="s">
        <v>13</v>
      </c>
      <c r="C1419" t="s">
        <v>994</v>
      </c>
      <c r="D1419" s="10" t="s">
        <v>1041</v>
      </c>
      <c r="E1419" s="10" t="s">
        <v>1039</v>
      </c>
      <c r="F1419" t="s">
        <v>5</v>
      </c>
      <c r="G1419" t="s">
        <v>155</v>
      </c>
      <c r="H1419" t="s">
        <v>166</v>
      </c>
      <c r="I1419">
        <v>15</v>
      </c>
      <c r="J1419" t="s">
        <v>8</v>
      </c>
      <c r="L1419" t="s">
        <v>107</v>
      </c>
      <c r="M1419">
        <v>65400</v>
      </c>
      <c r="N1419" t="s">
        <v>47</v>
      </c>
      <c r="O1419" t="s">
        <v>65</v>
      </c>
      <c r="P1419" s="21" t="str">
        <f t="shared" si="22"/>
        <v>06_60-70</v>
      </c>
      <c r="Q1419">
        <v>12</v>
      </c>
      <c r="R1419" t="s">
        <v>819</v>
      </c>
      <c r="S1419">
        <v>327000</v>
      </c>
      <c r="T1419">
        <v>5249</v>
      </c>
    </row>
    <row r="1420" spans="1:20" ht="14.45" hidden="1" x14ac:dyDescent="0.35">
      <c r="A1420">
        <v>2137</v>
      </c>
      <c r="B1420" t="s">
        <v>13</v>
      </c>
      <c r="C1420" t="s">
        <v>911</v>
      </c>
      <c r="D1420" s="10" t="s">
        <v>1041</v>
      </c>
      <c r="E1420" s="10" t="s">
        <v>1039</v>
      </c>
      <c r="F1420" t="s">
        <v>5</v>
      </c>
      <c r="G1420" t="s">
        <v>308</v>
      </c>
      <c r="H1420" t="s">
        <v>912</v>
      </c>
      <c r="I1420">
        <v>15</v>
      </c>
      <c r="J1420" t="s">
        <v>8</v>
      </c>
      <c r="L1420" t="s">
        <v>107</v>
      </c>
      <c r="M1420">
        <v>75185</v>
      </c>
      <c r="N1420" t="s">
        <v>84</v>
      </c>
      <c r="O1420" t="s">
        <v>64</v>
      </c>
      <c r="P1420" s="21" t="str">
        <f t="shared" si="22"/>
        <v>07_70&gt;</v>
      </c>
      <c r="Q1420">
        <v>12</v>
      </c>
      <c r="R1420" t="s">
        <v>819</v>
      </c>
      <c r="S1420">
        <v>160670345</v>
      </c>
      <c r="T1420">
        <v>2578978</v>
      </c>
    </row>
    <row r="1421" spans="1:20" ht="14.45" hidden="1" x14ac:dyDescent="0.35">
      <c r="A1421">
        <v>11</v>
      </c>
      <c r="B1421" t="s">
        <v>13</v>
      </c>
      <c r="C1421" t="s">
        <v>914</v>
      </c>
      <c r="D1421" s="10" t="s">
        <v>1041</v>
      </c>
      <c r="E1421" s="10" t="s">
        <v>1039</v>
      </c>
      <c r="F1421" t="s">
        <v>5</v>
      </c>
      <c r="G1421" t="s">
        <v>308</v>
      </c>
      <c r="H1421" t="s">
        <v>757</v>
      </c>
      <c r="I1421">
        <v>15</v>
      </c>
      <c r="J1421" t="s">
        <v>8</v>
      </c>
      <c r="L1421" t="s">
        <v>107</v>
      </c>
      <c r="M1421">
        <v>71200</v>
      </c>
      <c r="N1421" t="s">
        <v>48</v>
      </c>
      <c r="O1421" t="s">
        <v>64</v>
      </c>
      <c r="P1421" s="21" t="str">
        <f t="shared" si="22"/>
        <v>07_70&gt;</v>
      </c>
      <c r="Q1421">
        <v>12</v>
      </c>
      <c r="R1421" t="s">
        <v>819</v>
      </c>
      <c r="S1421">
        <v>783200</v>
      </c>
      <c r="T1421">
        <v>12571</v>
      </c>
    </row>
    <row r="1422" spans="1:20" ht="14.45" hidden="1" x14ac:dyDescent="0.35">
      <c r="A1422">
        <v>21</v>
      </c>
      <c r="B1422" t="s">
        <v>13</v>
      </c>
      <c r="C1422" t="s">
        <v>915</v>
      </c>
      <c r="D1422" s="10" t="s">
        <v>1041</v>
      </c>
      <c r="E1422" s="10" t="s">
        <v>1039</v>
      </c>
      <c r="F1422" t="s">
        <v>5</v>
      </c>
      <c r="G1422" t="s">
        <v>308</v>
      </c>
      <c r="H1422" t="s">
        <v>757</v>
      </c>
      <c r="I1422">
        <v>15</v>
      </c>
      <c r="J1422" t="s">
        <v>8</v>
      </c>
      <c r="L1422" t="s">
        <v>107</v>
      </c>
      <c r="M1422">
        <v>71200</v>
      </c>
      <c r="N1422" t="s">
        <v>48</v>
      </c>
      <c r="O1422" t="s">
        <v>64</v>
      </c>
      <c r="P1422" s="21" t="str">
        <f t="shared" si="22"/>
        <v>07_70&gt;</v>
      </c>
      <c r="Q1422">
        <v>12</v>
      </c>
      <c r="R1422" t="s">
        <v>819</v>
      </c>
      <c r="S1422">
        <v>1495200</v>
      </c>
      <c r="T1422">
        <v>24000</v>
      </c>
    </row>
    <row r="1423" spans="1:20" ht="14.45" hidden="1" x14ac:dyDescent="0.35">
      <c r="A1423">
        <v>16</v>
      </c>
      <c r="B1423" t="s">
        <v>13</v>
      </c>
      <c r="C1423" t="s">
        <v>995</v>
      </c>
      <c r="D1423" s="10" t="s">
        <v>1041</v>
      </c>
      <c r="E1423" s="10" t="s">
        <v>1039</v>
      </c>
      <c r="F1423" t="s">
        <v>5</v>
      </c>
      <c r="G1423" t="s">
        <v>308</v>
      </c>
      <c r="H1423" t="s">
        <v>757</v>
      </c>
      <c r="I1423">
        <v>15</v>
      </c>
      <c r="J1423" t="s">
        <v>8</v>
      </c>
      <c r="L1423" t="s">
        <v>107</v>
      </c>
      <c r="M1423">
        <v>71100</v>
      </c>
      <c r="N1423" t="s">
        <v>48</v>
      </c>
      <c r="O1423" t="s">
        <v>64</v>
      </c>
      <c r="P1423" s="21" t="str">
        <f t="shared" si="22"/>
        <v>07_70&gt;</v>
      </c>
      <c r="Q1423">
        <v>12</v>
      </c>
      <c r="R1423" t="s">
        <v>819</v>
      </c>
      <c r="S1423">
        <v>1137600</v>
      </c>
      <c r="T1423">
        <v>18260</v>
      </c>
    </row>
    <row r="1424" spans="1:20" ht="14.45" hidden="1" x14ac:dyDescent="0.35">
      <c r="A1424">
        <v>16</v>
      </c>
      <c r="B1424" t="s">
        <v>13</v>
      </c>
      <c r="C1424" t="s">
        <v>996</v>
      </c>
      <c r="D1424" s="10" t="s">
        <v>1041</v>
      </c>
      <c r="E1424" s="10" t="s">
        <v>1039</v>
      </c>
      <c r="F1424" t="s">
        <v>5</v>
      </c>
      <c r="G1424" t="s">
        <v>308</v>
      </c>
      <c r="H1424" t="s">
        <v>757</v>
      </c>
      <c r="I1424">
        <v>15</v>
      </c>
      <c r="J1424" t="s">
        <v>8</v>
      </c>
      <c r="L1424" t="s">
        <v>107</v>
      </c>
      <c r="M1424">
        <v>71100</v>
      </c>
      <c r="N1424" t="s">
        <v>48</v>
      </c>
      <c r="O1424" t="s">
        <v>64</v>
      </c>
      <c r="P1424" s="21" t="str">
        <f t="shared" si="22"/>
        <v>07_70&gt;</v>
      </c>
      <c r="Q1424">
        <v>12</v>
      </c>
      <c r="R1424" t="s">
        <v>819</v>
      </c>
      <c r="S1424">
        <v>1137600</v>
      </c>
      <c r="T1424">
        <v>18260</v>
      </c>
    </row>
    <row r="1425" spans="1:20" ht="14.45" hidden="1" x14ac:dyDescent="0.35">
      <c r="A1425">
        <v>13</v>
      </c>
      <c r="B1425" t="s">
        <v>13</v>
      </c>
      <c r="C1425" t="s">
        <v>918</v>
      </c>
      <c r="D1425" s="10" t="s">
        <v>1041</v>
      </c>
      <c r="E1425" s="10" t="s">
        <v>1039</v>
      </c>
      <c r="F1425" t="s">
        <v>5</v>
      </c>
      <c r="G1425" t="s">
        <v>308</v>
      </c>
      <c r="H1425" t="s">
        <v>553</v>
      </c>
      <c r="I1425">
        <v>15</v>
      </c>
      <c r="J1425" t="s">
        <v>8</v>
      </c>
      <c r="L1425" t="s">
        <v>107</v>
      </c>
      <c r="M1425">
        <v>95600</v>
      </c>
      <c r="N1425" t="s">
        <v>76</v>
      </c>
      <c r="O1425" t="s">
        <v>66</v>
      </c>
      <c r="P1425" s="21" t="str">
        <f t="shared" si="22"/>
        <v>07_70&gt;</v>
      </c>
      <c r="Q1425">
        <v>12</v>
      </c>
      <c r="R1425" t="s">
        <v>819</v>
      </c>
      <c r="S1425">
        <v>1242800</v>
      </c>
      <c r="T1425">
        <v>19949</v>
      </c>
    </row>
    <row r="1426" spans="1:20" ht="14.45" hidden="1" x14ac:dyDescent="0.35">
      <c r="A1426">
        <v>5</v>
      </c>
      <c r="B1426" t="s">
        <v>13</v>
      </c>
      <c r="C1426" t="s">
        <v>997</v>
      </c>
      <c r="D1426" s="10" t="s">
        <v>1041</v>
      </c>
      <c r="E1426" s="10" t="s">
        <v>1039</v>
      </c>
      <c r="F1426" t="s">
        <v>5</v>
      </c>
      <c r="G1426" t="s">
        <v>308</v>
      </c>
      <c r="H1426" t="s">
        <v>640</v>
      </c>
      <c r="I1426">
        <v>15</v>
      </c>
      <c r="J1426" t="s">
        <v>8</v>
      </c>
      <c r="L1426" t="s">
        <v>107</v>
      </c>
      <c r="M1426">
        <v>69800</v>
      </c>
      <c r="N1426" t="s">
        <v>47</v>
      </c>
      <c r="O1426" t="s">
        <v>65</v>
      </c>
      <c r="P1426" s="21" t="str">
        <f t="shared" si="22"/>
        <v>06_60-70</v>
      </c>
      <c r="Q1426">
        <v>12</v>
      </c>
      <c r="R1426" t="s">
        <v>819</v>
      </c>
      <c r="S1426">
        <v>349000</v>
      </c>
      <c r="T1426">
        <v>5602</v>
      </c>
    </row>
    <row r="1427" spans="1:20" ht="14.45" hidden="1" x14ac:dyDescent="0.35">
      <c r="A1427">
        <v>13</v>
      </c>
      <c r="B1427" t="s">
        <v>13</v>
      </c>
      <c r="C1427" t="s">
        <v>930</v>
      </c>
      <c r="D1427" s="10" t="s">
        <v>1041</v>
      </c>
      <c r="E1427" s="10" t="s">
        <v>1039</v>
      </c>
      <c r="F1427" t="s">
        <v>5</v>
      </c>
      <c r="G1427" t="s">
        <v>308</v>
      </c>
      <c r="H1427" t="s">
        <v>166</v>
      </c>
      <c r="I1427">
        <v>15</v>
      </c>
      <c r="J1427" t="s">
        <v>8</v>
      </c>
      <c r="L1427" t="s">
        <v>107</v>
      </c>
      <c r="M1427">
        <v>60950</v>
      </c>
      <c r="N1427" t="s">
        <v>46</v>
      </c>
      <c r="O1427" t="s">
        <v>65</v>
      </c>
      <c r="P1427" s="21" t="str">
        <f t="shared" si="22"/>
        <v>06_60-70</v>
      </c>
      <c r="Q1427">
        <v>12</v>
      </c>
      <c r="R1427" t="s">
        <v>819</v>
      </c>
      <c r="S1427">
        <v>792350</v>
      </c>
      <c r="T1427">
        <v>12718</v>
      </c>
    </row>
    <row r="1428" spans="1:20" ht="14.45" hidden="1" x14ac:dyDescent="0.35">
      <c r="A1428">
        <v>1616</v>
      </c>
      <c r="B1428" t="s">
        <v>13</v>
      </c>
      <c r="C1428" t="s">
        <v>916</v>
      </c>
      <c r="D1428" s="10" t="s">
        <v>1041</v>
      </c>
      <c r="E1428" s="10" t="s">
        <v>1039</v>
      </c>
      <c r="F1428" t="s">
        <v>5</v>
      </c>
      <c r="G1428" t="s">
        <v>308</v>
      </c>
      <c r="H1428" t="s">
        <v>673</v>
      </c>
      <c r="I1428">
        <v>15</v>
      </c>
      <c r="J1428" t="s">
        <v>8</v>
      </c>
      <c r="L1428" t="s">
        <v>107</v>
      </c>
      <c r="M1428">
        <v>91590</v>
      </c>
      <c r="N1428" t="s">
        <v>50</v>
      </c>
      <c r="O1428" t="s">
        <v>66</v>
      </c>
      <c r="P1428" s="21" t="str">
        <f t="shared" si="22"/>
        <v>07_70&gt;</v>
      </c>
      <c r="Q1428">
        <v>12</v>
      </c>
      <c r="R1428" t="s">
        <v>819</v>
      </c>
      <c r="S1428">
        <v>148009440</v>
      </c>
      <c r="T1428">
        <v>2375753</v>
      </c>
    </row>
    <row r="1429" spans="1:20" ht="14.45" hidden="1" x14ac:dyDescent="0.35">
      <c r="A1429">
        <v>18</v>
      </c>
      <c r="B1429" t="s">
        <v>13</v>
      </c>
      <c r="C1429" t="s">
        <v>920</v>
      </c>
      <c r="D1429" s="10" t="s">
        <v>1041</v>
      </c>
      <c r="E1429" s="10" t="s">
        <v>1039</v>
      </c>
      <c r="F1429" t="s">
        <v>5</v>
      </c>
      <c r="G1429" t="s">
        <v>308</v>
      </c>
      <c r="H1429" t="s">
        <v>166</v>
      </c>
      <c r="I1429">
        <v>15</v>
      </c>
      <c r="J1429" t="s">
        <v>8</v>
      </c>
      <c r="L1429" t="s">
        <v>107</v>
      </c>
      <c r="M1429">
        <v>59700</v>
      </c>
      <c r="N1429" t="s">
        <v>45</v>
      </c>
      <c r="O1429" t="s">
        <v>63</v>
      </c>
      <c r="P1429" s="21" t="str">
        <f t="shared" si="22"/>
        <v>05_50-60</v>
      </c>
      <c r="Q1429">
        <v>12</v>
      </c>
      <c r="R1429" t="s">
        <v>819</v>
      </c>
      <c r="S1429">
        <v>1074600</v>
      </c>
      <c r="T1429">
        <v>17249</v>
      </c>
    </row>
    <row r="1430" spans="1:20" ht="14.45" hidden="1" x14ac:dyDescent="0.35">
      <c r="A1430">
        <v>24</v>
      </c>
      <c r="B1430" t="s">
        <v>13</v>
      </c>
      <c r="C1430" t="s">
        <v>921</v>
      </c>
      <c r="D1430" s="10" t="s">
        <v>1041</v>
      </c>
      <c r="E1430" s="10" t="s">
        <v>1039</v>
      </c>
      <c r="F1430" t="s">
        <v>5</v>
      </c>
      <c r="G1430" t="s">
        <v>308</v>
      </c>
      <c r="H1430" t="s">
        <v>166</v>
      </c>
      <c r="I1430">
        <v>15</v>
      </c>
      <c r="J1430" t="s">
        <v>8</v>
      </c>
      <c r="L1430" t="s">
        <v>107</v>
      </c>
      <c r="M1430">
        <v>59700</v>
      </c>
      <c r="N1430" t="s">
        <v>45</v>
      </c>
      <c r="O1430" t="s">
        <v>63</v>
      </c>
      <c r="P1430" s="21" t="str">
        <f t="shared" si="22"/>
        <v>05_50-60</v>
      </c>
      <c r="Q1430">
        <v>12</v>
      </c>
      <c r="R1430" t="s">
        <v>819</v>
      </c>
      <c r="S1430">
        <v>1432800</v>
      </c>
      <c r="T1430">
        <v>22998</v>
      </c>
    </row>
    <row r="1431" spans="1:20" ht="14.45" hidden="1" x14ac:dyDescent="0.35">
      <c r="A1431">
        <v>11</v>
      </c>
      <c r="B1431" t="s">
        <v>13</v>
      </c>
      <c r="C1431" t="s">
        <v>922</v>
      </c>
      <c r="D1431" s="10" t="s">
        <v>1041</v>
      </c>
      <c r="E1431" s="10" t="s">
        <v>1039</v>
      </c>
      <c r="F1431" t="s">
        <v>5</v>
      </c>
      <c r="G1431" t="s">
        <v>308</v>
      </c>
      <c r="H1431" t="s">
        <v>553</v>
      </c>
      <c r="I1431">
        <v>15</v>
      </c>
      <c r="J1431" t="s">
        <v>8</v>
      </c>
      <c r="L1431" t="s">
        <v>107</v>
      </c>
      <c r="M1431">
        <v>99300</v>
      </c>
      <c r="N1431" t="s">
        <v>76</v>
      </c>
      <c r="O1431" t="s">
        <v>66</v>
      </c>
      <c r="P1431" s="21" t="str">
        <f t="shared" si="22"/>
        <v>07_70&gt;</v>
      </c>
      <c r="Q1431">
        <v>12</v>
      </c>
      <c r="R1431" t="s">
        <v>819</v>
      </c>
      <c r="S1431">
        <v>1092300</v>
      </c>
      <c r="T1431">
        <v>17533</v>
      </c>
    </row>
    <row r="1432" spans="1:20" ht="14.45" hidden="1" x14ac:dyDescent="0.35">
      <c r="A1432">
        <v>5</v>
      </c>
      <c r="B1432" t="s">
        <v>13</v>
      </c>
      <c r="C1432" t="s">
        <v>998</v>
      </c>
      <c r="D1432" s="10" t="s">
        <v>1041</v>
      </c>
      <c r="E1432" s="10" t="s">
        <v>1039</v>
      </c>
      <c r="F1432" t="s">
        <v>5</v>
      </c>
      <c r="G1432" t="s">
        <v>308</v>
      </c>
      <c r="H1432" t="s">
        <v>553</v>
      </c>
      <c r="I1432">
        <v>15</v>
      </c>
      <c r="J1432" t="s">
        <v>8</v>
      </c>
      <c r="L1432" t="s">
        <v>107</v>
      </c>
      <c r="M1432">
        <v>98700</v>
      </c>
      <c r="N1432" t="s">
        <v>76</v>
      </c>
      <c r="O1432" t="s">
        <v>66</v>
      </c>
      <c r="P1432" s="21" t="str">
        <f t="shared" si="22"/>
        <v>07_70&gt;</v>
      </c>
      <c r="Q1432">
        <v>12</v>
      </c>
      <c r="R1432" t="s">
        <v>819</v>
      </c>
      <c r="S1432">
        <v>493500</v>
      </c>
      <c r="T1432">
        <v>7921</v>
      </c>
    </row>
    <row r="1433" spans="1:20" ht="14.45" hidden="1" x14ac:dyDescent="0.35">
      <c r="A1433">
        <v>5</v>
      </c>
      <c r="B1433" t="s">
        <v>13</v>
      </c>
      <c r="C1433" t="s">
        <v>999</v>
      </c>
      <c r="D1433" s="10" t="s">
        <v>1041</v>
      </c>
      <c r="E1433" s="10" t="s">
        <v>1039</v>
      </c>
      <c r="F1433" t="s">
        <v>5</v>
      </c>
      <c r="G1433" t="s">
        <v>308</v>
      </c>
      <c r="H1433" t="s">
        <v>640</v>
      </c>
      <c r="I1433">
        <v>15</v>
      </c>
      <c r="J1433" t="s">
        <v>8</v>
      </c>
      <c r="L1433" t="s">
        <v>107</v>
      </c>
      <c r="M1433">
        <v>71000</v>
      </c>
      <c r="N1433" t="s">
        <v>48</v>
      </c>
      <c r="O1433" t="s">
        <v>64</v>
      </c>
      <c r="P1433" s="21" t="str">
        <f t="shared" si="22"/>
        <v>07_70&gt;</v>
      </c>
      <c r="Q1433">
        <v>12</v>
      </c>
      <c r="R1433" t="s">
        <v>819</v>
      </c>
      <c r="S1433">
        <v>355000</v>
      </c>
      <c r="T1433">
        <v>5698</v>
      </c>
    </row>
    <row r="1434" spans="1:20" ht="14.45" hidden="1" x14ac:dyDescent="0.35">
      <c r="A1434">
        <v>18</v>
      </c>
      <c r="B1434" t="s">
        <v>13</v>
      </c>
      <c r="C1434" t="s">
        <v>923</v>
      </c>
      <c r="D1434" s="10" t="s">
        <v>1041</v>
      </c>
      <c r="E1434" s="10" t="s">
        <v>1039</v>
      </c>
      <c r="F1434" t="s">
        <v>5</v>
      </c>
      <c r="G1434" t="s">
        <v>308</v>
      </c>
      <c r="H1434" t="s">
        <v>640</v>
      </c>
      <c r="I1434">
        <v>15</v>
      </c>
      <c r="J1434" t="s">
        <v>8</v>
      </c>
      <c r="L1434" t="s">
        <v>107</v>
      </c>
      <c r="M1434">
        <v>65500</v>
      </c>
      <c r="N1434" t="s">
        <v>47</v>
      </c>
      <c r="O1434" t="s">
        <v>65</v>
      </c>
      <c r="P1434" s="21" t="str">
        <f t="shared" si="22"/>
        <v>06_60-70</v>
      </c>
      <c r="Q1434">
        <v>12</v>
      </c>
      <c r="R1434" t="s">
        <v>819</v>
      </c>
      <c r="S1434">
        <v>1179000</v>
      </c>
      <c r="T1434">
        <v>18925</v>
      </c>
    </row>
    <row r="1435" spans="1:20" ht="14.45" hidden="1" x14ac:dyDescent="0.35">
      <c r="A1435">
        <v>5</v>
      </c>
      <c r="B1435" t="s">
        <v>13</v>
      </c>
      <c r="C1435" t="s">
        <v>926</v>
      </c>
      <c r="D1435" s="10" t="s">
        <v>1041</v>
      </c>
      <c r="E1435" s="10" t="s">
        <v>1039</v>
      </c>
      <c r="F1435" t="s">
        <v>5</v>
      </c>
      <c r="G1435" t="s">
        <v>308</v>
      </c>
      <c r="H1435" t="s">
        <v>925</v>
      </c>
      <c r="I1435">
        <v>15</v>
      </c>
      <c r="J1435" t="s">
        <v>8</v>
      </c>
      <c r="L1435" t="s">
        <v>107</v>
      </c>
      <c r="M1435">
        <v>98700</v>
      </c>
      <c r="N1435" t="s">
        <v>76</v>
      </c>
      <c r="O1435" t="s">
        <v>66</v>
      </c>
      <c r="P1435" s="21" t="str">
        <f t="shared" si="22"/>
        <v>07_70&gt;</v>
      </c>
      <c r="Q1435">
        <v>12</v>
      </c>
      <c r="R1435" t="s">
        <v>819</v>
      </c>
      <c r="S1435">
        <v>493500</v>
      </c>
      <c r="T1435">
        <v>7921</v>
      </c>
    </row>
    <row r="1436" spans="1:20" ht="14.45" hidden="1" x14ac:dyDescent="0.35">
      <c r="A1436">
        <v>16</v>
      </c>
      <c r="B1436" t="s">
        <v>13</v>
      </c>
      <c r="C1436" t="s">
        <v>1000</v>
      </c>
      <c r="D1436" s="10" t="s">
        <v>1041</v>
      </c>
      <c r="E1436" s="10" t="s">
        <v>1039</v>
      </c>
      <c r="F1436" t="s">
        <v>5</v>
      </c>
      <c r="G1436" t="s">
        <v>308</v>
      </c>
      <c r="H1436" t="s">
        <v>925</v>
      </c>
      <c r="I1436">
        <v>15</v>
      </c>
      <c r="J1436" t="s">
        <v>8</v>
      </c>
      <c r="L1436" t="s">
        <v>107</v>
      </c>
      <c r="M1436">
        <v>98700</v>
      </c>
      <c r="N1436" t="s">
        <v>76</v>
      </c>
      <c r="O1436" t="s">
        <v>66</v>
      </c>
      <c r="P1436" s="21" t="str">
        <f t="shared" si="22"/>
        <v>07_70&gt;</v>
      </c>
      <c r="Q1436">
        <v>12</v>
      </c>
      <c r="R1436" t="s">
        <v>819</v>
      </c>
      <c r="S1436">
        <v>1579200</v>
      </c>
      <c r="T1436">
        <v>25348</v>
      </c>
    </row>
    <row r="1437" spans="1:20" ht="14.45" hidden="1" x14ac:dyDescent="0.35">
      <c r="A1437">
        <v>5</v>
      </c>
      <c r="B1437" t="s">
        <v>13</v>
      </c>
      <c r="C1437" t="s">
        <v>929</v>
      </c>
      <c r="D1437" s="10" t="s">
        <v>1041</v>
      </c>
      <c r="E1437" s="10" t="s">
        <v>1039</v>
      </c>
      <c r="F1437" t="s">
        <v>5</v>
      </c>
      <c r="G1437" t="s">
        <v>308</v>
      </c>
      <c r="H1437" t="s">
        <v>928</v>
      </c>
      <c r="I1437">
        <v>15</v>
      </c>
      <c r="J1437" t="s">
        <v>8</v>
      </c>
      <c r="L1437" t="s">
        <v>107</v>
      </c>
      <c r="M1437">
        <v>115600</v>
      </c>
      <c r="N1437" t="s">
        <v>97</v>
      </c>
      <c r="O1437" t="s">
        <v>67</v>
      </c>
      <c r="P1437" s="21" t="str">
        <f t="shared" si="22"/>
        <v>07_70&gt;</v>
      </c>
      <c r="Q1437">
        <v>12</v>
      </c>
      <c r="R1437" t="s">
        <v>819</v>
      </c>
      <c r="S1437">
        <v>578000</v>
      </c>
      <c r="T1437">
        <v>9278</v>
      </c>
    </row>
    <row r="1438" spans="1:20" ht="14.45" hidden="1" x14ac:dyDescent="0.35">
      <c r="A1438">
        <v>5</v>
      </c>
      <c r="B1438" t="s">
        <v>13</v>
      </c>
      <c r="C1438" t="s">
        <v>931</v>
      </c>
      <c r="D1438" s="10" t="s">
        <v>1041</v>
      </c>
      <c r="E1438" s="10" t="s">
        <v>1039</v>
      </c>
      <c r="F1438" t="s">
        <v>5</v>
      </c>
      <c r="G1438" t="s">
        <v>308</v>
      </c>
      <c r="H1438" t="s">
        <v>553</v>
      </c>
      <c r="I1438">
        <v>17</v>
      </c>
      <c r="J1438" t="s">
        <v>8</v>
      </c>
      <c r="L1438" t="s">
        <v>107</v>
      </c>
      <c r="M1438">
        <v>114100</v>
      </c>
      <c r="N1438" t="s">
        <v>71</v>
      </c>
      <c r="O1438" t="s">
        <v>67</v>
      </c>
      <c r="P1438" s="21" t="str">
        <f t="shared" si="22"/>
        <v>07_70&gt;</v>
      </c>
      <c r="Q1438">
        <v>12</v>
      </c>
      <c r="R1438" t="s">
        <v>819</v>
      </c>
      <c r="S1438">
        <v>570500</v>
      </c>
      <c r="T1438">
        <v>9157</v>
      </c>
    </row>
    <row r="1439" spans="1:20" ht="14.45" hidden="1" x14ac:dyDescent="0.35">
      <c r="A1439">
        <v>629</v>
      </c>
      <c r="B1439" t="s">
        <v>13</v>
      </c>
      <c r="C1439" t="s">
        <v>909</v>
      </c>
      <c r="D1439" s="10" t="s">
        <v>1041</v>
      </c>
      <c r="E1439" s="10" t="s">
        <v>1039</v>
      </c>
      <c r="F1439" t="s">
        <v>5</v>
      </c>
      <c r="G1439" t="s">
        <v>308</v>
      </c>
      <c r="H1439" t="s">
        <v>910</v>
      </c>
      <c r="I1439">
        <v>17</v>
      </c>
      <c r="J1439" t="s">
        <v>8</v>
      </c>
      <c r="L1439" t="s">
        <v>107</v>
      </c>
      <c r="M1439">
        <v>104003</v>
      </c>
      <c r="N1439" t="s">
        <v>80</v>
      </c>
      <c r="O1439" t="s">
        <v>70</v>
      </c>
      <c r="P1439" s="21" t="str">
        <f t="shared" si="22"/>
        <v>07_70&gt;</v>
      </c>
      <c r="Q1439">
        <v>12</v>
      </c>
      <c r="R1439" t="s">
        <v>819</v>
      </c>
      <c r="S1439">
        <v>65417887</v>
      </c>
      <c r="T1439">
        <v>1050046</v>
      </c>
    </row>
    <row r="1440" spans="1:20" ht="14.45" hidden="1" x14ac:dyDescent="0.35">
      <c r="A1440">
        <v>8</v>
      </c>
      <c r="B1440" t="s">
        <v>13</v>
      </c>
      <c r="C1440" t="s">
        <v>1001</v>
      </c>
      <c r="D1440" s="10" t="s">
        <v>1041</v>
      </c>
      <c r="E1440" s="10" t="s">
        <v>1039</v>
      </c>
      <c r="F1440" t="s">
        <v>5</v>
      </c>
      <c r="G1440" t="s">
        <v>308</v>
      </c>
      <c r="H1440" t="s">
        <v>553</v>
      </c>
      <c r="I1440">
        <v>17</v>
      </c>
      <c r="J1440" t="s">
        <v>8</v>
      </c>
      <c r="L1440" t="s">
        <v>107</v>
      </c>
      <c r="M1440">
        <v>114100</v>
      </c>
      <c r="N1440" t="s">
        <v>71</v>
      </c>
      <c r="O1440" t="s">
        <v>67</v>
      </c>
      <c r="P1440" s="21" t="str">
        <f t="shared" si="22"/>
        <v>07_70&gt;</v>
      </c>
      <c r="Q1440">
        <v>12</v>
      </c>
      <c r="R1440" t="s">
        <v>819</v>
      </c>
      <c r="S1440">
        <v>912800</v>
      </c>
      <c r="T1440">
        <v>14652</v>
      </c>
    </row>
    <row r="1441" spans="1:20" ht="14.45" hidden="1" x14ac:dyDescent="0.35">
      <c r="A1441">
        <v>26</v>
      </c>
      <c r="B1441" t="s">
        <v>13</v>
      </c>
      <c r="C1441" t="s">
        <v>933</v>
      </c>
      <c r="D1441" s="10" t="s">
        <v>1041</v>
      </c>
      <c r="E1441" s="10" t="s">
        <v>1039</v>
      </c>
      <c r="F1441" t="s">
        <v>5</v>
      </c>
      <c r="G1441" t="s">
        <v>308</v>
      </c>
      <c r="H1441" t="s">
        <v>553</v>
      </c>
      <c r="I1441">
        <v>17</v>
      </c>
      <c r="J1441" t="s">
        <v>8</v>
      </c>
      <c r="L1441" t="s">
        <v>107</v>
      </c>
      <c r="M1441">
        <v>114100</v>
      </c>
      <c r="N1441" t="s">
        <v>71</v>
      </c>
      <c r="O1441" t="s">
        <v>67</v>
      </c>
      <c r="P1441" s="21" t="str">
        <f t="shared" si="22"/>
        <v>07_70&gt;</v>
      </c>
      <c r="Q1441">
        <v>12</v>
      </c>
      <c r="R1441" t="s">
        <v>819</v>
      </c>
      <c r="S1441">
        <v>2966600</v>
      </c>
      <c r="T1441">
        <v>47618</v>
      </c>
    </row>
    <row r="1442" spans="1:20" ht="14.45" hidden="1" x14ac:dyDescent="0.35">
      <c r="A1442">
        <v>18</v>
      </c>
      <c r="B1442" t="s">
        <v>13</v>
      </c>
      <c r="C1442" t="s">
        <v>934</v>
      </c>
      <c r="D1442" s="10" t="s">
        <v>1041</v>
      </c>
      <c r="E1442" s="10" t="s">
        <v>1039</v>
      </c>
      <c r="F1442" t="s">
        <v>5</v>
      </c>
      <c r="G1442" t="s">
        <v>308</v>
      </c>
      <c r="H1442" t="s">
        <v>555</v>
      </c>
      <c r="I1442">
        <v>17</v>
      </c>
      <c r="J1442" t="s">
        <v>8</v>
      </c>
      <c r="L1442" t="s">
        <v>107</v>
      </c>
      <c r="M1442">
        <v>134500</v>
      </c>
      <c r="N1442" t="s">
        <v>85</v>
      </c>
      <c r="O1442" t="s">
        <v>86</v>
      </c>
      <c r="P1442" s="21" t="str">
        <f t="shared" si="22"/>
        <v>07_70&gt;</v>
      </c>
      <c r="Q1442">
        <v>12</v>
      </c>
      <c r="R1442" t="s">
        <v>819</v>
      </c>
      <c r="S1442">
        <v>2421000</v>
      </c>
      <c r="T1442">
        <v>38860</v>
      </c>
    </row>
    <row r="1443" spans="1:20" ht="14.45" hidden="1" x14ac:dyDescent="0.35">
      <c r="A1443">
        <v>26</v>
      </c>
      <c r="B1443" t="s">
        <v>13</v>
      </c>
      <c r="C1443" t="s">
        <v>1002</v>
      </c>
      <c r="D1443" s="10" t="s">
        <v>1041</v>
      </c>
      <c r="E1443" s="10" t="s">
        <v>1039</v>
      </c>
      <c r="F1443" t="s">
        <v>5</v>
      </c>
      <c r="G1443" t="s">
        <v>308</v>
      </c>
      <c r="H1443" t="s">
        <v>757</v>
      </c>
      <c r="I1443">
        <v>17</v>
      </c>
      <c r="J1443" t="s">
        <v>8</v>
      </c>
      <c r="L1443" t="s">
        <v>107</v>
      </c>
      <c r="M1443">
        <v>104300</v>
      </c>
      <c r="N1443" t="s">
        <v>80</v>
      </c>
      <c r="O1443" t="s">
        <v>70</v>
      </c>
      <c r="P1443" s="21" t="str">
        <f t="shared" si="22"/>
        <v>07_70&gt;</v>
      </c>
      <c r="Q1443">
        <v>12</v>
      </c>
      <c r="R1443" t="s">
        <v>819</v>
      </c>
      <c r="S1443">
        <v>2711800</v>
      </c>
      <c r="T1443">
        <v>43528</v>
      </c>
    </row>
    <row r="1444" spans="1:20" ht="14.45" hidden="1" x14ac:dyDescent="0.35">
      <c r="A1444">
        <v>18</v>
      </c>
      <c r="B1444" t="s">
        <v>13</v>
      </c>
      <c r="C1444" t="s">
        <v>1003</v>
      </c>
      <c r="D1444" s="10" t="s">
        <v>1041</v>
      </c>
      <c r="E1444" s="10" t="s">
        <v>1039</v>
      </c>
      <c r="F1444" t="s">
        <v>5</v>
      </c>
      <c r="G1444" t="s">
        <v>308</v>
      </c>
      <c r="H1444" t="s">
        <v>555</v>
      </c>
      <c r="I1444">
        <v>17</v>
      </c>
      <c r="J1444" t="s">
        <v>8</v>
      </c>
      <c r="L1444" t="s">
        <v>107</v>
      </c>
      <c r="M1444">
        <v>134500</v>
      </c>
      <c r="N1444" t="s">
        <v>85</v>
      </c>
      <c r="O1444" t="s">
        <v>86</v>
      </c>
      <c r="P1444" s="21" t="str">
        <f t="shared" si="22"/>
        <v>07_70&gt;</v>
      </c>
      <c r="Q1444">
        <v>12</v>
      </c>
      <c r="R1444" t="s">
        <v>819</v>
      </c>
      <c r="S1444">
        <v>2421000</v>
      </c>
      <c r="T1444">
        <v>38860</v>
      </c>
    </row>
    <row r="1445" spans="1:20" ht="14.45" hidden="1" x14ac:dyDescent="0.35">
      <c r="A1445">
        <v>45</v>
      </c>
      <c r="B1445" t="s">
        <v>13</v>
      </c>
      <c r="C1445" t="s">
        <v>785</v>
      </c>
      <c r="D1445" t="s">
        <v>1046</v>
      </c>
      <c r="E1445" s="10" t="s">
        <v>1044</v>
      </c>
      <c r="F1445" t="s">
        <v>5</v>
      </c>
      <c r="G1445" t="s">
        <v>496</v>
      </c>
      <c r="H1445" t="s">
        <v>2</v>
      </c>
      <c r="I1445">
        <v>13</v>
      </c>
      <c r="J1445" t="s">
        <v>8</v>
      </c>
      <c r="L1445" t="s">
        <v>107</v>
      </c>
      <c r="M1445">
        <v>61150</v>
      </c>
      <c r="N1445" t="s">
        <v>46</v>
      </c>
      <c r="O1445" t="s">
        <v>65</v>
      </c>
      <c r="P1445" s="21" t="str">
        <f t="shared" si="22"/>
        <v>06_60-70</v>
      </c>
      <c r="Q1445">
        <v>12</v>
      </c>
      <c r="R1445" t="s">
        <v>819</v>
      </c>
      <c r="S1445">
        <v>2751750</v>
      </c>
      <c r="T1445">
        <v>44169</v>
      </c>
    </row>
    <row r="1446" spans="1:20" ht="14.45" hidden="1" x14ac:dyDescent="0.35">
      <c r="A1446">
        <v>111</v>
      </c>
      <c r="B1446" t="s">
        <v>13</v>
      </c>
      <c r="C1446" t="s">
        <v>785</v>
      </c>
      <c r="D1446" t="s">
        <v>1046</v>
      </c>
      <c r="E1446" s="10" t="s">
        <v>1044</v>
      </c>
      <c r="F1446" t="s">
        <v>5</v>
      </c>
      <c r="G1446" t="s">
        <v>496</v>
      </c>
      <c r="H1446" t="s">
        <v>2</v>
      </c>
      <c r="I1446">
        <v>13</v>
      </c>
      <c r="J1446" t="s">
        <v>8</v>
      </c>
      <c r="L1446" t="s">
        <v>107</v>
      </c>
      <c r="M1446">
        <v>61150</v>
      </c>
      <c r="N1446" t="s">
        <v>46</v>
      </c>
      <c r="O1446" t="s">
        <v>65</v>
      </c>
      <c r="P1446" s="21" t="str">
        <f t="shared" si="22"/>
        <v>06_60-70</v>
      </c>
      <c r="Q1446">
        <v>12</v>
      </c>
      <c r="R1446" t="s">
        <v>819</v>
      </c>
      <c r="S1446">
        <v>6787650</v>
      </c>
      <c r="T1446">
        <v>108951</v>
      </c>
    </row>
    <row r="1447" spans="1:20" ht="14.45" hidden="1" x14ac:dyDescent="0.35">
      <c r="A1447">
        <v>513</v>
      </c>
      <c r="B1447" t="s">
        <v>13</v>
      </c>
      <c r="C1447" t="s">
        <v>613</v>
      </c>
      <c r="D1447" t="s">
        <v>1046</v>
      </c>
      <c r="E1447" s="10" t="s">
        <v>1044</v>
      </c>
      <c r="F1447" t="s">
        <v>5</v>
      </c>
      <c r="G1447" t="s">
        <v>496</v>
      </c>
      <c r="H1447" t="s">
        <v>2</v>
      </c>
      <c r="I1447">
        <v>14</v>
      </c>
      <c r="J1447" t="s">
        <v>8</v>
      </c>
      <c r="L1447" t="s">
        <v>107</v>
      </c>
      <c r="M1447">
        <v>45106</v>
      </c>
      <c r="N1447" t="s">
        <v>43</v>
      </c>
      <c r="O1447" t="s">
        <v>62</v>
      </c>
      <c r="P1447" s="21" t="str">
        <f t="shared" si="22"/>
        <v>04_40-50</v>
      </c>
      <c r="Q1447">
        <v>12</v>
      </c>
      <c r="R1447" t="s">
        <v>819</v>
      </c>
      <c r="S1447">
        <v>23139378</v>
      </c>
      <c r="T1447">
        <v>371419</v>
      </c>
    </row>
    <row r="1448" spans="1:20" ht="14.45" hidden="1" x14ac:dyDescent="0.35">
      <c r="A1448">
        <v>245</v>
      </c>
      <c r="B1448" t="s">
        <v>13</v>
      </c>
      <c r="C1448" t="s">
        <v>613</v>
      </c>
      <c r="D1448" t="s">
        <v>1046</v>
      </c>
      <c r="E1448" s="10" t="s">
        <v>1044</v>
      </c>
      <c r="F1448" t="s">
        <v>5</v>
      </c>
      <c r="G1448" t="s">
        <v>496</v>
      </c>
      <c r="H1448" t="s">
        <v>2</v>
      </c>
      <c r="I1448">
        <v>14</v>
      </c>
      <c r="J1448" t="s">
        <v>8</v>
      </c>
      <c r="L1448" t="s">
        <v>107</v>
      </c>
      <c r="M1448">
        <v>45106</v>
      </c>
      <c r="N1448" t="s">
        <v>43</v>
      </c>
      <c r="O1448" t="s">
        <v>62</v>
      </c>
      <c r="P1448" s="21" t="str">
        <f t="shared" si="22"/>
        <v>04_40-50</v>
      </c>
      <c r="Q1448">
        <v>12</v>
      </c>
      <c r="R1448" t="s">
        <v>819</v>
      </c>
      <c r="S1448">
        <v>11050970</v>
      </c>
      <c r="T1448">
        <v>177383</v>
      </c>
    </row>
    <row r="1449" spans="1:20" ht="14.45" hidden="1" x14ac:dyDescent="0.35">
      <c r="A1449">
        <v>179</v>
      </c>
      <c r="B1449" t="s">
        <v>13</v>
      </c>
      <c r="C1449" t="s">
        <v>614</v>
      </c>
      <c r="D1449" t="s">
        <v>1040</v>
      </c>
      <c r="E1449" s="10" t="s">
        <v>1044</v>
      </c>
      <c r="F1449" t="s">
        <v>5</v>
      </c>
      <c r="G1449" t="s">
        <v>496</v>
      </c>
      <c r="H1449" t="s">
        <v>2</v>
      </c>
      <c r="I1449">
        <v>15</v>
      </c>
      <c r="J1449" t="s">
        <v>8</v>
      </c>
      <c r="L1449" t="s">
        <v>107</v>
      </c>
      <c r="M1449">
        <v>43945</v>
      </c>
      <c r="N1449" t="s">
        <v>42</v>
      </c>
      <c r="O1449" t="s">
        <v>62</v>
      </c>
      <c r="P1449" s="21" t="str">
        <f t="shared" si="22"/>
        <v>04_40-50</v>
      </c>
      <c r="Q1449">
        <v>12</v>
      </c>
      <c r="R1449" t="s">
        <v>819</v>
      </c>
      <c r="S1449">
        <v>7866155</v>
      </c>
      <c r="T1449">
        <v>126263</v>
      </c>
    </row>
    <row r="1450" spans="1:20" ht="14.45" hidden="1" x14ac:dyDescent="0.35">
      <c r="A1450">
        <v>158</v>
      </c>
      <c r="B1450" t="s">
        <v>13</v>
      </c>
      <c r="C1450" t="s">
        <v>614</v>
      </c>
      <c r="D1450" t="s">
        <v>1040</v>
      </c>
      <c r="E1450" s="10" t="s">
        <v>1044</v>
      </c>
      <c r="F1450" t="s">
        <v>5</v>
      </c>
      <c r="G1450" t="s">
        <v>496</v>
      </c>
      <c r="H1450" t="s">
        <v>2</v>
      </c>
      <c r="I1450">
        <v>15</v>
      </c>
      <c r="J1450" t="s">
        <v>8</v>
      </c>
      <c r="L1450" t="s">
        <v>107</v>
      </c>
      <c r="M1450">
        <v>43945</v>
      </c>
      <c r="N1450" t="s">
        <v>42</v>
      </c>
      <c r="O1450" t="s">
        <v>62</v>
      </c>
      <c r="P1450" s="21" t="str">
        <f t="shared" si="22"/>
        <v>04_40-50</v>
      </c>
      <c r="Q1450">
        <v>12</v>
      </c>
      <c r="R1450" t="s">
        <v>819</v>
      </c>
      <c r="S1450">
        <v>6943310</v>
      </c>
      <c r="T1450">
        <v>111450</v>
      </c>
    </row>
    <row r="1451" spans="1:20" ht="14.45" hidden="1" x14ac:dyDescent="0.35">
      <c r="A1451">
        <v>21</v>
      </c>
      <c r="B1451" t="s">
        <v>13</v>
      </c>
      <c r="C1451" t="s">
        <v>284</v>
      </c>
      <c r="D1451" s="10" t="s">
        <v>1038</v>
      </c>
      <c r="E1451" s="10" t="s">
        <v>1044</v>
      </c>
      <c r="F1451" t="s">
        <v>5</v>
      </c>
      <c r="G1451" t="s">
        <v>218</v>
      </c>
      <c r="H1451" t="s">
        <v>200</v>
      </c>
      <c r="I1451">
        <v>15</v>
      </c>
      <c r="J1451" t="s">
        <v>11</v>
      </c>
      <c r="L1451" t="s">
        <v>107</v>
      </c>
      <c r="M1451">
        <v>44690</v>
      </c>
      <c r="N1451" t="s">
        <v>42</v>
      </c>
      <c r="O1451" t="s">
        <v>62</v>
      </c>
      <c r="P1451" s="21" t="str">
        <f t="shared" si="22"/>
        <v>04_40-50</v>
      </c>
      <c r="Q1451">
        <v>12</v>
      </c>
      <c r="R1451" t="s">
        <v>819</v>
      </c>
      <c r="S1451">
        <v>938490</v>
      </c>
      <c r="T1451">
        <v>15064</v>
      </c>
    </row>
    <row r="1452" spans="1:20" ht="14.45" hidden="1" x14ac:dyDescent="0.35">
      <c r="A1452">
        <v>3</v>
      </c>
      <c r="B1452" t="s">
        <v>13</v>
      </c>
      <c r="C1452" t="s">
        <v>284</v>
      </c>
      <c r="D1452" s="10" t="s">
        <v>1038</v>
      </c>
      <c r="E1452" s="10" t="s">
        <v>1044</v>
      </c>
      <c r="F1452" t="s">
        <v>5</v>
      </c>
      <c r="G1452" t="s">
        <v>218</v>
      </c>
      <c r="H1452" t="s">
        <v>200</v>
      </c>
      <c r="I1452">
        <v>15</v>
      </c>
      <c r="J1452" t="s">
        <v>11</v>
      </c>
      <c r="L1452" t="s">
        <v>107</v>
      </c>
      <c r="M1452">
        <v>44690</v>
      </c>
      <c r="N1452" t="s">
        <v>42</v>
      </c>
      <c r="O1452" t="s">
        <v>62</v>
      </c>
      <c r="P1452" s="21" t="str">
        <f t="shared" si="22"/>
        <v>04_40-50</v>
      </c>
      <c r="Q1452">
        <v>12</v>
      </c>
      <c r="R1452" t="s">
        <v>819</v>
      </c>
      <c r="S1452">
        <v>134070</v>
      </c>
      <c r="T1452">
        <v>2152</v>
      </c>
    </row>
    <row r="1453" spans="1:20" ht="14.45" hidden="1" x14ac:dyDescent="0.35">
      <c r="A1453">
        <v>16</v>
      </c>
      <c r="B1453" t="s">
        <v>13</v>
      </c>
      <c r="C1453" t="s">
        <v>285</v>
      </c>
      <c r="D1453" t="s">
        <v>1047</v>
      </c>
      <c r="E1453" s="10" t="s">
        <v>1044</v>
      </c>
      <c r="F1453" t="s">
        <v>5</v>
      </c>
      <c r="G1453" t="s">
        <v>218</v>
      </c>
      <c r="H1453" t="s">
        <v>2</v>
      </c>
      <c r="I1453">
        <v>12</v>
      </c>
      <c r="J1453" t="s">
        <v>4</v>
      </c>
      <c r="L1453" t="s">
        <v>107</v>
      </c>
      <c r="M1453">
        <v>51995</v>
      </c>
      <c r="N1453" t="s">
        <v>44</v>
      </c>
      <c r="O1453" t="s">
        <v>63</v>
      </c>
      <c r="P1453" s="21" t="str">
        <f t="shared" si="22"/>
        <v>05_50-60</v>
      </c>
      <c r="Q1453">
        <v>12</v>
      </c>
      <c r="R1453" t="s">
        <v>819</v>
      </c>
      <c r="S1453">
        <v>831920</v>
      </c>
      <c r="T1453">
        <v>13353</v>
      </c>
    </row>
    <row r="1454" spans="1:20" ht="14.45" hidden="1" x14ac:dyDescent="0.35">
      <c r="A1454">
        <v>3</v>
      </c>
      <c r="B1454" t="s">
        <v>13</v>
      </c>
      <c r="C1454" t="s">
        <v>285</v>
      </c>
      <c r="D1454" t="s">
        <v>1047</v>
      </c>
      <c r="E1454" s="10" t="s">
        <v>1044</v>
      </c>
      <c r="F1454" t="s">
        <v>5</v>
      </c>
      <c r="G1454" t="s">
        <v>218</v>
      </c>
      <c r="H1454" t="s">
        <v>2</v>
      </c>
      <c r="I1454">
        <v>12</v>
      </c>
      <c r="J1454" t="s">
        <v>4</v>
      </c>
      <c r="L1454" t="s">
        <v>107</v>
      </c>
      <c r="M1454">
        <v>51995</v>
      </c>
      <c r="N1454" t="s">
        <v>44</v>
      </c>
      <c r="O1454" t="s">
        <v>63</v>
      </c>
      <c r="P1454" s="21" t="str">
        <f t="shared" si="22"/>
        <v>05_50-60</v>
      </c>
      <c r="Q1454">
        <v>12</v>
      </c>
      <c r="R1454" t="s">
        <v>819</v>
      </c>
      <c r="S1454">
        <v>155985</v>
      </c>
      <c r="T1454">
        <v>2504</v>
      </c>
    </row>
    <row r="1455" spans="1:20" ht="14.45" hidden="1" x14ac:dyDescent="0.35">
      <c r="A1455">
        <v>137</v>
      </c>
      <c r="B1455" t="s">
        <v>13</v>
      </c>
      <c r="C1455" t="s">
        <v>688</v>
      </c>
      <c r="D1455" t="s">
        <v>1046</v>
      </c>
      <c r="E1455" s="10" t="s">
        <v>1044</v>
      </c>
      <c r="F1455" t="s">
        <v>5</v>
      </c>
      <c r="G1455" t="s">
        <v>496</v>
      </c>
      <c r="H1455" t="s">
        <v>2</v>
      </c>
      <c r="I1455">
        <v>13</v>
      </c>
      <c r="J1455" t="s">
        <v>4</v>
      </c>
      <c r="L1455" t="s">
        <v>107</v>
      </c>
      <c r="M1455">
        <v>70410</v>
      </c>
      <c r="N1455" t="s">
        <v>48</v>
      </c>
      <c r="O1455" t="s">
        <v>64</v>
      </c>
      <c r="P1455" s="21" t="str">
        <f t="shared" si="22"/>
        <v>07_70&gt;</v>
      </c>
      <c r="Q1455">
        <v>12</v>
      </c>
      <c r="R1455" t="s">
        <v>819</v>
      </c>
      <c r="S1455">
        <v>9646170</v>
      </c>
      <c r="T1455">
        <v>154834</v>
      </c>
    </row>
    <row r="1456" spans="1:20" ht="14.45" hidden="1" x14ac:dyDescent="0.35">
      <c r="A1456">
        <v>234</v>
      </c>
      <c r="B1456" t="s">
        <v>13</v>
      </c>
      <c r="C1456" t="s">
        <v>688</v>
      </c>
      <c r="D1456" t="s">
        <v>1046</v>
      </c>
      <c r="E1456" s="10" t="s">
        <v>1044</v>
      </c>
      <c r="F1456" t="s">
        <v>5</v>
      </c>
      <c r="G1456" t="s">
        <v>496</v>
      </c>
      <c r="H1456" t="s">
        <v>2</v>
      </c>
      <c r="I1456">
        <v>13</v>
      </c>
      <c r="J1456" t="s">
        <v>4</v>
      </c>
      <c r="L1456" t="s">
        <v>107</v>
      </c>
      <c r="M1456">
        <v>70410</v>
      </c>
      <c r="N1456" t="s">
        <v>48</v>
      </c>
      <c r="O1456" t="s">
        <v>64</v>
      </c>
      <c r="P1456" s="21" t="str">
        <f t="shared" si="22"/>
        <v>07_70&gt;</v>
      </c>
      <c r="Q1456">
        <v>12</v>
      </c>
      <c r="R1456" t="s">
        <v>819</v>
      </c>
      <c r="S1456">
        <v>16475940</v>
      </c>
      <c r="T1456">
        <v>264461</v>
      </c>
    </row>
    <row r="1457" spans="1:20" ht="14.45" hidden="1" x14ac:dyDescent="0.35">
      <c r="A1457">
        <v>282</v>
      </c>
      <c r="B1457" t="s">
        <v>13</v>
      </c>
      <c r="C1457" t="s">
        <v>691</v>
      </c>
      <c r="D1457" t="s">
        <v>1046</v>
      </c>
      <c r="E1457" s="10" t="s">
        <v>1044</v>
      </c>
      <c r="F1457" t="s">
        <v>5</v>
      </c>
      <c r="G1457" t="s">
        <v>496</v>
      </c>
      <c r="H1457" t="s">
        <v>2</v>
      </c>
      <c r="I1457">
        <v>14</v>
      </c>
      <c r="J1457" t="s">
        <v>8</v>
      </c>
      <c r="L1457" t="s">
        <v>107</v>
      </c>
      <c r="M1457">
        <v>74680</v>
      </c>
      <c r="N1457" t="s">
        <v>48</v>
      </c>
      <c r="O1457" t="s">
        <v>64</v>
      </c>
      <c r="P1457" s="21" t="str">
        <f t="shared" si="22"/>
        <v>07_70&gt;</v>
      </c>
      <c r="Q1457">
        <v>12</v>
      </c>
      <c r="R1457" t="s">
        <v>819</v>
      </c>
      <c r="S1457">
        <v>21059760</v>
      </c>
      <c r="T1457">
        <v>338038</v>
      </c>
    </row>
    <row r="1458" spans="1:20" ht="14.45" hidden="1" x14ac:dyDescent="0.35">
      <c r="A1458">
        <v>1503</v>
      </c>
      <c r="B1458" t="s">
        <v>13</v>
      </c>
      <c r="C1458" t="s">
        <v>691</v>
      </c>
      <c r="D1458" t="s">
        <v>1046</v>
      </c>
      <c r="E1458" s="10" t="s">
        <v>1044</v>
      </c>
      <c r="F1458" t="s">
        <v>5</v>
      </c>
      <c r="G1458" t="s">
        <v>496</v>
      </c>
      <c r="H1458" t="s">
        <v>2</v>
      </c>
      <c r="I1458">
        <v>14</v>
      </c>
      <c r="J1458" t="s">
        <v>8</v>
      </c>
      <c r="L1458" t="s">
        <v>107</v>
      </c>
      <c r="M1458">
        <v>74680</v>
      </c>
      <c r="N1458" t="s">
        <v>48</v>
      </c>
      <c r="O1458" t="s">
        <v>64</v>
      </c>
      <c r="P1458" s="21" t="str">
        <f t="shared" si="22"/>
        <v>07_70&gt;</v>
      </c>
      <c r="Q1458">
        <v>12</v>
      </c>
      <c r="R1458" t="s">
        <v>819</v>
      </c>
      <c r="S1458">
        <v>112244040</v>
      </c>
      <c r="T1458">
        <v>1801670</v>
      </c>
    </row>
    <row r="1459" spans="1:20" ht="14.45" hidden="1" x14ac:dyDescent="0.35">
      <c r="A1459">
        <v>232</v>
      </c>
      <c r="B1459" t="s">
        <v>13</v>
      </c>
      <c r="C1459" t="s">
        <v>689</v>
      </c>
      <c r="D1459" t="s">
        <v>1046</v>
      </c>
      <c r="E1459" s="10" t="s">
        <v>1044</v>
      </c>
      <c r="F1459" t="s">
        <v>5</v>
      </c>
      <c r="G1459" t="s">
        <v>308</v>
      </c>
      <c r="H1459" t="s">
        <v>230</v>
      </c>
      <c r="I1459">
        <v>14</v>
      </c>
      <c r="J1459" t="s">
        <v>8</v>
      </c>
      <c r="L1459" t="s">
        <v>107</v>
      </c>
      <c r="M1459">
        <v>70800</v>
      </c>
      <c r="N1459" t="s">
        <v>48</v>
      </c>
      <c r="O1459" t="s">
        <v>64</v>
      </c>
      <c r="P1459" s="21" t="str">
        <f t="shared" si="22"/>
        <v>07_70&gt;</v>
      </c>
      <c r="Q1459">
        <v>12</v>
      </c>
      <c r="R1459" t="s">
        <v>819</v>
      </c>
      <c r="S1459">
        <v>16425600</v>
      </c>
      <c r="T1459">
        <v>263653</v>
      </c>
    </row>
    <row r="1460" spans="1:20" ht="14.45" hidden="1" x14ac:dyDescent="0.35">
      <c r="A1460">
        <v>255</v>
      </c>
      <c r="B1460" t="s">
        <v>13</v>
      </c>
      <c r="C1460" t="s">
        <v>689</v>
      </c>
      <c r="D1460" t="s">
        <v>1046</v>
      </c>
      <c r="E1460" s="10" t="s">
        <v>1044</v>
      </c>
      <c r="F1460" t="s">
        <v>5</v>
      </c>
      <c r="G1460" t="s">
        <v>308</v>
      </c>
      <c r="H1460" t="s">
        <v>230</v>
      </c>
      <c r="I1460">
        <v>14</v>
      </c>
      <c r="J1460" t="s">
        <v>8</v>
      </c>
      <c r="L1460" t="s">
        <v>107</v>
      </c>
      <c r="M1460">
        <v>70800</v>
      </c>
      <c r="N1460" t="s">
        <v>48</v>
      </c>
      <c r="O1460" t="s">
        <v>64</v>
      </c>
      <c r="P1460" s="21" t="str">
        <f t="shared" si="22"/>
        <v>07_70&gt;</v>
      </c>
      <c r="Q1460">
        <v>12</v>
      </c>
      <c r="R1460" t="s">
        <v>819</v>
      </c>
      <c r="S1460">
        <v>18054000</v>
      </c>
      <c r="T1460">
        <v>289791</v>
      </c>
    </row>
    <row r="1461" spans="1:20" ht="14.45" hidden="1" x14ac:dyDescent="0.35">
      <c r="A1461">
        <v>61</v>
      </c>
      <c r="B1461" t="s">
        <v>13</v>
      </c>
      <c r="C1461" t="s">
        <v>286</v>
      </c>
      <c r="D1461" t="s">
        <v>1046</v>
      </c>
      <c r="E1461" s="10" t="s">
        <v>1044</v>
      </c>
      <c r="F1461" t="s">
        <v>5</v>
      </c>
      <c r="G1461" t="s">
        <v>218</v>
      </c>
      <c r="H1461" t="s">
        <v>2</v>
      </c>
      <c r="I1461">
        <v>14</v>
      </c>
      <c r="J1461" t="s">
        <v>11</v>
      </c>
      <c r="L1461" t="s">
        <v>107</v>
      </c>
      <c r="M1461">
        <v>48980</v>
      </c>
      <c r="N1461" t="s">
        <v>43</v>
      </c>
      <c r="O1461" t="s">
        <v>62</v>
      </c>
      <c r="P1461" s="21" t="str">
        <f t="shared" si="22"/>
        <v>04_40-50</v>
      </c>
      <c r="Q1461">
        <v>12</v>
      </c>
      <c r="R1461" t="s">
        <v>819</v>
      </c>
      <c r="S1461">
        <v>2987780</v>
      </c>
      <c r="T1461">
        <v>47958</v>
      </c>
    </row>
    <row r="1462" spans="1:20" ht="14.45" hidden="1" x14ac:dyDescent="0.35">
      <c r="A1462">
        <v>84</v>
      </c>
      <c r="B1462" t="s">
        <v>13</v>
      </c>
      <c r="C1462" t="s">
        <v>286</v>
      </c>
      <c r="D1462" t="s">
        <v>1046</v>
      </c>
      <c r="E1462" s="10" t="s">
        <v>1044</v>
      </c>
      <c r="F1462" t="s">
        <v>5</v>
      </c>
      <c r="G1462" t="s">
        <v>218</v>
      </c>
      <c r="H1462" t="s">
        <v>2</v>
      </c>
      <c r="I1462">
        <v>14</v>
      </c>
      <c r="J1462" t="s">
        <v>11</v>
      </c>
      <c r="L1462" t="s">
        <v>107</v>
      </c>
      <c r="M1462">
        <v>48980</v>
      </c>
      <c r="N1462" t="s">
        <v>43</v>
      </c>
      <c r="O1462" t="s">
        <v>62</v>
      </c>
      <c r="P1462" s="21" t="str">
        <f t="shared" si="22"/>
        <v>04_40-50</v>
      </c>
      <c r="Q1462">
        <v>12</v>
      </c>
      <c r="R1462" t="s">
        <v>819</v>
      </c>
      <c r="S1462">
        <v>4114320</v>
      </c>
      <c r="T1462">
        <v>66040</v>
      </c>
    </row>
    <row r="1463" spans="1:20" ht="14.45" hidden="1" x14ac:dyDescent="0.35">
      <c r="A1463">
        <v>29</v>
      </c>
      <c r="B1463" t="s">
        <v>13</v>
      </c>
      <c r="C1463" t="s">
        <v>371</v>
      </c>
      <c r="D1463" t="s">
        <v>1046</v>
      </c>
      <c r="E1463" s="10" t="s">
        <v>1044</v>
      </c>
      <c r="F1463" t="s">
        <v>5</v>
      </c>
      <c r="G1463" t="s">
        <v>308</v>
      </c>
      <c r="H1463" t="s">
        <v>299</v>
      </c>
      <c r="I1463">
        <v>14</v>
      </c>
      <c r="J1463" t="s">
        <v>8</v>
      </c>
      <c r="L1463" t="s">
        <v>107</v>
      </c>
      <c r="M1463">
        <v>60100</v>
      </c>
      <c r="N1463" t="s">
        <v>46</v>
      </c>
      <c r="O1463" t="s">
        <v>65</v>
      </c>
      <c r="P1463" s="21" t="str">
        <f t="shared" si="22"/>
        <v>06_60-70</v>
      </c>
      <c r="Q1463">
        <v>12</v>
      </c>
      <c r="R1463" t="s">
        <v>819</v>
      </c>
      <c r="S1463">
        <v>1742900</v>
      </c>
      <c r="T1463">
        <v>27976</v>
      </c>
    </row>
    <row r="1464" spans="1:20" ht="14.45" hidden="1" x14ac:dyDescent="0.35">
      <c r="A1464">
        <v>79</v>
      </c>
      <c r="B1464" t="s">
        <v>13</v>
      </c>
      <c r="C1464" t="s">
        <v>371</v>
      </c>
      <c r="D1464" t="s">
        <v>1046</v>
      </c>
      <c r="E1464" s="10" t="s">
        <v>1044</v>
      </c>
      <c r="F1464" t="s">
        <v>5</v>
      </c>
      <c r="G1464" t="s">
        <v>308</v>
      </c>
      <c r="H1464" t="s">
        <v>299</v>
      </c>
      <c r="I1464">
        <v>14</v>
      </c>
      <c r="J1464" t="s">
        <v>8</v>
      </c>
      <c r="L1464" t="s">
        <v>107</v>
      </c>
      <c r="M1464">
        <v>60100</v>
      </c>
      <c r="N1464" t="s">
        <v>46</v>
      </c>
      <c r="O1464" t="s">
        <v>65</v>
      </c>
      <c r="P1464" s="21" t="str">
        <f t="shared" si="22"/>
        <v>06_60-70</v>
      </c>
      <c r="Q1464">
        <v>12</v>
      </c>
      <c r="R1464" t="s">
        <v>819</v>
      </c>
      <c r="S1464">
        <v>4747900</v>
      </c>
      <c r="T1464">
        <v>76210</v>
      </c>
    </row>
    <row r="1465" spans="1:20" ht="14.45" hidden="1" x14ac:dyDescent="0.35">
      <c r="A1465">
        <v>116</v>
      </c>
      <c r="B1465" t="s">
        <v>13</v>
      </c>
      <c r="C1465" t="s">
        <v>692</v>
      </c>
      <c r="D1465" t="s">
        <v>1040</v>
      </c>
      <c r="E1465" s="10" t="s">
        <v>1044</v>
      </c>
      <c r="F1465" t="s">
        <v>5</v>
      </c>
      <c r="G1465" t="s">
        <v>496</v>
      </c>
      <c r="H1465" t="s">
        <v>2</v>
      </c>
      <c r="I1465">
        <v>15</v>
      </c>
      <c r="J1465" t="s">
        <v>8</v>
      </c>
      <c r="L1465" t="s">
        <v>107</v>
      </c>
      <c r="M1465">
        <v>70700</v>
      </c>
      <c r="N1465" t="s">
        <v>48</v>
      </c>
      <c r="O1465" t="s">
        <v>64</v>
      </c>
      <c r="P1465" s="21" t="str">
        <f t="shared" si="22"/>
        <v>07_70&gt;</v>
      </c>
      <c r="Q1465">
        <v>12</v>
      </c>
      <c r="R1465" t="s">
        <v>819</v>
      </c>
      <c r="S1465">
        <v>8201200</v>
      </c>
      <c r="T1465">
        <v>131640</v>
      </c>
    </row>
    <row r="1466" spans="1:20" ht="14.45" hidden="1" x14ac:dyDescent="0.35">
      <c r="A1466">
        <v>92</v>
      </c>
      <c r="B1466" t="s">
        <v>13</v>
      </c>
      <c r="C1466" t="s">
        <v>692</v>
      </c>
      <c r="D1466" t="s">
        <v>1040</v>
      </c>
      <c r="E1466" s="10" t="s">
        <v>1044</v>
      </c>
      <c r="F1466" t="s">
        <v>5</v>
      </c>
      <c r="G1466" t="s">
        <v>496</v>
      </c>
      <c r="H1466" t="s">
        <v>2</v>
      </c>
      <c r="I1466">
        <v>15</v>
      </c>
      <c r="J1466" t="s">
        <v>8</v>
      </c>
      <c r="L1466" t="s">
        <v>107</v>
      </c>
      <c r="M1466">
        <v>70700</v>
      </c>
      <c r="N1466" t="s">
        <v>48</v>
      </c>
      <c r="O1466" t="s">
        <v>64</v>
      </c>
      <c r="P1466" s="21" t="str">
        <f t="shared" si="22"/>
        <v>07_70&gt;</v>
      </c>
      <c r="Q1466">
        <v>12</v>
      </c>
      <c r="R1466" t="s">
        <v>819</v>
      </c>
      <c r="S1466">
        <v>6504400</v>
      </c>
      <c r="T1466">
        <v>104404</v>
      </c>
    </row>
    <row r="1467" spans="1:20" ht="14.45" hidden="1" x14ac:dyDescent="0.35">
      <c r="A1467">
        <v>179</v>
      </c>
      <c r="B1467" t="s">
        <v>13</v>
      </c>
      <c r="C1467" t="s">
        <v>733</v>
      </c>
      <c r="D1467" t="s">
        <v>1040</v>
      </c>
      <c r="E1467" s="10" t="s">
        <v>1044</v>
      </c>
      <c r="F1467" t="s">
        <v>5</v>
      </c>
      <c r="G1467" t="s">
        <v>308</v>
      </c>
      <c r="H1467" t="s">
        <v>2</v>
      </c>
      <c r="I1467">
        <v>15</v>
      </c>
      <c r="J1467" t="s">
        <v>8</v>
      </c>
      <c r="L1467" t="s">
        <v>107</v>
      </c>
      <c r="M1467">
        <v>75032</v>
      </c>
      <c r="N1467" t="s">
        <v>84</v>
      </c>
      <c r="O1467" t="s">
        <v>64</v>
      </c>
      <c r="P1467" s="21" t="str">
        <f t="shared" si="22"/>
        <v>07_70&gt;</v>
      </c>
      <c r="Q1467">
        <v>12</v>
      </c>
      <c r="R1467" t="s">
        <v>819</v>
      </c>
      <c r="S1467">
        <v>13430728</v>
      </c>
      <c r="T1467">
        <v>215582</v>
      </c>
    </row>
    <row r="1468" spans="1:20" ht="14.45" hidden="1" x14ac:dyDescent="0.35">
      <c r="A1468">
        <v>4766</v>
      </c>
      <c r="B1468" t="s">
        <v>13</v>
      </c>
      <c r="C1468" t="s">
        <v>733</v>
      </c>
      <c r="D1468" t="s">
        <v>1040</v>
      </c>
      <c r="E1468" s="10" t="s">
        <v>1044</v>
      </c>
      <c r="F1468" t="s">
        <v>5</v>
      </c>
      <c r="G1468" t="s">
        <v>308</v>
      </c>
      <c r="H1468" t="s">
        <v>2</v>
      </c>
      <c r="I1468">
        <v>15</v>
      </c>
      <c r="J1468" t="s">
        <v>8</v>
      </c>
      <c r="L1468" t="s">
        <v>107</v>
      </c>
      <c r="M1468">
        <v>75032</v>
      </c>
      <c r="N1468" t="s">
        <v>84</v>
      </c>
      <c r="O1468" t="s">
        <v>64</v>
      </c>
      <c r="P1468" s="21" t="str">
        <f t="shared" si="22"/>
        <v>07_70&gt;</v>
      </c>
      <c r="Q1468">
        <v>12</v>
      </c>
      <c r="R1468" t="s">
        <v>819</v>
      </c>
      <c r="S1468">
        <v>357602512</v>
      </c>
      <c r="T1468">
        <v>5740008</v>
      </c>
    </row>
    <row r="1469" spans="1:20" ht="14.45" hidden="1" x14ac:dyDescent="0.35">
      <c r="A1469">
        <v>158</v>
      </c>
      <c r="B1469" t="s">
        <v>13</v>
      </c>
      <c r="C1469" t="s">
        <v>270</v>
      </c>
      <c r="D1469" t="s">
        <v>1040</v>
      </c>
      <c r="E1469" s="10" t="s">
        <v>1044</v>
      </c>
      <c r="F1469" t="s">
        <v>5</v>
      </c>
      <c r="G1469" t="s">
        <v>218</v>
      </c>
      <c r="H1469" t="s">
        <v>2</v>
      </c>
      <c r="I1469">
        <v>15</v>
      </c>
      <c r="J1469" t="s">
        <v>8</v>
      </c>
      <c r="L1469" t="s">
        <v>107</v>
      </c>
      <c r="M1469">
        <v>83410</v>
      </c>
      <c r="N1469" t="s">
        <v>52</v>
      </c>
      <c r="O1469" t="s">
        <v>68</v>
      </c>
      <c r="P1469" s="21" t="str">
        <f t="shared" si="22"/>
        <v>07_70&gt;</v>
      </c>
      <c r="Q1469">
        <v>12</v>
      </c>
      <c r="R1469" t="s">
        <v>819</v>
      </c>
      <c r="S1469">
        <v>13178780</v>
      </c>
      <c r="T1469">
        <v>211537</v>
      </c>
    </row>
    <row r="1470" spans="1:20" ht="14.45" hidden="1" x14ac:dyDescent="0.35">
      <c r="A1470">
        <v>34</v>
      </c>
      <c r="B1470" t="s">
        <v>13</v>
      </c>
      <c r="C1470" t="s">
        <v>270</v>
      </c>
      <c r="D1470" t="s">
        <v>1040</v>
      </c>
      <c r="E1470" s="10" t="s">
        <v>1044</v>
      </c>
      <c r="F1470" t="s">
        <v>5</v>
      </c>
      <c r="G1470" t="s">
        <v>218</v>
      </c>
      <c r="H1470" t="s">
        <v>2</v>
      </c>
      <c r="I1470">
        <v>15</v>
      </c>
      <c r="J1470" t="s">
        <v>8</v>
      </c>
      <c r="L1470" t="s">
        <v>107</v>
      </c>
      <c r="M1470">
        <v>83410</v>
      </c>
      <c r="N1470" t="s">
        <v>52</v>
      </c>
      <c r="O1470" t="s">
        <v>68</v>
      </c>
      <c r="P1470" s="21" t="str">
        <f t="shared" si="22"/>
        <v>07_70&gt;</v>
      </c>
      <c r="Q1470">
        <v>12</v>
      </c>
      <c r="R1470" t="s">
        <v>819</v>
      </c>
      <c r="S1470">
        <v>2835940</v>
      </c>
      <c r="T1470">
        <v>45521</v>
      </c>
    </row>
    <row r="1471" spans="1:20" ht="14.45" hidden="1" x14ac:dyDescent="0.35">
      <c r="A1471">
        <v>18</v>
      </c>
      <c r="B1471" t="s">
        <v>13</v>
      </c>
      <c r="C1471" t="s">
        <v>372</v>
      </c>
      <c r="D1471" s="10" t="s">
        <v>1038</v>
      </c>
      <c r="E1471" s="10" t="s">
        <v>1044</v>
      </c>
      <c r="F1471" t="s">
        <v>5</v>
      </c>
      <c r="G1471" t="s">
        <v>308</v>
      </c>
      <c r="H1471" t="s">
        <v>299</v>
      </c>
      <c r="I1471">
        <v>15</v>
      </c>
      <c r="J1471" t="s">
        <v>8</v>
      </c>
      <c r="L1471" t="s">
        <v>107</v>
      </c>
      <c r="M1471">
        <v>95900</v>
      </c>
      <c r="N1471" t="s">
        <v>76</v>
      </c>
      <c r="O1471" t="s">
        <v>66</v>
      </c>
      <c r="P1471" s="21" t="str">
        <f t="shared" si="22"/>
        <v>07_70&gt;</v>
      </c>
      <c r="Q1471">
        <v>12</v>
      </c>
      <c r="R1471" t="s">
        <v>819</v>
      </c>
      <c r="S1471">
        <v>1726200</v>
      </c>
      <c r="T1471">
        <v>27708</v>
      </c>
    </row>
    <row r="1472" spans="1:20" ht="14.45" hidden="1" x14ac:dyDescent="0.35">
      <c r="A1472">
        <v>465</v>
      </c>
      <c r="B1472" t="s">
        <v>13</v>
      </c>
      <c r="C1472" t="s">
        <v>690</v>
      </c>
      <c r="D1472" t="s">
        <v>1046</v>
      </c>
      <c r="E1472" s="10" t="s">
        <v>1044</v>
      </c>
      <c r="F1472" t="s">
        <v>5</v>
      </c>
      <c r="G1472" t="s">
        <v>496</v>
      </c>
      <c r="H1472" t="s">
        <v>2</v>
      </c>
      <c r="I1472">
        <v>13</v>
      </c>
      <c r="J1472" t="s">
        <v>8</v>
      </c>
      <c r="L1472" t="s">
        <v>107</v>
      </c>
      <c r="M1472">
        <v>79410</v>
      </c>
      <c r="N1472" t="s">
        <v>84</v>
      </c>
      <c r="O1472" t="s">
        <v>64</v>
      </c>
      <c r="P1472" s="21" t="str">
        <f t="shared" si="22"/>
        <v>07_70&gt;</v>
      </c>
      <c r="Q1472">
        <v>12</v>
      </c>
      <c r="R1472" t="s">
        <v>819</v>
      </c>
      <c r="S1472">
        <v>36925650</v>
      </c>
      <c r="T1472">
        <v>592707</v>
      </c>
    </row>
    <row r="1473" spans="1:20" ht="14.45" hidden="1" x14ac:dyDescent="0.35">
      <c r="A1473">
        <v>16</v>
      </c>
      <c r="B1473" t="s">
        <v>13</v>
      </c>
      <c r="C1473" t="s">
        <v>288</v>
      </c>
      <c r="D1473" t="s">
        <v>1046</v>
      </c>
      <c r="E1473" s="10" t="s">
        <v>1044</v>
      </c>
      <c r="F1473" t="s">
        <v>5</v>
      </c>
      <c r="G1473" t="s">
        <v>218</v>
      </c>
      <c r="H1473" t="s">
        <v>2</v>
      </c>
      <c r="I1473">
        <v>13</v>
      </c>
      <c r="J1473" t="s">
        <v>8</v>
      </c>
      <c r="K1473" t="s">
        <v>7</v>
      </c>
      <c r="L1473" t="s">
        <v>107</v>
      </c>
      <c r="M1473">
        <v>90965</v>
      </c>
      <c r="N1473" t="s">
        <v>50</v>
      </c>
      <c r="O1473" t="s">
        <v>66</v>
      </c>
      <c r="P1473" s="21" t="str">
        <f t="shared" si="22"/>
        <v>07_70&gt;</v>
      </c>
      <c r="Q1473">
        <v>12</v>
      </c>
      <c r="R1473" t="s">
        <v>819</v>
      </c>
      <c r="S1473">
        <v>1455440</v>
      </c>
      <c r="T1473">
        <v>23362</v>
      </c>
    </row>
    <row r="1474" spans="1:20" ht="14.45" hidden="1" x14ac:dyDescent="0.35">
      <c r="A1474">
        <v>737</v>
      </c>
      <c r="B1474" t="s">
        <v>13</v>
      </c>
      <c r="C1474" t="s">
        <v>288</v>
      </c>
      <c r="D1474" t="s">
        <v>1046</v>
      </c>
      <c r="E1474" s="10" t="s">
        <v>1044</v>
      </c>
      <c r="F1474" t="s">
        <v>5</v>
      </c>
      <c r="G1474" t="s">
        <v>218</v>
      </c>
      <c r="H1474" t="s">
        <v>2</v>
      </c>
      <c r="I1474">
        <v>13</v>
      </c>
      <c r="J1474" t="s">
        <v>8</v>
      </c>
      <c r="K1474" t="s">
        <v>7</v>
      </c>
      <c r="L1474" t="s">
        <v>107</v>
      </c>
      <c r="M1474">
        <v>90965</v>
      </c>
      <c r="N1474" t="s">
        <v>50</v>
      </c>
      <c r="O1474" t="s">
        <v>66</v>
      </c>
      <c r="P1474" s="21" t="str">
        <f t="shared" si="22"/>
        <v>07_70&gt;</v>
      </c>
      <c r="Q1474">
        <v>12</v>
      </c>
      <c r="R1474" t="s">
        <v>819</v>
      </c>
      <c r="S1474">
        <v>67041205</v>
      </c>
      <c r="T1474">
        <v>1076103</v>
      </c>
    </row>
    <row r="1475" spans="1:20" ht="14.45" hidden="1" x14ac:dyDescent="0.35">
      <c r="A1475">
        <v>66</v>
      </c>
      <c r="B1475" t="s">
        <v>13</v>
      </c>
      <c r="C1475" t="s">
        <v>615</v>
      </c>
      <c r="D1475" t="s">
        <v>1046</v>
      </c>
      <c r="E1475" s="10" t="s">
        <v>1044</v>
      </c>
      <c r="F1475" t="s">
        <v>5</v>
      </c>
      <c r="G1475" t="s">
        <v>218</v>
      </c>
      <c r="H1475" t="s">
        <v>2</v>
      </c>
      <c r="I1475">
        <v>14</v>
      </c>
      <c r="J1475" t="s">
        <v>8</v>
      </c>
      <c r="K1475" t="s">
        <v>7</v>
      </c>
      <c r="L1475" t="s">
        <v>107</v>
      </c>
      <c r="M1475">
        <v>116430</v>
      </c>
      <c r="N1475" t="s">
        <v>97</v>
      </c>
      <c r="O1475" t="s">
        <v>67</v>
      </c>
      <c r="P1475" s="21" t="str">
        <f t="shared" ref="P1475:P1538" si="23">IF(M1475&lt;20000,"01_&lt;20",IF(M1475&lt;70000,CONCATENATE(IF((ROUNDDOWN(M1475/10000,0)+1)&lt;10,0,),ROUNDDOWN(M1475/10000,0),"_",ROUNDDOWN(M1475/10000,0)*10,"-",ROUNDUP((M1475+1)/10000,0)*10),"07_70&gt;"))</f>
        <v>07_70&gt;</v>
      </c>
      <c r="Q1475">
        <v>12</v>
      </c>
      <c r="R1475" t="s">
        <v>819</v>
      </c>
      <c r="S1475">
        <v>7684380</v>
      </c>
      <c r="T1475">
        <v>123345</v>
      </c>
    </row>
    <row r="1476" spans="1:20" ht="14.45" hidden="1" x14ac:dyDescent="0.35">
      <c r="A1476">
        <v>489</v>
      </c>
      <c r="B1476" t="s">
        <v>13</v>
      </c>
      <c r="C1476" t="s">
        <v>615</v>
      </c>
      <c r="D1476" t="s">
        <v>1046</v>
      </c>
      <c r="E1476" s="10" t="s">
        <v>1044</v>
      </c>
      <c r="F1476" t="s">
        <v>5</v>
      </c>
      <c r="G1476" t="s">
        <v>218</v>
      </c>
      <c r="H1476" t="s">
        <v>2</v>
      </c>
      <c r="I1476">
        <v>14</v>
      </c>
      <c r="J1476" t="s">
        <v>8</v>
      </c>
      <c r="K1476" t="s">
        <v>7</v>
      </c>
      <c r="L1476" t="s">
        <v>107</v>
      </c>
      <c r="M1476">
        <v>116430</v>
      </c>
      <c r="N1476" t="s">
        <v>97</v>
      </c>
      <c r="O1476" t="s">
        <v>67</v>
      </c>
      <c r="P1476" s="21" t="str">
        <f t="shared" si="23"/>
        <v>07_70&gt;</v>
      </c>
      <c r="Q1476">
        <v>12</v>
      </c>
      <c r="R1476" t="s">
        <v>819</v>
      </c>
      <c r="S1476">
        <v>56934270</v>
      </c>
      <c r="T1476">
        <v>913873</v>
      </c>
    </row>
    <row r="1477" spans="1:20" ht="14.45" hidden="1" x14ac:dyDescent="0.35">
      <c r="A1477">
        <v>24</v>
      </c>
      <c r="B1477" t="s">
        <v>13</v>
      </c>
      <c r="C1477" t="s">
        <v>289</v>
      </c>
      <c r="D1477" t="s">
        <v>1046</v>
      </c>
      <c r="E1477" s="10" t="s">
        <v>1044</v>
      </c>
      <c r="F1477" t="s">
        <v>5</v>
      </c>
      <c r="G1477" t="s">
        <v>218</v>
      </c>
      <c r="H1477">
        <v>0</v>
      </c>
      <c r="I1477">
        <v>14</v>
      </c>
      <c r="J1477" t="s">
        <v>8</v>
      </c>
      <c r="L1477" t="s">
        <v>107</v>
      </c>
      <c r="M1477">
        <v>73900</v>
      </c>
      <c r="N1477" t="s">
        <v>48</v>
      </c>
      <c r="O1477" t="s">
        <v>64</v>
      </c>
      <c r="P1477" s="21" t="str">
        <f t="shared" si="23"/>
        <v>07_70&gt;</v>
      </c>
      <c r="Q1477">
        <v>12</v>
      </c>
      <c r="R1477" t="s">
        <v>819</v>
      </c>
      <c r="S1477">
        <v>1773600</v>
      </c>
      <c r="T1477">
        <v>28469</v>
      </c>
    </row>
    <row r="1478" spans="1:20" ht="14.45" hidden="1" x14ac:dyDescent="0.35">
      <c r="A1478">
        <v>18</v>
      </c>
      <c r="B1478" t="s">
        <v>13</v>
      </c>
      <c r="C1478" t="s">
        <v>693</v>
      </c>
      <c r="D1478" t="s">
        <v>1046</v>
      </c>
      <c r="E1478" s="10" t="s">
        <v>1044</v>
      </c>
      <c r="F1478" t="s">
        <v>5</v>
      </c>
      <c r="G1478" t="s">
        <v>218</v>
      </c>
      <c r="H1478" t="s">
        <v>2</v>
      </c>
      <c r="I1478">
        <v>14</v>
      </c>
      <c r="J1478" t="s">
        <v>8</v>
      </c>
      <c r="L1478" t="s">
        <v>107</v>
      </c>
      <c r="M1478">
        <v>128772</v>
      </c>
      <c r="N1478" t="s">
        <v>98</v>
      </c>
      <c r="O1478" t="s">
        <v>96</v>
      </c>
      <c r="P1478" s="21" t="str">
        <f t="shared" si="23"/>
        <v>07_70&gt;</v>
      </c>
      <c r="Q1478">
        <v>12</v>
      </c>
      <c r="R1478" t="s">
        <v>819</v>
      </c>
      <c r="S1478">
        <v>2317896</v>
      </c>
      <c r="T1478">
        <v>37205</v>
      </c>
    </row>
    <row r="1479" spans="1:20" ht="14.45" hidden="1" x14ac:dyDescent="0.35">
      <c r="A1479">
        <v>5</v>
      </c>
      <c r="B1479" t="s">
        <v>13</v>
      </c>
      <c r="C1479" t="s">
        <v>559</v>
      </c>
      <c r="D1479" t="s">
        <v>1046</v>
      </c>
      <c r="E1479" s="10" t="s">
        <v>1044</v>
      </c>
      <c r="F1479" t="s">
        <v>5</v>
      </c>
      <c r="G1479" t="s">
        <v>155</v>
      </c>
      <c r="H1479" t="s">
        <v>2</v>
      </c>
      <c r="I1479">
        <v>14</v>
      </c>
      <c r="J1479" t="s">
        <v>8</v>
      </c>
      <c r="L1479" t="s">
        <v>107</v>
      </c>
      <c r="M1479">
        <v>150000</v>
      </c>
      <c r="N1479" t="s">
        <v>100</v>
      </c>
      <c r="O1479" t="s">
        <v>69</v>
      </c>
      <c r="P1479" s="21" t="str">
        <f t="shared" si="23"/>
        <v>07_70&gt;</v>
      </c>
      <c r="Q1479">
        <v>12</v>
      </c>
      <c r="R1479" t="s">
        <v>819</v>
      </c>
      <c r="S1479">
        <v>750000</v>
      </c>
      <c r="T1479">
        <v>12039</v>
      </c>
    </row>
    <row r="1480" spans="1:20" ht="14.45" hidden="1" x14ac:dyDescent="0.35">
      <c r="A1480">
        <v>26</v>
      </c>
      <c r="B1480" t="s">
        <v>13</v>
      </c>
      <c r="C1480" t="s">
        <v>171</v>
      </c>
      <c r="D1480" t="s">
        <v>1046</v>
      </c>
      <c r="E1480" s="10" t="s">
        <v>1044</v>
      </c>
      <c r="F1480" t="s">
        <v>5</v>
      </c>
      <c r="G1480" t="s">
        <v>155</v>
      </c>
      <c r="H1480" t="s">
        <v>123</v>
      </c>
      <c r="I1480">
        <v>14</v>
      </c>
      <c r="J1480" t="s">
        <v>11</v>
      </c>
      <c r="L1480" t="s">
        <v>107</v>
      </c>
      <c r="M1480">
        <v>150000</v>
      </c>
      <c r="N1480" t="s">
        <v>100</v>
      </c>
      <c r="O1480" t="s">
        <v>69</v>
      </c>
      <c r="P1480" s="21" t="str">
        <f t="shared" si="23"/>
        <v>07_70&gt;</v>
      </c>
      <c r="Q1480">
        <v>12</v>
      </c>
      <c r="R1480" t="s">
        <v>819</v>
      </c>
      <c r="S1480">
        <v>3900000</v>
      </c>
      <c r="T1480">
        <v>62600</v>
      </c>
    </row>
    <row r="1481" spans="1:20" ht="14.45" hidden="1" x14ac:dyDescent="0.35">
      <c r="A1481">
        <v>11</v>
      </c>
      <c r="B1481" t="s">
        <v>13</v>
      </c>
      <c r="C1481" t="s">
        <v>616</v>
      </c>
      <c r="D1481" t="s">
        <v>1047</v>
      </c>
      <c r="E1481" s="10" t="s">
        <v>1044</v>
      </c>
      <c r="F1481" t="s">
        <v>5</v>
      </c>
      <c r="G1481" t="s">
        <v>155</v>
      </c>
      <c r="H1481" t="s">
        <v>2</v>
      </c>
      <c r="I1481">
        <v>11</v>
      </c>
      <c r="J1481" t="s">
        <v>8</v>
      </c>
      <c r="K1481" t="s">
        <v>7</v>
      </c>
      <c r="L1481" t="s">
        <v>107</v>
      </c>
      <c r="M1481">
        <v>150000</v>
      </c>
      <c r="N1481" t="s">
        <v>100</v>
      </c>
      <c r="O1481" t="s">
        <v>69</v>
      </c>
      <c r="P1481" s="21" t="str">
        <f t="shared" si="23"/>
        <v>07_70&gt;</v>
      </c>
      <c r="Q1481">
        <v>12</v>
      </c>
      <c r="R1481" t="s">
        <v>819</v>
      </c>
      <c r="S1481">
        <v>1650000</v>
      </c>
      <c r="T1481">
        <v>26485</v>
      </c>
    </row>
    <row r="1482" spans="1:20" ht="14.45" hidden="1" x14ac:dyDescent="0.35">
      <c r="A1482">
        <v>5</v>
      </c>
      <c r="B1482" t="s">
        <v>13</v>
      </c>
      <c r="C1482" t="s">
        <v>1004</v>
      </c>
      <c r="D1482" t="s">
        <v>1047</v>
      </c>
      <c r="E1482" s="10" t="s">
        <v>1044</v>
      </c>
      <c r="F1482" t="s">
        <v>5</v>
      </c>
      <c r="G1482" t="s">
        <v>114</v>
      </c>
      <c r="H1482" t="s">
        <v>2</v>
      </c>
      <c r="I1482">
        <v>11</v>
      </c>
      <c r="J1482" t="s">
        <v>4</v>
      </c>
      <c r="K1482" t="s">
        <v>7</v>
      </c>
      <c r="L1482" t="s">
        <v>107</v>
      </c>
      <c r="M1482">
        <v>150000</v>
      </c>
      <c r="N1482" t="s">
        <v>100</v>
      </c>
      <c r="O1482" t="s">
        <v>69</v>
      </c>
      <c r="P1482" s="21" t="str">
        <f t="shared" si="23"/>
        <v>07_70&gt;</v>
      </c>
      <c r="Q1482">
        <v>12</v>
      </c>
      <c r="R1482" t="s">
        <v>819</v>
      </c>
      <c r="S1482">
        <v>750000</v>
      </c>
      <c r="T1482">
        <v>12039</v>
      </c>
    </row>
    <row r="1483" spans="1:20" ht="14.45" hidden="1" x14ac:dyDescent="0.35">
      <c r="A1483">
        <v>3</v>
      </c>
      <c r="B1483" t="s">
        <v>13</v>
      </c>
      <c r="C1483" t="s">
        <v>694</v>
      </c>
      <c r="D1483" t="s">
        <v>1046</v>
      </c>
      <c r="E1483" s="10" t="s">
        <v>1044</v>
      </c>
      <c r="F1483" t="s">
        <v>5</v>
      </c>
      <c r="G1483" t="s">
        <v>218</v>
      </c>
      <c r="H1483" t="s">
        <v>2</v>
      </c>
      <c r="I1483">
        <v>14</v>
      </c>
      <c r="J1483" t="s">
        <v>8</v>
      </c>
      <c r="K1483" t="s">
        <v>7</v>
      </c>
      <c r="L1483" t="s">
        <v>107</v>
      </c>
      <c r="M1483">
        <v>304500</v>
      </c>
      <c r="N1483" t="s">
        <v>711</v>
      </c>
      <c r="O1483" t="s">
        <v>940</v>
      </c>
      <c r="P1483" s="21" t="str">
        <f t="shared" si="23"/>
        <v>07_70&gt;</v>
      </c>
      <c r="Q1483">
        <v>12</v>
      </c>
      <c r="R1483" t="s">
        <v>819</v>
      </c>
      <c r="S1483">
        <v>913500</v>
      </c>
      <c r="T1483">
        <v>14663</v>
      </c>
    </row>
    <row r="1484" spans="1:20" ht="14.45" hidden="1" x14ac:dyDescent="0.35">
      <c r="A1484">
        <v>3</v>
      </c>
      <c r="B1484" t="s">
        <v>13</v>
      </c>
      <c r="C1484" t="s">
        <v>1005</v>
      </c>
      <c r="D1484" t="s">
        <v>1055</v>
      </c>
      <c r="E1484" s="10" t="s">
        <v>1044</v>
      </c>
      <c r="F1484" t="s">
        <v>5</v>
      </c>
      <c r="G1484" t="s">
        <v>496</v>
      </c>
      <c r="H1484" t="s">
        <v>1006</v>
      </c>
      <c r="I1484">
        <v>15</v>
      </c>
      <c r="J1484" t="s">
        <v>8</v>
      </c>
      <c r="L1484" t="s">
        <v>107</v>
      </c>
      <c r="M1484">
        <v>98652</v>
      </c>
      <c r="N1484" t="s">
        <v>76</v>
      </c>
      <c r="O1484" t="s">
        <v>66</v>
      </c>
      <c r="P1484" s="21" t="str">
        <f t="shared" si="23"/>
        <v>07_70&gt;</v>
      </c>
      <c r="Q1484">
        <v>12</v>
      </c>
      <c r="R1484" t="s">
        <v>819</v>
      </c>
      <c r="S1484">
        <v>295956</v>
      </c>
      <c r="T1484">
        <v>4750</v>
      </c>
    </row>
    <row r="1485" spans="1:20" ht="14.45" hidden="1" x14ac:dyDescent="0.35">
      <c r="A1485">
        <v>42</v>
      </c>
      <c r="B1485" t="s">
        <v>13</v>
      </c>
      <c r="C1485" t="s">
        <v>734</v>
      </c>
      <c r="D1485" t="s">
        <v>1055</v>
      </c>
      <c r="E1485" s="10" t="s">
        <v>1044</v>
      </c>
      <c r="F1485" t="s">
        <v>5</v>
      </c>
      <c r="G1485" t="s">
        <v>308</v>
      </c>
      <c r="H1485" t="s">
        <v>735</v>
      </c>
      <c r="I1485">
        <v>15</v>
      </c>
      <c r="J1485" t="s">
        <v>8</v>
      </c>
      <c r="L1485" t="s">
        <v>107</v>
      </c>
      <c r="M1485">
        <v>102400</v>
      </c>
      <c r="N1485" t="s">
        <v>80</v>
      </c>
      <c r="O1485" t="s">
        <v>70</v>
      </c>
      <c r="P1485" s="21" t="str">
        <f t="shared" si="23"/>
        <v>07_70&gt;</v>
      </c>
      <c r="Q1485">
        <v>12</v>
      </c>
      <c r="R1485" t="s">
        <v>819</v>
      </c>
      <c r="S1485">
        <v>4300800</v>
      </c>
      <c r="T1485">
        <v>69034</v>
      </c>
    </row>
    <row r="1486" spans="1:20" ht="14.45" hidden="1" x14ac:dyDescent="0.35">
      <c r="A1486">
        <v>3</v>
      </c>
      <c r="B1486" t="s">
        <v>13</v>
      </c>
      <c r="C1486" t="s">
        <v>401</v>
      </c>
      <c r="D1486" t="s">
        <v>1055</v>
      </c>
      <c r="E1486" s="10" t="s">
        <v>1044</v>
      </c>
      <c r="F1486" t="s">
        <v>5</v>
      </c>
      <c r="G1486" t="s">
        <v>218</v>
      </c>
      <c r="H1486" t="s">
        <v>402</v>
      </c>
      <c r="I1486">
        <v>15</v>
      </c>
      <c r="J1486" t="s">
        <v>8</v>
      </c>
      <c r="L1486" t="s">
        <v>107</v>
      </c>
      <c r="M1486">
        <v>165630</v>
      </c>
      <c r="N1486" t="s">
        <v>72</v>
      </c>
      <c r="O1486" t="s">
        <v>73</v>
      </c>
      <c r="P1486" s="21" t="str">
        <f t="shared" si="23"/>
        <v>07_70&gt;</v>
      </c>
      <c r="Q1486">
        <v>12</v>
      </c>
      <c r="R1486" t="s">
        <v>819</v>
      </c>
      <c r="S1486">
        <v>496890</v>
      </c>
      <c r="T1486">
        <v>7976</v>
      </c>
    </row>
    <row r="1487" spans="1:20" ht="14.45" hidden="1" x14ac:dyDescent="0.35">
      <c r="A1487">
        <v>3</v>
      </c>
      <c r="B1487" t="s">
        <v>13</v>
      </c>
      <c r="C1487" t="s">
        <v>941</v>
      </c>
      <c r="D1487" t="s">
        <v>1055</v>
      </c>
      <c r="E1487" s="10" t="s">
        <v>1044</v>
      </c>
      <c r="F1487" t="s">
        <v>5</v>
      </c>
      <c r="G1487" t="s">
        <v>218</v>
      </c>
      <c r="H1487" t="s">
        <v>942</v>
      </c>
      <c r="I1487">
        <v>15</v>
      </c>
      <c r="J1487" t="s">
        <v>8</v>
      </c>
      <c r="L1487" t="s">
        <v>107</v>
      </c>
      <c r="M1487">
        <v>182000</v>
      </c>
      <c r="N1487" t="s">
        <v>126</v>
      </c>
      <c r="O1487" t="s">
        <v>127</v>
      </c>
      <c r="P1487" s="21" t="str">
        <f t="shared" si="23"/>
        <v>07_70&gt;</v>
      </c>
      <c r="Q1487">
        <v>12</v>
      </c>
      <c r="R1487" t="s">
        <v>819</v>
      </c>
      <c r="S1487">
        <v>546000</v>
      </c>
      <c r="T1487">
        <v>8764</v>
      </c>
    </row>
    <row r="1488" spans="1:20" ht="14.45" hidden="1" x14ac:dyDescent="0.35">
      <c r="A1488">
        <v>53</v>
      </c>
      <c r="B1488" t="s">
        <v>13</v>
      </c>
      <c r="C1488" t="s">
        <v>787</v>
      </c>
      <c r="D1488" t="s">
        <v>1055</v>
      </c>
      <c r="E1488" s="10" t="s">
        <v>1044</v>
      </c>
      <c r="F1488" t="s">
        <v>5</v>
      </c>
      <c r="G1488" t="s">
        <v>308</v>
      </c>
      <c r="H1488" t="s">
        <v>788</v>
      </c>
      <c r="I1488">
        <v>15</v>
      </c>
      <c r="J1488" t="s">
        <v>117</v>
      </c>
      <c r="L1488" t="s">
        <v>107</v>
      </c>
      <c r="M1488">
        <v>147000</v>
      </c>
      <c r="N1488" t="s">
        <v>78</v>
      </c>
      <c r="O1488" t="s">
        <v>79</v>
      </c>
      <c r="P1488" s="21" t="str">
        <f t="shared" si="23"/>
        <v>07_70&gt;</v>
      </c>
      <c r="Q1488">
        <v>12</v>
      </c>
      <c r="R1488" t="s">
        <v>819</v>
      </c>
      <c r="S1488">
        <v>7791000</v>
      </c>
      <c r="T1488">
        <v>125056</v>
      </c>
    </row>
    <row r="1489" spans="1:20" ht="14.45" hidden="1" x14ac:dyDescent="0.35">
      <c r="A1489">
        <v>34</v>
      </c>
      <c r="B1489" t="s">
        <v>13</v>
      </c>
      <c r="C1489" t="s">
        <v>787</v>
      </c>
      <c r="D1489" t="s">
        <v>1055</v>
      </c>
      <c r="E1489" s="10" t="s">
        <v>1044</v>
      </c>
      <c r="F1489" t="s">
        <v>5</v>
      </c>
      <c r="G1489" t="s">
        <v>308</v>
      </c>
      <c r="H1489" t="s">
        <v>788</v>
      </c>
      <c r="I1489">
        <v>15</v>
      </c>
      <c r="J1489" t="s">
        <v>117</v>
      </c>
      <c r="L1489" t="s">
        <v>107</v>
      </c>
      <c r="M1489">
        <v>147000</v>
      </c>
      <c r="N1489" t="s">
        <v>78</v>
      </c>
      <c r="O1489" t="s">
        <v>79</v>
      </c>
      <c r="P1489" s="21" t="str">
        <f t="shared" si="23"/>
        <v>07_70&gt;</v>
      </c>
      <c r="Q1489">
        <v>12</v>
      </c>
      <c r="R1489" t="s">
        <v>819</v>
      </c>
      <c r="S1489">
        <v>4998000</v>
      </c>
      <c r="T1489">
        <v>80225</v>
      </c>
    </row>
    <row r="1490" spans="1:20" ht="14.45" hidden="1" x14ac:dyDescent="0.35">
      <c r="A1490">
        <v>8</v>
      </c>
      <c r="B1490" t="s">
        <v>13</v>
      </c>
      <c r="C1490" t="s">
        <v>403</v>
      </c>
      <c r="D1490" t="s">
        <v>1055</v>
      </c>
      <c r="E1490" s="10" t="s">
        <v>1044</v>
      </c>
      <c r="F1490" t="s">
        <v>5</v>
      </c>
      <c r="G1490" t="s">
        <v>308</v>
      </c>
      <c r="H1490" t="s">
        <v>404</v>
      </c>
      <c r="I1490">
        <v>15</v>
      </c>
      <c r="J1490" t="s">
        <v>8</v>
      </c>
      <c r="L1490" t="s">
        <v>107</v>
      </c>
      <c r="M1490">
        <v>125990</v>
      </c>
      <c r="N1490" t="s">
        <v>98</v>
      </c>
      <c r="O1490" t="s">
        <v>96</v>
      </c>
      <c r="P1490" s="21" t="str">
        <f t="shared" si="23"/>
        <v>07_70&gt;</v>
      </c>
      <c r="Q1490">
        <v>12</v>
      </c>
      <c r="R1490" t="s">
        <v>819</v>
      </c>
      <c r="S1490">
        <v>1007920</v>
      </c>
      <c r="T1490">
        <v>16178</v>
      </c>
    </row>
    <row r="1491" spans="1:20" ht="14.45" hidden="1" x14ac:dyDescent="0.35">
      <c r="A1491">
        <v>8</v>
      </c>
      <c r="B1491" t="s">
        <v>13</v>
      </c>
      <c r="C1491" t="s">
        <v>789</v>
      </c>
      <c r="D1491" t="s">
        <v>1055</v>
      </c>
      <c r="E1491" s="10" t="s">
        <v>1044</v>
      </c>
      <c r="F1491" t="s">
        <v>5</v>
      </c>
      <c r="G1491" t="s">
        <v>308</v>
      </c>
      <c r="H1491" t="s">
        <v>790</v>
      </c>
      <c r="I1491">
        <v>15</v>
      </c>
      <c r="J1491" t="s">
        <v>117</v>
      </c>
      <c r="L1491" t="s">
        <v>107</v>
      </c>
      <c r="M1491">
        <v>169800</v>
      </c>
      <c r="N1491" t="s">
        <v>72</v>
      </c>
      <c r="O1491" t="s">
        <v>73</v>
      </c>
      <c r="P1491" s="21" t="str">
        <f t="shared" si="23"/>
        <v>07_70&gt;</v>
      </c>
      <c r="Q1491">
        <v>12</v>
      </c>
      <c r="R1491" t="s">
        <v>819</v>
      </c>
      <c r="S1491">
        <v>1358400</v>
      </c>
      <c r="T1491">
        <v>21804</v>
      </c>
    </row>
    <row r="1492" spans="1:20" ht="14.45" hidden="1" x14ac:dyDescent="0.35">
      <c r="A1492">
        <v>71</v>
      </c>
      <c r="B1492" t="s">
        <v>13</v>
      </c>
      <c r="C1492" t="s">
        <v>789</v>
      </c>
      <c r="D1492" t="s">
        <v>1055</v>
      </c>
      <c r="E1492" s="10" t="s">
        <v>1044</v>
      </c>
      <c r="F1492" t="s">
        <v>5</v>
      </c>
      <c r="G1492" t="s">
        <v>308</v>
      </c>
      <c r="H1492" t="s">
        <v>790</v>
      </c>
      <c r="I1492">
        <v>15</v>
      </c>
      <c r="J1492" t="s">
        <v>117</v>
      </c>
      <c r="L1492" t="s">
        <v>107</v>
      </c>
      <c r="M1492">
        <v>169800</v>
      </c>
      <c r="N1492" t="s">
        <v>72</v>
      </c>
      <c r="O1492" t="s">
        <v>73</v>
      </c>
      <c r="P1492" s="21" t="str">
        <f t="shared" si="23"/>
        <v>07_70&gt;</v>
      </c>
      <c r="Q1492">
        <v>12</v>
      </c>
      <c r="R1492" t="s">
        <v>819</v>
      </c>
      <c r="S1492">
        <v>12055800</v>
      </c>
      <c r="T1492">
        <v>193512</v>
      </c>
    </row>
    <row r="1493" spans="1:20" ht="14.45" hidden="1" x14ac:dyDescent="0.35">
      <c r="A1493">
        <v>21</v>
      </c>
      <c r="B1493" t="s">
        <v>13</v>
      </c>
      <c r="C1493" t="s">
        <v>436</v>
      </c>
      <c r="D1493" t="s">
        <v>1055</v>
      </c>
      <c r="E1493" s="10" t="s">
        <v>1044</v>
      </c>
      <c r="F1493" t="s">
        <v>5</v>
      </c>
      <c r="G1493" t="s">
        <v>308</v>
      </c>
      <c r="H1493">
        <v>0</v>
      </c>
      <c r="I1493">
        <v>17</v>
      </c>
      <c r="J1493" t="s">
        <v>8</v>
      </c>
      <c r="L1493" t="s">
        <v>107</v>
      </c>
      <c r="M1493">
        <v>202463</v>
      </c>
      <c r="N1493" t="s">
        <v>122</v>
      </c>
      <c r="O1493" t="s">
        <v>99</v>
      </c>
      <c r="P1493" s="21" t="str">
        <f t="shared" si="23"/>
        <v>07_70&gt;</v>
      </c>
      <c r="Q1493">
        <v>12</v>
      </c>
      <c r="R1493" t="s">
        <v>819</v>
      </c>
      <c r="S1493">
        <v>4251723</v>
      </c>
      <c r="T1493">
        <v>68246</v>
      </c>
    </row>
    <row r="1494" spans="1:20" ht="14.45" hidden="1" x14ac:dyDescent="0.35">
      <c r="A1494">
        <v>55</v>
      </c>
      <c r="B1494" t="s">
        <v>13</v>
      </c>
      <c r="C1494" t="s">
        <v>791</v>
      </c>
      <c r="D1494" t="s">
        <v>1055</v>
      </c>
      <c r="E1494" s="10" t="s">
        <v>1044</v>
      </c>
      <c r="F1494" t="s">
        <v>5</v>
      </c>
      <c r="G1494" t="s">
        <v>308</v>
      </c>
      <c r="H1494" t="s">
        <v>792</v>
      </c>
      <c r="I1494">
        <v>17</v>
      </c>
      <c r="J1494" t="s">
        <v>8</v>
      </c>
      <c r="L1494" t="s">
        <v>107</v>
      </c>
      <c r="M1494">
        <v>201390</v>
      </c>
      <c r="N1494" t="s">
        <v>122</v>
      </c>
      <c r="O1494" t="s">
        <v>99</v>
      </c>
      <c r="P1494" s="21" t="str">
        <f t="shared" si="23"/>
        <v>07_70&gt;</v>
      </c>
      <c r="Q1494">
        <v>12</v>
      </c>
      <c r="R1494" t="s">
        <v>819</v>
      </c>
      <c r="S1494">
        <v>11076450</v>
      </c>
      <c r="T1494">
        <v>177792</v>
      </c>
    </row>
    <row r="1495" spans="1:20" ht="14.45" hidden="1" x14ac:dyDescent="0.35">
      <c r="A1495">
        <v>71</v>
      </c>
      <c r="B1495" t="s">
        <v>13</v>
      </c>
      <c r="C1495" t="s">
        <v>562</v>
      </c>
      <c r="D1495" t="s">
        <v>1046</v>
      </c>
      <c r="E1495" s="10" t="s">
        <v>1044</v>
      </c>
      <c r="F1495" t="s">
        <v>5</v>
      </c>
      <c r="G1495" t="s">
        <v>496</v>
      </c>
      <c r="H1495" t="s">
        <v>2</v>
      </c>
      <c r="I1495">
        <v>14</v>
      </c>
      <c r="J1495" t="s">
        <v>8</v>
      </c>
      <c r="L1495" t="s">
        <v>107</v>
      </c>
      <c r="M1495">
        <v>38790</v>
      </c>
      <c r="N1495" t="s">
        <v>41</v>
      </c>
      <c r="O1495" t="s">
        <v>61</v>
      </c>
      <c r="P1495" s="21" t="str">
        <f t="shared" si="23"/>
        <v>03_30-40</v>
      </c>
      <c r="Q1495">
        <v>12</v>
      </c>
      <c r="R1495" t="s">
        <v>819</v>
      </c>
      <c r="S1495">
        <v>2754090</v>
      </c>
      <c r="T1495">
        <v>44207</v>
      </c>
    </row>
    <row r="1496" spans="1:20" ht="14.45" hidden="1" x14ac:dyDescent="0.35">
      <c r="A1496">
        <v>42</v>
      </c>
      <c r="B1496" t="s">
        <v>13</v>
      </c>
      <c r="C1496" t="s">
        <v>562</v>
      </c>
      <c r="D1496" t="s">
        <v>1046</v>
      </c>
      <c r="E1496" s="10" t="s">
        <v>1044</v>
      </c>
      <c r="F1496" t="s">
        <v>5</v>
      </c>
      <c r="G1496" t="s">
        <v>496</v>
      </c>
      <c r="H1496" t="s">
        <v>2</v>
      </c>
      <c r="I1496">
        <v>14</v>
      </c>
      <c r="J1496" t="s">
        <v>8</v>
      </c>
      <c r="L1496" t="s">
        <v>107</v>
      </c>
      <c r="M1496">
        <v>38790</v>
      </c>
      <c r="N1496" t="s">
        <v>41</v>
      </c>
      <c r="O1496" t="s">
        <v>61</v>
      </c>
      <c r="P1496" s="21" t="str">
        <f t="shared" si="23"/>
        <v>03_30-40</v>
      </c>
      <c r="Q1496">
        <v>12</v>
      </c>
      <c r="R1496" t="s">
        <v>819</v>
      </c>
      <c r="S1496">
        <v>1629180</v>
      </c>
      <c r="T1496">
        <v>26151</v>
      </c>
    </row>
    <row r="1497" spans="1:20" ht="14.45" hidden="1" x14ac:dyDescent="0.35">
      <c r="A1497">
        <v>171</v>
      </c>
      <c r="B1497" t="s">
        <v>13</v>
      </c>
      <c r="C1497" t="s">
        <v>563</v>
      </c>
      <c r="D1497" t="s">
        <v>1046</v>
      </c>
      <c r="E1497" s="10" t="s">
        <v>1044</v>
      </c>
      <c r="F1497" t="s">
        <v>5</v>
      </c>
      <c r="G1497" t="s">
        <v>155</v>
      </c>
      <c r="H1497" t="s">
        <v>2</v>
      </c>
      <c r="I1497">
        <v>14</v>
      </c>
      <c r="J1497" t="s">
        <v>8</v>
      </c>
      <c r="L1497" t="s">
        <v>107</v>
      </c>
      <c r="M1497">
        <v>28390</v>
      </c>
      <c r="N1497" t="s">
        <v>39</v>
      </c>
      <c r="O1497" t="s">
        <v>60</v>
      </c>
      <c r="P1497" s="21" t="str">
        <f t="shared" si="23"/>
        <v>02_20-30</v>
      </c>
      <c r="Q1497">
        <v>12</v>
      </c>
      <c r="R1497" t="s">
        <v>819</v>
      </c>
      <c r="S1497">
        <v>4854690</v>
      </c>
      <c r="T1497">
        <v>77924</v>
      </c>
    </row>
    <row r="1498" spans="1:20" ht="14.45" hidden="1" x14ac:dyDescent="0.35">
      <c r="A1498">
        <v>408</v>
      </c>
      <c r="B1498" t="s">
        <v>13</v>
      </c>
      <c r="C1498" t="s">
        <v>563</v>
      </c>
      <c r="D1498" t="s">
        <v>1046</v>
      </c>
      <c r="E1498" s="10" t="s">
        <v>1044</v>
      </c>
      <c r="F1498" t="s">
        <v>5</v>
      </c>
      <c r="G1498" t="s">
        <v>155</v>
      </c>
      <c r="H1498" t="s">
        <v>2</v>
      </c>
      <c r="I1498">
        <v>14</v>
      </c>
      <c r="J1498" t="s">
        <v>8</v>
      </c>
      <c r="L1498" t="s">
        <v>107</v>
      </c>
      <c r="M1498">
        <v>28390</v>
      </c>
      <c r="N1498" t="s">
        <v>39</v>
      </c>
      <c r="O1498" t="s">
        <v>60</v>
      </c>
      <c r="P1498" s="21" t="str">
        <f t="shared" si="23"/>
        <v>02_20-30</v>
      </c>
      <c r="Q1498">
        <v>12</v>
      </c>
      <c r="R1498" t="s">
        <v>819</v>
      </c>
      <c r="S1498">
        <v>11583120</v>
      </c>
      <c r="T1498">
        <v>185925</v>
      </c>
    </row>
    <row r="1499" spans="1:20" ht="14.45" hidden="1" x14ac:dyDescent="0.35">
      <c r="A1499">
        <v>542</v>
      </c>
      <c r="B1499" t="s">
        <v>13</v>
      </c>
      <c r="C1499" t="s">
        <v>943</v>
      </c>
      <c r="D1499" t="s">
        <v>1046</v>
      </c>
      <c r="E1499" s="10" t="s">
        <v>1044</v>
      </c>
      <c r="F1499" t="s">
        <v>5</v>
      </c>
      <c r="G1499" t="s">
        <v>818</v>
      </c>
      <c r="H1499" t="s">
        <v>2</v>
      </c>
      <c r="I1499">
        <v>14</v>
      </c>
      <c r="J1499" t="s">
        <v>11</v>
      </c>
      <c r="L1499" t="s">
        <v>107</v>
      </c>
      <c r="M1499">
        <v>40294</v>
      </c>
      <c r="N1499" t="s">
        <v>42</v>
      </c>
      <c r="O1499" t="s">
        <v>62</v>
      </c>
      <c r="P1499" s="21" t="str">
        <f t="shared" si="23"/>
        <v>04_40-50</v>
      </c>
      <c r="Q1499">
        <v>12</v>
      </c>
      <c r="R1499" t="s">
        <v>819</v>
      </c>
      <c r="S1499">
        <v>21839348</v>
      </c>
      <c r="T1499">
        <v>350551</v>
      </c>
    </row>
    <row r="1500" spans="1:20" ht="14.45" hidden="1" x14ac:dyDescent="0.35">
      <c r="A1500">
        <v>11</v>
      </c>
      <c r="B1500" t="s">
        <v>13</v>
      </c>
      <c r="C1500" t="s">
        <v>163</v>
      </c>
      <c r="D1500" t="s">
        <v>1041</v>
      </c>
      <c r="E1500" s="10" t="s">
        <v>1044</v>
      </c>
      <c r="F1500" t="s">
        <v>5</v>
      </c>
      <c r="G1500" t="s">
        <v>114</v>
      </c>
      <c r="H1500">
        <v>0</v>
      </c>
      <c r="I1500">
        <v>15</v>
      </c>
      <c r="J1500" t="s">
        <v>4</v>
      </c>
      <c r="L1500" t="s">
        <v>107</v>
      </c>
      <c r="M1500">
        <v>28990</v>
      </c>
      <c r="N1500" t="s">
        <v>39</v>
      </c>
      <c r="O1500" t="s">
        <v>60</v>
      </c>
      <c r="P1500" s="21" t="str">
        <f t="shared" si="23"/>
        <v>02_20-30</v>
      </c>
      <c r="Q1500">
        <v>12</v>
      </c>
      <c r="R1500" t="s">
        <v>819</v>
      </c>
      <c r="S1500">
        <v>318890</v>
      </c>
      <c r="T1500">
        <v>5119</v>
      </c>
    </row>
    <row r="1501" spans="1:20" ht="14.45" hidden="1" x14ac:dyDescent="0.35">
      <c r="A1501">
        <v>11</v>
      </c>
      <c r="B1501" t="s">
        <v>13</v>
      </c>
      <c r="C1501" t="s">
        <v>163</v>
      </c>
      <c r="D1501" t="s">
        <v>1041</v>
      </c>
      <c r="E1501" s="10" t="s">
        <v>1044</v>
      </c>
      <c r="F1501" t="s">
        <v>5</v>
      </c>
      <c r="G1501" t="s">
        <v>114</v>
      </c>
      <c r="H1501">
        <v>0</v>
      </c>
      <c r="I1501">
        <v>15</v>
      </c>
      <c r="J1501" t="s">
        <v>4</v>
      </c>
      <c r="L1501" t="s">
        <v>107</v>
      </c>
      <c r="M1501">
        <v>28990</v>
      </c>
      <c r="N1501" t="s">
        <v>39</v>
      </c>
      <c r="O1501" t="s">
        <v>60</v>
      </c>
      <c r="P1501" s="21" t="str">
        <f t="shared" si="23"/>
        <v>02_20-30</v>
      </c>
      <c r="Q1501">
        <v>12</v>
      </c>
      <c r="R1501" t="s">
        <v>819</v>
      </c>
      <c r="S1501">
        <v>318890</v>
      </c>
      <c r="T1501">
        <v>5119</v>
      </c>
    </row>
    <row r="1502" spans="1:20" ht="14.45" hidden="1" x14ac:dyDescent="0.35">
      <c r="A1502">
        <v>389</v>
      </c>
      <c r="B1502" t="s">
        <v>13</v>
      </c>
      <c r="C1502" t="s">
        <v>540</v>
      </c>
      <c r="D1502" s="10" t="s">
        <v>1038</v>
      </c>
      <c r="E1502" s="10" t="s">
        <v>1044</v>
      </c>
      <c r="F1502" t="s">
        <v>5</v>
      </c>
      <c r="G1502" t="s">
        <v>496</v>
      </c>
      <c r="H1502" t="s">
        <v>233</v>
      </c>
      <c r="I1502">
        <v>15</v>
      </c>
      <c r="J1502" t="s">
        <v>8</v>
      </c>
      <c r="L1502" t="s">
        <v>107</v>
      </c>
      <c r="M1502">
        <v>41581</v>
      </c>
      <c r="N1502" t="s">
        <v>42</v>
      </c>
      <c r="O1502" t="s">
        <v>62</v>
      </c>
      <c r="P1502" s="21" t="str">
        <f t="shared" si="23"/>
        <v>04_40-50</v>
      </c>
      <c r="Q1502">
        <v>12</v>
      </c>
      <c r="R1502" t="s">
        <v>819</v>
      </c>
      <c r="S1502">
        <v>16175009</v>
      </c>
      <c r="T1502">
        <v>259631</v>
      </c>
    </row>
    <row r="1503" spans="1:20" ht="14.45" hidden="1" x14ac:dyDescent="0.35">
      <c r="A1503">
        <v>187</v>
      </c>
      <c r="B1503" t="s">
        <v>13</v>
      </c>
      <c r="C1503" t="s">
        <v>540</v>
      </c>
      <c r="D1503" s="10" t="s">
        <v>1038</v>
      </c>
      <c r="E1503" s="10" t="s">
        <v>1044</v>
      </c>
      <c r="F1503" t="s">
        <v>5</v>
      </c>
      <c r="G1503" t="s">
        <v>496</v>
      </c>
      <c r="H1503" t="s">
        <v>233</v>
      </c>
      <c r="I1503">
        <v>15</v>
      </c>
      <c r="J1503" t="s">
        <v>8</v>
      </c>
      <c r="L1503" t="s">
        <v>107</v>
      </c>
      <c r="M1503">
        <v>41581</v>
      </c>
      <c r="N1503" t="s">
        <v>42</v>
      </c>
      <c r="O1503" t="s">
        <v>62</v>
      </c>
      <c r="P1503" s="21" t="str">
        <f t="shared" si="23"/>
        <v>04_40-50</v>
      </c>
      <c r="Q1503">
        <v>12</v>
      </c>
      <c r="R1503" t="s">
        <v>819</v>
      </c>
      <c r="S1503">
        <v>7775647</v>
      </c>
      <c r="T1503">
        <v>124810</v>
      </c>
    </row>
    <row r="1504" spans="1:20" ht="14.45" hidden="1" x14ac:dyDescent="0.35">
      <c r="A1504">
        <v>76</v>
      </c>
      <c r="B1504" t="s">
        <v>13</v>
      </c>
      <c r="C1504" t="s">
        <v>650</v>
      </c>
      <c r="D1504" s="10" t="s">
        <v>1040</v>
      </c>
      <c r="E1504" s="10" t="s">
        <v>1044</v>
      </c>
      <c r="F1504" t="s">
        <v>5</v>
      </c>
      <c r="G1504" t="s">
        <v>155</v>
      </c>
      <c r="H1504">
        <v>0</v>
      </c>
      <c r="I1504">
        <v>15</v>
      </c>
      <c r="J1504" t="s">
        <v>8</v>
      </c>
      <c r="L1504" t="s">
        <v>107</v>
      </c>
      <c r="M1504">
        <v>33401</v>
      </c>
      <c r="N1504" t="s">
        <v>40</v>
      </c>
      <c r="O1504" t="s">
        <v>61</v>
      </c>
      <c r="P1504" s="21" t="str">
        <f t="shared" si="23"/>
        <v>03_30-40</v>
      </c>
      <c r="Q1504">
        <v>12</v>
      </c>
      <c r="R1504" t="s">
        <v>819</v>
      </c>
      <c r="S1504">
        <v>2538476</v>
      </c>
      <c r="T1504">
        <v>40746</v>
      </c>
    </row>
    <row r="1505" spans="1:20" ht="14.45" hidden="1" x14ac:dyDescent="0.35">
      <c r="A1505">
        <v>295</v>
      </c>
      <c r="B1505" t="s">
        <v>13</v>
      </c>
      <c r="C1505" t="s">
        <v>650</v>
      </c>
      <c r="D1505" s="10" t="s">
        <v>1040</v>
      </c>
      <c r="E1505" s="10" t="s">
        <v>1044</v>
      </c>
      <c r="F1505" t="s">
        <v>5</v>
      </c>
      <c r="G1505" t="s">
        <v>155</v>
      </c>
      <c r="H1505">
        <v>0</v>
      </c>
      <c r="I1505">
        <v>15</v>
      </c>
      <c r="J1505" t="s">
        <v>8</v>
      </c>
      <c r="L1505" t="s">
        <v>107</v>
      </c>
      <c r="M1505">
        <v>33401</v>
      </c>
      <c r="N1505" t="s">
        <v>40</v>
      </c>
      <c r="O1505" t="s">
        <v>61</v>
      </c>
      <c r="P1505" s="21" t="str">
        <f t="shared" si="23"/>
        <v>03_30-40</v>
      </c>
      <c r="Q1505">
        <v>12</v>
      </c>
      <c r="R1505" t="s">
        <v>819</v>
      </c>
      <c r="S1505">
        <v>9853295</v>
      </c>
      <c r="T1505">
        <v>158159</v>
      </c>
    </row>
    <row r="1506" spans="1:20" ht="14.45" hidden="1" x14ac:dyDescent="0.35">
      <c r="A1506">
        <v>534</v>
      </c>
      <c r="B1506" t="s">
        <v>13</v>
      </c>
      <c r="C1506" t="s">
        <v>564</v>
      </c>
      <c r="D1506" t="s">
        <v>1040</v>
      </c>
      <c r="E1506" s="10" t="s">
        <v>1044</v>
      </c>
      <c r="F1506" t="s">
        <v>5</v>
      </c>
      <c r="G1506" t="s">
        <v>496</v>
      </c>
      <c r="H1506" t="s">
        <v>2</v>
      </c>
      <c r="I1506">
        <v>15</v>
      </c>
      <c r="J1506" t="s">
        <v>8</v>
      </c>
      <c r="L1506" t="s">
        <v>107</v>
      </c>
      <c r="M1506">
        <v>38153</v>
      </c>
      <c r="N1506" t="s">
        <v>41</v>
      </c>
      <c r="O1506" t="s">
        <v>61</v>
      </c>
      <c r="P1506" s="21" t="str">
        <f t="shared" si="23"/>
        <v>03_30-40</v>
      </c>
      <c r="Q1506">
        <v>12</v>
      </c>
      <c r="R1506" t="s">
        <v>819</v>
      </c>
      <c r="S1506">
        <v>20373702</v>
      </c>
      <c r="T1506">
        <v>327026</v>
      </c>
    </row>
    <row r="1507" spans="1:20" ht="14.45" hidden="1" x14ac:dyDescent="0.35">
      <c r="A1507">
        <v>84</v>
      </c>
      <c r="B1507" t="s">
        <v>13</v>
      </c>
      <c r="C1507" t="s">
        <v>564</v>
      </c>
      <c r="D1507" t="s">
        <v>1040</v>
      </c>
      <c r="E1507" s="10" t="s">
        <v>1044</v>
      </c>
      <c r="F1507" t="s">
        <v>5</v>
      </c>
      <c r="G1507" t="s">
        <v>496</v>
      </c>
      <c r="H1507" t="s">
        <v>2</v>
      </c>
      <c r="I1507">
        <v>15</v>
      </c>
      <c r="J1507" t="s">
        <v>8</v>
      </c>
      <c r="L1507" t="s">
        <v>107</v>
      </c>
      <c r="M1507">
        <v>38153</v>
      </c>
      <c r="N1507" t="s">
        <v>41</v>
      </c>
      <c r="O1507" t="s">
        <v>61</v>
      </c>
      <c r="P1507" s="21" t="str">
        <f t="shared" si="23"/>
        <v>03_30-40</v>
      </c>
      <c r="Q1507">
        <v>12</v>
      </c>
      <c r="R1507" t="s">
        <v>819</v>
      </c>
      <c r="S1507">
        <v>3204852</v>
      </c>
      <c r="T1507">
        <v>51442</v>
      </c>
    </row>
    <row r="1508" spans="1:20" ht="14.45" hidden="1" x14ac:dyDescent="0.35">
      <c r="A1508">
        <v>487</v>
      </c>
      <c r="B1508" t="s">
        <v>13</v>
      </c>
      <c r="C1508" t="s">
        <v>565</v>
      </c>
      <c r="D1508" t="s">
        <v>1040</v>
      </c>
      <c r="E1508" s="10" t="s">
        <v>1044</v>
      </c>
      <c r="F1508" t="s">
        <v>5</v>
      </c>
      <c r="G1508" t="s">
        <v>155</v>
      </c>
      <c r="H1508" t="s">
        <v>2</v>
      </c>
      <c r="I1508">
        <v>15</v>
      </c>
      <c r="J1508" t="s">
        <v>8</v>
      </c>
      <c r="L1508" t="s">
        <v>107</v>
      </c>
      <c r="M1508">
        <v>32090</v>
      </c>
      <c r="N1508" t="s">
        <v>40</v>
      </c>
      <c r="O1508" t="s">
        <v>61</v>
      </c>
      <c r="P1508" s="21" t="str">
        <f t="shared" si="23"/>
        <v>03_30-40</v>
      </c>
      <c r="Q1508">
        <v>12</v>
      </c>
      <c r="R1508" t="s">
        <v>819</v>
      </c>
      <c r="S1508">
        <v>15627830</v>
      </c>
      <c r="T1508">
        <v>250848</v>
      </c>
    </row>
    <row r="1509" spans="1:20" ht="14.45" hidden="1" x14ac:dyDescent="0.35">
      <c r="A1509">
        <v>200</v>
      </c>
      <c r="B1509" t="s">
        <v>13</v>
      </c>
      <c r="C1509" t="s">
        <v>565</v>
      </c>
      <c r="D1509" t="s">
        <v>1040</v>
      </c>
      <c r="E1509" s="10" t="s">
        <v>1044</v>
      </c>
      <c r="F1509" t="s">
        <v>5</v>
      </c>
      <c r="G1509" t="s">
        <v>155</v>
      </c>
      <c r="H1509" t="s">
        <v>2</v>
      </c>
      <c r="I1509">
        <v>15</v>
      </c>
      <c r="J1509" t="s">
        <v>8</v>
      </c>
      <c r="L1509" t="s">
        <v>107</v>
      </c>
      <c r="M1509">
        <v>32090</v>
      </c>
      <c r="N1509" t="s">
        <v>40</v>
      </c>
      <c r="O1509" t="s">
        <v>61</v>
      </c>
      <c r="P1509" s="21" t="str">
        <f t="shared" si="23"/>
        <v>03_30-40</v>
      </c>
      <c r="Q1509">
        <v>12</v>
      </c>
      <c r="R1509" t="s">
        <v>819</v>
      </c>
      <c r="S1509">
        <v>6418000</v>
      </c>
      <c r="T1509">
        <v>103018</v>
      </c>
    </row>
    <row r="1510" spans="1:20" ht="14.45" hidden="1" x14ac:dyDescent="0.35">
      <c r="A1510">
        <v>729</v>
      </c>
      <c r="B1510" t="s">
        <v>13</v>
      </c>
      <c r="C1510" t="s">
        <v>947</v>
      </c>
      <c r="D1510" t="s">
        <v>1040</v>
      </c>
      <c r="E1510" s="10" t="s">
        <v>1044</v>
      </c>
      <c r="F1510" t="s">
        <v>5</v>
      </c>
      <c r="G1510" t="s">
        <v>818</v>
      </c>
      <c r="H1510" t="s">
        <v>2</v>
      </c>
      <c r="I1510">
        <v>15</v>
      </c>
      <c r="J1510" t="s">
        <v>8</v>
      </c>
      <c r="L1510" t="s">
        <v>107</v>
      </c>
      <c r="M1510">
        <v>40848</v>
      </c>
      <c r="N1510" t="s">
        <v>42</v>
      </c>
      <c r="O1510" t="s">
        <v>62</v>
      </c>
      <c r="P1510" s="21" t="str">
        <f t="shared" si="23"/>
        <v>04_40-50</v>
      </c>
      <c r="Q1510">
        <v>12</v>
      </c>
      <c r="R1510" t="s">
        <v>819</v>
      </c>
      <c r="S1510">
        <v>29778192</v>
      </c>
      <c r="T1510">
        <v>477981</v>
      </c>
    </row>
    <row r="1511" spans="1:20" ht="14.45" hidden="1" x14ac:dyDescent="0.35">
      <c r="A1511">
        <v>13</v>
      </c>
      <c r="B1511" t="s">
        <v>13</v>
      </c>
      <c r="C1511" t="s">
        <v>271</v>
      </c>
      <c r="D1511" t="s">
        <v>1046</v>
      </c>
      <c r="E1511" s="10" t="s">
        <v>1044</v>
      </c>
      <c r="F1511" t="s">
        <v>5</v>
      </c>
      <c r="G1511" t="s">
        <v>218</v>
      </c>
      <c r="H1511" t="s">
        <v>200</v>
      </c>
      <c r="I1511">
        <v>13</v>
      </c>
      <c r="J1511" t="s">
        <v>8</v>
      </c>
      <c r="L1511" t="s">
        <v>107</v>
      </c>
      <c r="M1511">
        <v>48498</v>
      </c>
      <c r="N1511" t="s">
        <v>43</v>
      </c>
      <c r="O1511" t="s">
        <v>62</v>
      </c>
      <c r="P1511" s="21" t="str">
        <f t="shared" si="23"/>
        <v>04_40-50</v>
      </c>
      <c r="Q1511">
        <v>12</v>
      </c>
      <c r="R1511" t="s">
        <v>819</v>
      </c>
      <c r="S1511">
        <v>630474</v>
      </c>
      <c r="T1511">
        <v>10120</v>
      </c>
    </row>
    <row r="1512" spans="1:20" ht="14.45" hidden="1" x14ac:dyDescent="0.35">
      <c r="A1512">
        <v>21</v>
      </c>
      <c r="B1512" t="s">
        <v>13</v>
      </c>
      <c r="C1512" t="s">
        <v>271</v>
      </c>
      <c r="D1512" t="s">
        <v>1046</v>
      </c>
      <c r="E1512" s="10" t="s">
        <v>1044</v>
      </c>
      <c r="F1512" t="s">
        <v>5</v>
      </c>
      <c r="G1512" t="s">
        <v>218</v>
      </c>
      <c r="H1512" t="s">
        <v>200</v>
      </c>
      <c r="I1512">
        <v>13</v>
      </c>
      <c r="J1512" t="s">
        <v>8</v>
      </c>
      <c r="L1512" t="s">
        <v>107</v>
      </c>
      <c r="M1512">
        <v>48498</v>
      </c>
      <c r="N1512" t="s">
        <v>43</v>
      </c>
      <c r="O1512" t="s">
        <v>62</v>
      </c>
      <c r="P1512" s="21" t="str">
        <f t="shared" si="23"/>
        <v>04_40-50</v>
      </c>
      <c r="Q1512">
        <v>12</v>
      </c>
      <c r="R1512" t="s">
        <v>819</v>
      </c>
      <c r="S1512">
        <v>1018458</v>
      </c>
      <c r="T1512">
        <v>16348</v>
      </c>
    </row>
    <row r="1513" spans="1:20" ht="14.45" hidden="1" x14ac:dyDescent="0.35">
      <c r="A1513">
        <v>118</v>
      </c>
      <c r="B1513" t="s">
        <v>13</v>
      </c>
      <c r="C1513" t="s">
        <v>944</v>
      </c>
      <c r="D1513" t="s">
        <v>1046</v>
      </c>
      <c r="E1513" s="10" t="s">
        <v>1044</v>
      </c>
      <c r="F1513" t="s">
        <v>5</v>
      </c>
      <c r="G1513" t="s">
        <v>496</v>
      </c>
      <c r="H1513" t="s">
        <v>618</v>
      </c>
      <c r="I1513">
        <v>13</v>
      </c>
      <c r="J1513" t="s">
        <v>8</v>
      </c>
      <c r="L1513" t="s">
        <v>107</v>
      </c>
      <c r="M1513">
        <v>55990</v>
      </c>
      <c r="N1513" t="s">
        <v>45</v>
      </c>
      <c r="O1513" t="s">
        <v>63</v>
      </c>
      <c r="P1513" s="21" t="str">
        <f t="shared" si="23"/>
        <v>05_50-60</v>
      </c>
      <c r="Q1513">
        <v>12</v>
      </c>
      <c r="R1513" t="s">
        <v>819</v>
      </c>
      <c r="S1513">
        <v>6606820</v>
      </c>
      <c r="T1513">
        <v>106048</v>
      </c>
    </row>
    <row r="1514" spans="1:20" ht="14.45" hidden="1" x14ac:dyDescent="0.35">
      <c r="A1514">
        <v>11</v>
      </c>
      <c r="B1514" t="s">
        <v>13</v>
      </c>
      <c r="C1514" t="s">
        <v>944</v>
      </c>
      <c r="D1514" t="s">
        <v>1046</v>
      </c>
      <c r="E1514" s="10" t="s">
        <v>1044</v>
      </c>
      <c r="F1514" t="s">
        <v>5</v>
      </c>
      <c r="G1514" t="s">
        <v>496</v>
      </c>
      <c r="H1514" t="s">
        <v>618</v>
      </c>
      <c r="I1514">
        <v>13</v>
      </c>
      <c r="J1514" t="s">
        <v>8</v>
      </c>
      <c r="L1514" t="s">
        <v>107</v>
      </c>
      <c r="M1514">
        <v>55990</v>
      </c>
      <c r="N1514" t="s">
        <v>45</v>
      </c>
      <c r="O1514" t="s">
        <v>63</v>
      </c>
      <c r="P1514" s="21" t="str">
        <f t="shared" si="23"/>
        <v>05_50-60</v>
      </c>
      <c r="Q1514">
        <v>12</v>
      </c>
      <c r="R1514" t="s">
        <v>819</v>
      </c>
      <c r="S1514">
        <v>615890</v>
      </c>
      <c r="T1514">
        <v>9886</v>
      </c>
    </row>
    <row r="1515" spans="1:20" ht="14.45" hidden="1" x14ac:dyDescent="0.35">
      <c r="A1515">
        <v>187</v>
      </c>
      <c r="B1515" t="s">
        <v>13</v>
      </c>
      <c r="C1515" t="s">
        <v>946</v>
      </c>
      <c r="D1515" t="s">
        <v>1046</v>
      </c>
      <c r="E1515" s="10" t="s">
        <v>1044</v>
      </c>
      <c r="F1515" t="s">
        <v>5</v>
      </c>
      <c r="G1515" t="s">
        <v>818</v>
      </c>
      <c r="H1515" t="s">
        <v>827</v>
      </c>
      <c r="I1515">
        <v>13</v>
      </c>
      <c r="J1515" t="s">
        <v>8</v>
      </c>
      <c r="L1515" t="s">
        <v>107</v>
      </c>
      <c r="M1515">
        <v>53271</v>
      </c>
      <c r="N1515" t="s">
        <v>44</v>
      </c>
      <c r="O1515" t="s">
        <v>63</v>
      </c>
      <c r="P1515" s="21" t="str">
        <f t="shared" si="23"/>
        <v>05_50-60</v>
      </c>
      <c r="Q1515">
        <v>12</v>
      </c>
      <c r="R1515" t="s">
        <v>819</v>
      </c>
      <c r="S1515">
        <v>9961677</v>
      </c>
      <c r="T1515">
        <v>159899</v>
      </c>
    </row>
    <row r="1516" spans="1:20" ht="14.45" hidden="1" x14ac:dyDescent="0.35">
      <c r="A1516">
        <v>111</v>
      </c>
      <c r="B1516" t="s">
        <v>13</v>
      </c>
      <c r="C1516" t="s">
        <v>946</v>
      </c>
      <c r="D1516" t="s">
        <v>1046</v>
      </c>
      <c r="E1516" s="10" t="s">
        <v>1044</v>
      </c>
      <c r="F1516" t="s">
        <v>5</v>
      </c>
      <c r="G1516" t="s">
        <v>818</v>
      </c>
      <c r="H1516" t="s">
        <v>827</v>
      </c>
      <c r="I1516">
        <v>13</v>
      </c>
      <c r="J1516" t="s">
        <v>8</v>
      </c>
      <c r="L1516" t="s">
        <v>107</v>
      </c>
      <c r="M1516">
        <v>53271</v>
      </c>
      <c r="N1516" t="s">
        <v>44</v>
      </c>
      <c r="O1516" t="s">
        <v>63</v>
      </c>
      <c r="P1516" s="21" t="str">
        <f t="shared" si="23"/>
        <v>05_50-60</v>
      </c>
      <c r="Q1516">
        <v>12</v>
      </c>
      <c r="R1516" t="s">
        <v>819</v>
      </c>
      <c r="S1516">
        <v>5913081</v>
      </c>
      <c r="T1516">
        <v>94913</v>
      </c>
    </row>
    <row r="1517" spans="1:20" ht="14.45" hidden="1" x14ac:dyDescent="0.35">
      <c r="A1517">
        <v>45</v>
      </c>
      <c r="B1517" t="s">
        <v>13</v>
      </c>
      <c r="C1517" t="s">
        <v>515</v>
      </c>
      <c r="D1517" t="s">
        <v>1046</v>
      </c>
      <c r="E1517" s="10" t="s">
        <v>1044</v>
      </c>
      <c r="F1517" t="s">
        <v>5</v>
      </c>
      <c r="G1517" t="s">
        <v>496</v>
      </c>
      <c r="H1517" t="s">
        <v>299</v>
      </c>
      <c r="I1517">
        <v>14</v>
      </c>
      <c r="J1517" t="s">
        <v>8</v>
      </c>
      <c r="L1517" t="s">
        <v>107</v>
      </c>
      <c r="M1517">
        <v>43890</v>
      </c>
      <c r="N1517" t="s">
        <v>42</v>
      </c>
      <c r="O1517" t="s">
        <v>62</v>
      </c>
      <c r="P1517" s="21" t="str">
        <f t="shared" si="23"/>
        <v>04_40-50</v>
      </c>
      <c r="Q1517">
        <v>12</v>
      </c>
      <c r="R1517" t="s">
        <v>819</v>
      </c>
      <c r="S1517">
        <v>1975050</v>
      </c>
      <c r="T1517">
        <v>31702</v>
      </c>
    </row>
    <row r="1518" spans="1:20" ht="14.45" hidden="1" x14ac:dyDescent="0.35">
      <c r="A1518">
        <v>113</v>
      </c>
      <c r="B1518" t="s">
        <v>13</v>
      </c>
      <c r="C1518" t="s">
        <v>515</v>
      </c>
      <c r="D1518" t="s">
        <v>1046</v>
      </c>
      <c r="E1518" s="10" t="s">
        <v>1044</v>
      </c>
      <c r="F1518" t="s">
        <v>5</v>
      </c>
      <c r="G1518" t="s">
        <v>496</v>
      </c>
      <c r="H1518" t="s">
        <v>299</v>
      </c>
      <c r="I1518">
        <v>14</v>
      </c>
      <c r="J1518" t="s">
        <v>8</v>
      </c>
      <c r="L1518" t="s">
        <v>107</v>
      </c>
      <c r="M1518">
        <v>43890</v>
      </c>
      <c r="N1518" t="s">
        <v>42</v>
      </c>
      <c r="O1518" t="s">
        <v>62</v>
      </c>
      <c r="P1518" s="21" t="str">
        <f t="shared" si="23"/>
        <v>04_40-50</v>
      </c>
      <c r="Q1518">
        <v>12</v>
      </c>
      <c r="R1518" t="s">
        <v>819</v>
      </c>
      <c r="S1518">
        <v>4959570</v>
      </c>
      <c r="T1518">
        <v>79608</v>
      </c>
    </row>
    <row r="1519" spans="1:20" ht="14.45" hidden="1" x14ac:dyDescent="0.35">
      <c r="A1519">
        <v>118</v>
      </c>
      <c r="B1519" t="s">
        <v>13</v>
      </c>
      <c r="C1519" t="s">
        <v>945</v>
      </c>
      <c r="D1519" t="s">
        <v>1046</v>
      </c>
      <c r="E1519" s="10" t="s">
        <v>1044</v>
      </c>
      <c r="F1519" t="s">
        <v>5</v>
      </c>
      <c r="G1519" t="s">
        <v>818</v>
      </c>
      <c r="H1519" t="s">
        <v>827</v>
      </c>
      <c r="I1519">
        <v>14</v>
      </c>
      <c r="J1519" t="s">
        <v>8</v>
      </c>
      <c r="L1519" t="s">
        <v>107</v>
      </c>
      <c r="M1519">
        <v>43119</v>
      </c>
      <c r="N1519" t="s">
        <v>42</v>
      </c>
      <c r="O1519" t="s">
        <v>62</v>
      </c>
      <c r="P1519" s="21" t="str">
        <f t="shared" si="23"/>
        <v>04_40-50</v>
      </c>
      <c r="Q1519">
        <v>12</v>
      </c>
      <c r="R1519" t="s">
        <v>819</v>
      </c>
      <c r="S1519">
        <v>5088042</v>
      </c>
      <c r="T1519">
        <v>81670</v>
      </c>
    </row>
    <row r="1520" spans="1:20" ht="14.45" hidden="1" x14ac:dyDescent="0.35">
      <c r="A1520">
        <v>205</v>
      </c>
      <c r="B1520" t="s">
        <v>13</v>
      </c>
      <c r="C1520" t="s">
        <v>945</v>
      </c>
      <c r="D1520" t="s">
        <v>1046</v>
      </c>
      <c r="E1520" s="10" t="s">
        <v>1044</v>
      </c>
      <c r="F1520" t="s">
        <v>5</v>
      </c>
      <c r="G1520" t="s">
        <v>818</v>
      </c>
      <c r="H1520" t="s">
        <v>827</v>
      </c>
      <c r="I1520">
        <v>14</v>
      </c>
      <c r="J1520" t="s">
        <v>8</v>
      </c>
      <c r="L1520" t="s">
        <v>107</v>
      </c>
      <c r="M1520">
        <v>43119</v>
      </c>
      <c r="N1520" t="s">
        <v>42</v>
      </c>
      <c r="O1520" t="s">
        <v>62</v>
      </c>
      <c r="P1520" s="21" t="str">
        <f t="shared" si="23"/>
        <v>04_40-50</v>
      </c>
      <c r="Q1520">
        <v>12</v>
      </c>
      <c r="R1520" t="s">
        <v>819</v>
      </c>
      <c r="S1520">
        <v>8839395</v>
      </c>
      <c r="T1520">
        <v>141884</v>
      </c>
    </row>
    <row r="1521" spans="1:20" ht="14.45" hidden="1" x14ac:dyDescent="0.35">
      <c r="A1521">
        <v>34</v>
      </c>
      <c r="B1521" t="s">
        <v>13</v>
      </c>
      <c r="C1521" t="s">
        <v>158</v>
      </c>
      <c r="D1521" s="10" t="s">
        <v>1038</v>
      </c>
      <c r="E1521" s="10" t="s">
        <v>1044</v>
      </c>
      <c r="F1521" t="s">
        <v>5</v>
      </c>
      <c r="G1521" t="s">
        <v>155</v>
      </c>
      <c r="H1521" t="s">
        <v>102</v>
      </c>
      <c r="I1521">
        <v>15</v>
      </c>
      <c r="J1521" t="s">
        <v>11</v>
      </c>
      <c r="L1521" t="s">
        <v>107</v>
      </c>
      <c r="M1521">
        <v>41070</v>
      </c>
      <c r="N1521" t="s">
        <v>42</v>
      </c>
      <c r="O1521" t="s">
        <v>62</v>
      </c>
      <c r="P1521" s="21" t="str">
        <f t="shared" si="23"/>
        <v>04_40-50</v>
      </c>
      <c r="Q1521">
        <v>12</v>
      </c>
      <c r="R1521" t="s">
        <v>819</v>
      </c>
      <c r="S1521">
        <v>1396380</v>
      </c>
      <c r="T1521">
        <v>22414</v>
      </c>
    </row>
    <row r="1522" spans="1:20" ht="14.45" hidden="1" x14ac:dyDescent="0.35">
      <c r="A1522">
        <v>5</v>
      </c>
      <c r="B1522" t="s">
        <v>13</v>
      </c>
      <c r="C1522" t="s">
        <v>158</v>
      </c>
      <c r="D1522" s="10" t="s">
        <v>1038</v>
      </c>
      <c r="E1522" s="10" t="s">
        <v>1044</v>
      </c>
      <c r="F1522" t="s">
        <v>5</v>
      </c>
      <c r="G1522" t="s">
        <v>155</v>
      </c>
      <c r="H1522" t="s">
        <v>102</v>
      </c>
      <c r="I1522">
        <v>15</v>
      </c>
      <c r="J1522" t="s">
        <v>11</v>
      </c>
      <c r="L1522" t="s">
        <v>107</v>
      </c>
      <c r="M1522">
        <v>41070</v>
      </c>
      <c r="N1522" t="s">
        <v>42</v>
      </c>
      <c r="O1522" t="s">
        <v>62</v>
      </c>
      <c r="P1522" s="21" t="str">
        <f t="shared" si="23"/>
        <v>04_40-50</v>
      </c>
      <c r="Q1522">
        <v>12</v>
      </c>
      <c r="R1522" t="s">
        <v>819</v>
      </c>
      <c r="S1522">
        <v>205350</v>
      </c>
      <c r="T1522">
        <v>3296</v>
      </c>
    </row>
    <row r="1523" spans="1:20" ht="14.45" hidden="1" x14ac:dyDescent="0.35">
      <c r="A1523">
        <v>411</v>
      </c>
      <c r="B1523" t="s">
        <v>13</v>
      </c>
      <c r="C1523" t="s">
        <v>516</v>
      </c>
      <c r="D1523" s="10" t="s">
        <v>1038</v>
      </c>
      <c r="E1523" s="10" t="s">
        <v>1044</v>
      </c>
      <c r="F1523" t="s">
        <v>5</v>
      </c>
      <c r="G1523" t="s">
        <v>496</v>
      </c>
      <c r="H1523" t="s">
        <v>298</v>
      </c>
      <c r="I1523">
        <v>15</v>
      </c>
      <c r="J1523" t="s">
        <v>8</v>
      </c>
      <c r="L1523" t="s">
        <v>107</v>
      </c>
      <c r="M1523">
        <v>41990</v>
      </c>
      <c r="N1523" t="s">
        <v>42</v>
      </c>
      <c r="O1523" t="s">
        <v>62</v>
      </c>
      <c r="P1523" s="21" t="str">
        <f t="shared" si="23"/>
        <v>04_40-50</v>
      </c>
      <c r="Q1523">
        <v>12</v>
      </c>
      <c r="R1523" t="s">
        <v>819</v>
      </c>
      <c r="S1523">
        <v>17257890</v>
      </c>
      <c r="T1523">
        <v>277013</v>
      </c>
    </row>
    <row r="1524" spans="1:20" ht="14.45" hidden="1" x14ac:dyDescent="0.35">
      <c r="A1524">
        <v>16</v>
      </c>
      <c r="B1524" t="s">
        <v>13</v>
      </c>
      <c r="C1524" t="s">
        <v>516</v>
      </c>
      <c r="D1524" s="10" t="s">
        <v>1038</v>
      </c>
      <c r="E1524" s="10" t="s">
        <v>1044</v>
      </c>
      <c r="F1524" t="s">
        <v>5</v>
      </c>
      <c r="G1524" t="s">
        <v>496</v>
      </c>
      <c r="H1524" t="s">
        <v>298</v>
      </c>
      <c r="I1524">
        <v>15</v>
      </c>
      <c r="J1524" t="s">
        <v>8</v>
      </c>
      <c r="L1524" t="s">
        <v>107</v>
      </c>
      <c r="M1524">
        <v>41990</v>
      </c>
      <c r="N1524" t="s">
        <v>42</v>
      </c>
      <c r="O1524" t="s">
        <v>62</v>
      </c>
      <c r="P1524" s="21" t="str">
        <f t="shared" si="23"/>
        <v>04_40-50</v>
      </c>
      <c r="Q1524">
        <v>12</v>
      </c>
      <c r="R1524" t="s">
        <v>819</v>
      </c>
      <c r="S1524">
        <v>671840</v>
      </c>
      <c r="T1524">
        <v>10784</v>
      </c>
    </row>
    <row r="1525" spans="1:20" ht="14.45" hidden="1" x14ac:dyDescent="0.35">
      <c r="A1525">
        <v>111</v>
      </c>
      <c r="B1525" t="s">
        <v>13</v>
      </c>
      <c r="C1525" t="s">
        <v>851</v>
      </c>
      <c r="D1525" s="10" t="s">
        <v>1038</v>
      </c>
      <c r="E1525" s="10" t="s">
        <v>1044</v>
      </c>
      <c r="F1525" t="s">
        <v>5</v>
      </c>
      <c r="G1525" t="s">
        <v>818</v>
      </c>
      <c r="H1525" t="s">
        <v>852</v>
      </c>
      <c r="I1525">
        <v>15</v>
      </c>
      <c r="J1525" t="s">
        <v>8</v>
      </c>
      <c r="L1525" t="s">
        <v>107</v>
      </c>
      <c r="M1525">
        <v>51786</v>
      </c>
      <c r="N1525" t="s">
        <v>44</v>
      </c>
      <c r="O1525" t="s">
        <v>63</v>
      </c>
      <c r="P1525" s="21" t="str">
        <f t="shared" si="23"/>
        <v>05_50-60</v>
      </c>
      <c r="Q1525">
        <v>12</v>
      </c>
      <c r="R1525" t="s">
        <v>819</v>
      </c>
      <c r="S1525">
        <v>5748246</v>
      </c>
      <c r="T1525">
        <v>92267</v>
      </c>
    </row>
    <row r="1526" spans="1:20" ht="14.45" hidden="1" x14ac:dyDescent="0.35">
      <c r="A1526">
        <v>479</v>
      </c>
      <c r="B1526" t="s">
        <v>13</v>
      </c>
      <c r="C1526" t="s">
        <v>851</v>
      </c>
      <c r="D1526" s="10" t="s">
        <v>1038</v>
      </c>
      <c r="E1526" s="10" t="s">
        <v>1044</v>
      </c>
      <c r="F1526" t="s">
        <v>5</v>
      </c>
      <c r="G1526" t="s">
        <v>818</v>
      </c>
      <c r="H1526" t="s">
        <v>852</v>
      </c>
      <c r="I1526">
        <v>15</v>
      </c>
      <c r="J1526" t="s">
        <v>8</v>
      </c>
      <c r="L1526" t="s">
        <v>107</v>
      </c>
      <c r="M1526">
        <v>51786</v>
      </c>
      <c r="N1526" t="s">
        <v>44</v>
      </c>
      <c r="O1526" t="s">
        <v>63</v>
      </c>
      <c r="P1526" s="21" t="str">
        <f t="shared" si="23"/>
        <v>05_50-60</v>
      </c>
      <c r="Q1526">
        <v>12</v>
      </c>
      <c r="R1526" t="s">
        <v>819</v>
      </c>
      <c r="S1526">
        <v>24805494</v>
      </c>
      <c r="T1526">
        <v>398162</v>
      </c>
    </row>
    <row r="1527" spans="1:20" ht="14.45" hidden="1" x14ac:dyDescent="0.35">
      <c r="A1527">
        <v>313</v>
      </c>
      <c r="B1527" t="s">
        <v>13</v>
      </c>
      <c r="C1527" t="s">
        <v>736</v>
      </c>
      <c r="D1527" s="10" t="s">
        <v>1041</v>
      </c>
      <c r="E1527" s="10" t="s">
        <v>1044</v>
      </c>
      <c r="F1527" t="s">
        <v>5</v>
      </c>
      <c r="G1527" t="s">
        <v>308</v>
      </c>
      <c r="H1527" t="s">
        <v>640</v>
      </c>
      <c r="I1527">
        <v>15</v>
      </c>
      <c r="J1527" t="s">
        <v>8</v>
      </c>
      <c r="L1527" t="s">
        <v>107</v>
      </c>
      <c r="M1527">
        <v>87335</v>
      </c>
      <c r="N1527" t="s">
        <v>49</v>
      </c>
      <c r="O1527" t="s">
        <v>68</v>
      </c>
      <c r="P1527" s="21" t="str">
        <f t="shared" si="23"/>
        <v>07_70&gt;</v>
      </c>
      <c r="Q1527">
        <v>12</v>
      </c>
      <c r="R1527" t="s">
        <v>819</v>
      </c>
      <c r="S1527">
        <v>27335855</v>
      </c>
      <c r="T1527">
        <v>438778</v>
      </c>
    </row>
    <row r="1528" spans="1:20" ht="14.45" hidden="1" x14ac:dyDescent="0.35">
      <c r="A1528">
        <v>26</v>
      </c>
      <c r="B1528" t="s">
        <v>13</v>
      </c>
      <c r="C1528" t="s">
        <v>949</v>
      </c>
      <c r="D1528" t="s">
        <v>1046</v>
      </c>
      <c r="E1528" s="10" t="s">
        <v>1039</v>
      </c>
      <c r="F1528" t="s">
        <v>5</v>
      </c>
      <c r="G1528" t="s">
        <v>818</v>
      </c>
      <c r="H1528" t="s">
        <v>2</v>
      </c>
      <c r="I1528">
        <v>13</v>
      </c>
      <c r="J1528" t="s">
        <v>117</v>
      </c>
      <c r="K1528" t="s">
        <v>7</v>
      </c>
      <c r="L1528" t="s">
        <v>107</v>
      </c>
      <c r="M1528">
        <v>105388</v>
      </c>
      <c r="N1528" t="s">
        <v>83</v>
      </c>
      <c r="O1528" t="s">
        <v>70</v>
      </c>
      <c r="P1528" s="21" t="str">
        <f t="shared" si="23"/>
        <v>07_70&gt;</v>
      </c>
      <c r="Q1528">
        <v>12</v>
      </c>
      <c r="R1528" t="s">
        <v>819</v>
      </c>
      <c r="S1528">
        <v>2740088</v>
      </c>
      <c r="T1528">
        <v>43982</v>
      </c>
    </row>
    <row r="1529" spans="1:20" ht="14.45" hidden="1" x14ac:dyDescent="0.35">
      <c r="A1529">
        <v>347</v>
      </c>
      <c r="B1529" t="s">
        <v>13</v>
      </c>
      <c r="C1529" t="s">
        <v>854</v>
      </c>
      <c r="D1529" t="s">
        <v>1046</v>
      </c>
      <c r="E1529" s="10" t="s">
        <v>1039</v>
      </c>
      <c r="F1529" t="s">
        <v>5</v>
      </c>
      <c r="G1529" t="s">
        <v>855</v>
      </c>
      <c r="H1529" t="s">
        <v>2</v>
      </c>
      <c r="I1529">
        <v>13</v>
      </c>
      <c r="J1529" t="s">
        <v>117</v>
      </c>
      <c r="K1529" t="s">
        <v>7</v>
      </c>
      <c r="L1529" t="s">
        <v>107</v>
      </c>
      <c r="M1529">
        <v>113990</v>
      </c>
      <c r="N1529" t="s">
        <v>71</v>
      </c>
      <c r="O1529" t="s">
        <v>67</v>
      </c>
      <c r="P1529" s="21" t="str">
        <f t="shared" si="23"/>
        <v>07_70&gt;</v>
      </c>
      <c r="Q1529">
        <v>12</v>
      </c>
      <c r="R1529" t="s">
        <v>819</v>
      </c>
      <c r="S1529">
        <v>39554530</v>
      </c>
      <c r="T1529">
        <v>634904</v>
      </c>
    </row>
    <row r="1530" spans="1:20" ht="14.45" hidden="1" x14ac:dyDescent="0.35">
      <c r="A1530">
        <v>45</v>
      </c>
      <c r="B1530" t="s">
        <v>13</v>
      </c>
      <c r="C1530" t="s">
        <v>239</v>
      </c>
      <c r="D1530" t="s">
        <v>1046</v>
      </c>
      <c r="E1530" s="10" t="s">
        <v>1039</v>
      </c>
      <c r="F1530" t="s">
        <v>5</v>
      </c>
      <c r="G1530" t="s">
        <v>218</v>
      </c>
      <c r="H1530">
        <v>0</v>
      </c>
      <c r="I1530">
        <v>13</v>
      </c>
      <c r="J1530" t="s">
        <v>77</v>
      </c>
      <c r="K1530" t="s">
        <v>7</v>
      </c>
      <c r="L1530" t="s">
        <v>107</v>
      </c>
      <c r="M1530">
        <v>95077</v>
      </c>
      <c r="N1530" t="s">
        <v>76</v>
      </c>
      <c r="O1530" t="s">
        <v>66</v>
      </c>
      <c r="P1530" s="21" t="str">
        <f t="shared" si="23"/>
        <v>07_70&gt;</v>
      </c>
      <c r="Q1530">
        <v>12</v>
      </c>
      <c r="R1530" t="s">
        <v>819</v>
      </c>
      <c r="S1530">
        <v>4278465</v>
      </c>
      <c r="T1530">
        <v>68675</v>
      </c>
    </row>
    <row r="1531" spans="1:20" ht="14.45" hidden="1" x14ac:dyDescent="0.35">
      <c r="A1531">
        <v>16</v>
      </c>
      <c r="B1531" t="s">
        <v>13</v>
      </c>
      <c r="C1531" t="s">
        <v>188</v>
      </c>
      <c r="D1531" t="s">
        <v>1046</v>
      </c>
      <c r="E1531" s="10" t="s">
        <v>1039</v>
      </c>
      <c r="F1531" t="s">
        <v>5</v>
      </c>
      <c r="G1531" t="s">
        <v>162</v>
      </c>
      <c r="H1531">
        <v>0</v>
      </c>
      <c r="I1531">
        <v>13</v>
      </c>
      <c r="J1531" t="s">
        <v>77</v>
      </c>
      <c r="K1531" t="s">
        <v>7</v>
      </c>
      <c r="L1531" t="s">
        <v>91</v>
      </c>
      <c r="M1531">
        <v>96710</v>
      </c>
      <c r="N1531" t="s">
        <v>76</v>
      </c>
      <c r="O1531" t="s">
        <v>66</v>
      </c>
      <c r="P1531" s="21" t="str">
        <f t="shared" si="23"/>
        <v>07_70&gt;</v>
      </c>
      <c r="Q1531">
        <v>12</v>
      </c>
      <c r="R1531" t="s">
        <v>819</v>
      </c>
      <c r="S1531">
        <v>1547360</v>
      </c>
      <c r="T1531">
        <v>24837</v>
      </c>
    </row>
    <row r="1532" spans="1:20" ht="14.45" hidden="1" x14ac:dyDescent="0.35">
      <c r="A1532">
        <v>42</v>
      </c>
      <c r="B1532" t="s">
        <v>13</v>
      </c>
      <c r="C1532" t="s">
        <v>566</v>
      </c>
      <c r="D1532" t="s">
        <v>1046</v>
      </c>
      <c r="E1532" s="10" t="s">
        <v>1039</v>
      </c>
      <c r="F1532" t="s">
        <v>5</v>
      </c>
      <c r="G1532" t="s">
        <v>496</v>
      </c>
      <c r="H1532" t="s">
        <v>2</v>
      </c>
      <c r="I1532">
        <v>13</v>
      </c>
      <c r="J1532" t="s">
        <v>77</v>
      </c>
      <c r="K1532" t="s">
        <v>7</v>
      </c>
      <c r="L1532" t="s">
        <v>107</v>
      </c>
      <c r="M1532">
        <v>105880</v>
      </c>
      <c r="N1532" t="s">
        <v>83</v>
      </c>
      <c r="O1532" t="s">
        <v>70</v>
      </c>
      <c r="P1532" s="21" t="str">
        <f t="shared" si="23"/>
        <v>07_70&gt;</v>
      </c>
      <c r="Q1532">
        <v>12</v>
      </c>
      <c r="R1532" t="s">
        <v>819</v>
      </c>
      <c r="S1532">
        <v>4446960</v>
      </c>
      <c r="T1532">
        <v>71380</v>
      </c>
    </row>
    <row r="1533" spans="1:20" ht="14.45" hidden="1" x14ac:dyDescent="0.35">
      <c r="A1533">
        <v>482</v>
      </c>
      <c r="B1533" t="s">
        <v>13</v>
      </c>
      <c r="C1533" t="s">
        <v>373</v>
      </c>
      <c r="D1533" s="10" t="s">
        <v>1041</v>
      </c>
      <c r="E1533" s="10" t="s">
        <v>1039</v>
      </c>
      <c r="F1533" t="s">
        <v>5</v>
      </c>
      <c r="G1533" t="s">
        <v>308</v>
      </c>
      <c r="H1533" t="s">
        <v>166</v>
      </c>
      <c r="I1533">
        <v>15</v>
      </c>
      <c r="J1533" t="s">
        <v>117</v>
      </c>
      <c r="L1533" t="s">
        <v>107</v>
      </c>
      <c r="M1533">
        <v>141760</v>
      </c>
      <c r="N1533" t="s">
        <v>87</v>
      </c>
      <c r="O1533" t="s">
        <v>79</v>
      </c>
      <c r="P1533" s="21" t="str">
        <f t="shared" si="23"/>
        <v>07_70&gt;</v>
      </c>
      <c r="Q1533">
        <v>12</v>
      </c>
      <c r="R1533" t="s">
        <v>819</v>
      </c>
      <c r="S1533">
        <v>68328320</v>
      </c>
      <c r="T1533">
        <v>1096763</v>
      </c>
    </row>
    <row r="1534" spans="1:20" ht="14.45" hidden="1" x14ac:dyDescent="0.35">
      <c r="A1534">
        <v>76</v>
      </c>
      <c r="B1534" t="s">
        <v>13</v>
      </c>
      <c r="C1534" t="s">
        <v>406</v>
      </c>
      <c r="D1534" s="10" t="s">
        <v>1041</v>
      </c>
      <c r="E1534" s="10" t="s">
        <v>1039</v>
      </c>
      <c r="F1534" t="s">
        <v>5</v>
      </c>
      <c r="G1534" t="s">
        <v>308</v>
      </c>
      <c r="H1534" t="s">
        <v>487</v>
      </c>
      <c r="I1534">
        <v>15</v>
      </c>
      <c r="J1534" t="s">
        <v>117</v>
      </c>
      <c r="K1534" t="s">
        <v>7</v>
      </c>
      <c r="L1534" t="s">
        <v>107</v>
      </c>
      <c r="M1534">
        <v>117290</v>
      </c>
      <c r="N1534" t="s">
        <v>97</v>
      </c>
      <c r="O1534" t="s">
        <v>67</v>
      </c>
      <c r="P1534" s="21" t="str">
        <f t="shared" si="23"/>
        <v>07_70&gt;</v>
      </c>
      <c r="Q1534">
        <v>12</v>
      </c>
      <c r="R1534" t="s">
        <v>819</v>
      </c>
      <c r="S1534">
        <v>8914040</v>
      </c>
      <c r="T1534">
        <v>143083</v>
      </c>
    </row>
    <row r="1535" spans="1:20" ht="14.45" hidden="1" x14ac:dyDescent="0.35">
      <c r="A1535">
        <v>10</v>
      </c>
      <c r="B1535" t="s">
        <v>192</v>
      </c>
      <c r="C1535" t="s">
        <v>263</v>
      </c>
      <c r="D1535" t="s">
        <v>1047</v>
      </c>
      <c r="E1535" s="10" t="s">
        <v>1039</v>
      </c>
      <c r="F1535" t="s">
        <v>5</v>
      </c>
      <c r="G1535" t="s">
        <v>141</v>
      </c>
      <c r="H1535" t="s">
        <v>2</v>
      </c>
      <c r="I1535">
        <v>10</v>
      </c>
      <c r="J1535" t="s">
        <v>264</v>
      </c>
      <c r="K1535" t="s">
        <v>7</v>
      </c>
      <c r="L1535" t="s">
        <v>91</v>
      </c>
      <c r="M1535">
        <v>9024</v>
      </c>
      <c r="N1535" t="s">
        <v>146</v>
      </c>
      <c r="O1535" t="s">
        <v>147</v>
      </c>
      <c r="P1535" s="21" t="str">
        <f t="shared" si="23"/>
        <v>01_&lt;20</v>
      </c>
      <c r="Q1535">
        <v>12</v>
      </c>
      <c r="R1535" t="s">
        <v>819</v>
      </c>
      <c r="S1535">
        <v>90240</v>
      </c>
      <c r="T1535">
        <v>1448</v>
      </c>
    </row>
    <row r="1536" spans="1:20" ht="14.45" hidden="1" x14ac:dyDescent="0.35">
      <c r="A1536">
        <v>15</v>
      </c>
      <c r="B1536" t="s">
        <v>192</v>
      </c>
      <c r="C1536" t="s">
        <v>261</v>
      </c>
      <c r="D1536" t="s">
        <v>1047</v>
      </c>
      <c r="E1536" s="10" t="s">
        <v>1039</v>
      </c>
      <c r="F1536" t="s">
        <v>5</v>
      </c>
      <c r="G1536" t="s">
        <v>141</v>
      </c>
      <c r="H1536" t="s">
        <v>2</v>
      </c>
      <c r="I1536">
        <v>11</v>
      </c>
      <c r="J1536" t="s">
        <v>4</v>
      </c>
      <c r="L1536" t="s">
        <v>91</v>
      </c>
      <c r="M1536">
        <v>8451</v>
      </c>
      <c r="N1536" t="s">
        <v>146</v>
      </c>
      <c r="O1536" t="s">
        <v>147</v>
      </c>
      <c r="P1536" s="21" t="str">
        <f t="shared" si="23"/>
        <v>01_&lt;20</v>
      </c>
      <c r="Q1536">
        <v>12</v>
      </c>
      <c r="R1536" t="s">
        <v>819</v>
      </c>
      <c r="S1536">
        <v>126765</v>
      </c>
      <c r="T1536">
        <v>2035</v>
      </c>
    </row>
    <row r="1537" spans="1:20" ht="14.45" hidden="1" x14ac:dyDescent="0.35">
      <c r="A1537">
        <v>40</v>
      </c>
      <c r="B1537" t="s">
        <v>192</v>
      </c>
      <c r="C1537" t="s">
        <v>579</v>
      </c>
      <c r="D1537" t="s">
        <v>1047</v>
      </c>
      <c r="E1537" s="10" t="s">
        <v>1039</v>
      </c>
      <c r="F1537" t="s">
        <v>5</v>
      </c>
      <c r="G1537" t="s">
        <v>141</v>
      </c>
      <c r="H1537" t="s">
        <v>2</v>
      </c>
      <c r="I1537">
        <v>11</v>
      </c>
      <c r="J1537" t="s">
        <v>4</v>
      </c>
      <c r="L1537" t="s">
        <v>91</v>
      </c>
      <c r="M1537">
        <v>11835</v>
      </c>
      <c r="N1537" t="s">
        <v>36</v>
      </c>
      <c r="O1537" t="s">
        <v>59</v>
      </c>
      <c r="P1537" s="21" t="str">
        <f t="shared" si="23"/>
        <v>01_&lt;20</v>
      </c>
      <c r="Q1537">
        <v>12</v>
      </c>
      <c r="R1537" t="s">
        <v>819</v>
      </c>
      <c r="S1537">
        <v>473400</v>
      </c>
      <c r="T1537">
        <v>7599</v>
      </c>
    </row>
    <row r="1538" spans="1:20" ht="14.45" hidden="1" x14ac:dyDescent="0.35">
      <c r="A1538">
        <v>5</v>
      </c>
      <c r="B1538" t="s">
        <v>192</v>
      </c>
      <c r="C1538" t="s">
        <v>580</v>
      </c>
      <c r="D1538" t="s">
        <v>1047</v>
      </c>
      <c r="E1538" s="10" t="s">
        <v>1039</v>
      </c>
      <c r="F1538" t="s">
        <v>5</v>
      </c>
      <c r="G1538" t="s">
        <v>141</v>
      </c>
      <c r="H1538" t="s">
        <v>2</v>
      </c>
      <c r="I1538">
        <v>11</v>
      </c>
      <c r="J1538" t="s">
        <v>4</v>
      </c>
      <c r="L1538" t="s">
        <v>91</v>
      </c>
      <c r="M1538">
        <v>12399</v>
      </c>
      <c r="N1538" t="s">
        <v>36</v>
      </c>
      <c r="O1538" t="s">
        <v>59</v>
      </c>
      <c r="P1538" s="21" t="str">
        <f t="shared" si="23"/>
        <v>01_&lt;20</v>
      </c>
      <c r="Q1538">
        <v>12</v>
      </c>
      <c r="R1538" t="s">
        <v>819</v>
      </c>
      <c r="S1538">
        <v>61995</v>
      </c>
      <c r="T1538">
        <v>995</v>
      </c>
    </row>
    <row r="1539" spans="1:20" ht="14.45" hidden="1" x14ac:dyDescent="0.35">
      <c r="A1539">
        <v>20</v>
      </c>
      <c r="B1539" t="s">
        <v>192</v>
      </c>
      <c r="C1539" t="s">
        <v>262</v>
      </c>
      <c r="D1539" t="s">
        <v>1046</v>
      </c>
      <c r="E1539" s="10" t="s">
        <v>1039</v>
      </c>
      <c r="F1539" t="s">
        <v>5</v>
      </c>
      <c r="G1539" t="s">
        <v>141</v>
      </c>
      <c r="H1539" t="s">
        <v>2</v>
      </c>
      <c r="I1539">
        <v>13</v>
      </c>
      <c r="J1539" t="s">
        <v>8</v>
      </c>
      <c r="L1539" t="s">
        <v>91</v>
      </c>
      <c r="M1539">
        <v>10998</v>
      </c>
      <c r="N1539" t="s">
        <v>36</v>
      </c>
      <c r="O1539" t="s">
        <v>59</v>
      </c>
      <c r="P1539" s="21" t="str">
        <f t="shared" ref="P1539:P1602" si="24">IF(M1539&lt;20000,"01_&lt;20",IF(M1539&lt;70000,CONCATENATE(IF((ROUNDDOWN(M1539/10000,0)+1)&lt;10,0,),ROUNDDOWN(M1539/10000,0),"_",ROUNDDOWN(M1539/10000,0)*10,"-",ROUNDUP((M1539+1)/10000,0)*10),"07_70&gt;"))</f>
        <v>01_&lt;20</v>
      </c>
      <c r="Q1539">
        <v>12</v>
      </c>
      <c r="R1539" t="s">
        <v>819</v>
      </c>
      <c r="S1539">
        <v>219960</v>
      </c>
      <c r="T1539">
        <v>3531</v>
      </c>
    </row>
    <row r="1540" spans="1:20" ht="14.45" hidden="1" x14ac:dyDescent="0.35">
      <c r="A1540">
        <v>5</v>
      </c>
      <c r="B1540" t="s">
        <v>192</v>
      </c>
      <c r="C1540" t="s">
        <v>582</v>
      </c>
      <c r="D1540" t="s">
        <v>1046</v>
      </c>
      <c r="E1540" s="10" t="s">
        <v>1039</v>
      </c>
      <c r="F1540" t="s">
        <v>5</v>
      </c>
      <c r="G1540" t="s">
        <v>141</v>
      </c>
      <c r="H1540" t="s">
        <v>2</v>
      </c>
      <c r="I1540">
        <v>13</v>
      </c>
      <c r="J1540" t="s">
        <v>4</v>
      </c>
      <c r="L1540" t="s">
        <v>91</v>
      </c>
      <c r="M1540">
        <v>12399</v>
      </c>
      <c r="N1540" t="s">
        <v>36</v>
      </c>
      <c r="O1540" t="s">
        <v>59</v>
      </c>
      <c r="P1540" s="21" t="str">
        <f t="shared" si="24"/>
        <v>01_&lt;20</v>
      </c>
      <c r="Q1540">
        <v>12</v>
      </c>
      <c r="R1540" t="s">
        <v>819</v>
      </c>
      <c r="S1540">
        <v>61995</v>
      </c>
      <c r="T1540">
        <v>995</v>
      </c>
    </row>
    <row r="1541" spans="1:20" ht="14.45" hidden="1" x14ac:dyDescent="0.35">
      <c r="A1541">
        <v>5</v>
      </c>
      <c r="B1541" t="s">
        <v>192</v>
      </c>
      <c r="C1541" t="s">
        <v>581</v>
      </c>
      <c r="D1541" t="s">
        <v>1046</v>
      </c>
      <c r="E1541" s="10" t="s">
        <v>1039</v>
      </c>
      <c r="F1541" t="s">
        <v>5</v>
      </c>
      <c r="G1541" t="s">
        <v>162</v>
      </c>
      <c r="H1541" t="s">
        <v>2</v>
      </c>
      <c r="I1541">
        <v>13</v>
      </c>
      <c r="J1541" t="s">
        <v>4</v>
      </c>
      <c r="L1541" t="s">
        <v>91</v>
      </c>
      <c r="M1541">
        <v>26790</v>
      </c>
      <c r="N1541" t="s">
        <v>36</v>
      </c>
      <c r="O1541" t="s">
        <v>59</v>
      </c>
      <c r="P1541" s="21" t="str">
        <f t="shared" si="24"/>
        <v>02_20-30</v>
      </c>
      <c r="Q1541">
        <v>12</v>
      </c>
      <c r="R1541" t="s">
        <v>819</v>
      </c>
      <c r="S1541">
        <v>133950</v>
      </c>
      <c r="T1541">
        <v>2150</v>
      </c>
    </row>
    <row r="1542" spans="1:20" ht="14.45" hidden="1" x14ac:dyDescent="0.35">
      <c r="A1542">
        <v>50</v>
      </c>
      <c r="B1542" t="s">
        <v>192</v>
      </c>
      <c r="C1542" t="s">
        <v>198</v>
      </c>
      <c r="D1542" t="s">
        <v>1046</v>
      </c>
      <c r="E1542" s="10" t="s">
        <v>1039</v>
      </c>
      <c r="F1542" t="s">
        <v>5</v>
      </c>
      <c r="G1542" t="s">
        <v>141</v>
      </c>
      <c r="H1542" t="s">
        <v>2</v>
      </c>
      <c r="I1542">
        <v>14</v>
      </c>
      <c r="J1542" t="s">
        <v>4</v>
      </c>
      <c r="L1542" t="s">
        <v>91</v>
      </c>
      <c r="M1542">
        <v>9391</v>
      </c>
      <c r="N1542" t="s">
        <v>146</v>
      </c>
      <c r="O1542" t="s">
        <v>147</v>
      </c>
      <c r="P1542" s="21" t="str">
        <f t="shared" si="24"/>
        <v>01_&lt;20</v>
      </c>
      <c r="Q1542">
        <v>12</v>
      </c>
      <c r="R1542" t="s">
        <v>819</v>
      </c>
      <c r="S1542">
        <v>469550</v>
      </c>
      <c r="T1542">
        <v>7537</v>
      </c>
    </row>
    <row r="1543" spans="1:20" ht="14.45" hidden="1" x14ac:dyDescent="0.35">
      <c r="A1543">
        <v>70</v>
      </c>
      <c r="B1543" t="s">
        <v>192</v>
      </c>
      <c r="C1543" t="s">
        <v>583</v>
      </c>
      <c r="D1543" t="s">
        <v>1046</v>
      </c>
      <c r="E1543" s="10" t="s">
        <v>1039</v>
      </c>
      <c r="F1543" t="s">
        <v>5</v>
      </c>
      <c r="G1543" t="s">
        <v>141</v>
      </c>
      <c r="H1543" t="s">
        <v>2</v>
      </c>
      <c r="I1543">
        <v>14</v>
      </c>
      <c r="J1543" t="s">
        <v>4</v>
      </c>
      <c r="L1543" t="s">
        <v>91</v>
      </c>
      <c r="M1543">
        <v>9391</v>
      </c>
      <c r="N1543" t="s">
        <v>146</v>
      </c>
      <c r="O1543" t="s">
        <v>147</v>
      </c>
      <c r="P1543" s="21" t="str">
        <f t="shared" si="24"/>
        <v>01_&lt;20</v>
      </c>
      <c r="Q1543">
        <v>12</v>
      </c>
      <c r="R1543" t="s">
        <v>819</v>
      </c>
      <c r="S1543">
        <v>657370</v>
      </c>
      <c r="T1543">
        <v>10552</v>
      </c>
    </row>
    <row r="1544" spans="1:20" ht="14.45" hidden="1" x14ac:dyDescent="0.35">
      <c r="A1544">
        <v>70</v>
      </c>
      <c r="B1544" t="s">
        <v>192</v>
      </c>
      <c r="C1544" t="s">
        <v>584</v>
      </c>
      <c r="D1544" t="s">
        <v>1046</v>
      </c>
      <c r="E1544" s="10" t="s">
        <v>1039</v>
      </c>
      <c r="F1544" t="s">
        <v>5</v>
      </c>
      <c r="G1544" t="s">
        <v>161</v>
      </c>
      <c r="H1544" t="s">
        <v>2</v>
      </c>
      <c r="I1544">
        <v>14</v>
      </c>
      <c r="J1544" t="s">
        <v>4</v>
      </c>
      <c r="L1544" t="s">
        <v>90</v>
      </c>
      <c r="M1544">
        <v>15971</v>
      </c>
      <c r="N1544" t="s">
        <v>37</v>
      </c>
      <c r="O1544" t="s">
        <v>59</v>
      </c>
      <c r="P1544" s="21" t="str">
        <f t="shared" si="24"/>
        <v>01_&lt;20</v>
      </c>
      <c r="Q1544">
        <v>12</v>
      </c>
      <c r="R1544" t="s">
        <v>819</v>
      </c>
      <c r="S1544">
        <v>1117970</v>
      </c>
      <c r="T1544">
        <v>17945</v>
      </c>
    </row>
    <row r="1545" spans="1:20" ht="14.45" hidden="1" x14ac:dyDescent="0.35">
      <c r="A1545">
        <v>20</v>
      </c>
      <c r="B1545" t="s">
        <v>192</v>
      </c>
      <c r="C1545" t="s">
        <v>585</v>
      </c>
      <c r="D1545" t="s">
        <v>1046</v>
      </c>
      <c r="E1545" s="10" t="s">
        <v>1039</v>
      </c>
      <c r="F1545" t="s">
        <v>5</v>
      </c>
      <c r="G1545" t="s">
        <v>161</v>
      </c>
      <c r="H1545" t="s">
        <v>2</v>
      </c>
      <c r="I1545">
        <v>14</v>
      </c>
      <c r="J1545" t="s">
        <v>4</v>
      </c>
      <c r="L1545" t="s">
        <v>90</v>
      </c>
      <c r="M1545">
        <v>16911</v>
      </c>
      <c r="N1545" t="s">
        <v>37</v>
      </c>
      <c r="O1545" t="s">
        <v>59</v>
      </c>
      <c r="P1545" s="21" t="str">
        <f t="shared" si="24"/>
        <v>01_&lt;20</v>
      </c>
      <c r="Q1545">
        <v>12</v>
      </c>
      <c r="R1545" t="s">
        <v>819</v>
      </c>
      <c r="S1545">
        <v>338220</v>
      </c>
      <c r="T1545">
        <v>5429</v>
      </c>
    </row>
    <row r="1546" spans="1:20" ht="14.45" hidden="1" x14ac:dyDescent="0.35">
      <c r="A1546">
        <v>10</v>
      </c>
      <c r="B1546" t="s">
        <v>192</v>
      </c>
      <c r="C1546" t="s">
        <v>478</v>
      </c>
      <c r="D1546" t="s">
        <v>1040</v>
      </c>
      <c r="E1546" s="10" t="s">
        <v>1039</v>
      </c>
      <c r="F1546" t="s">
        <v>5</v>
      </c>
      <c r="G1546" t="s">
        <v>141</v>
      </c>
      <c r="H1546" t="s">
        <v>2</v>
      </c>
      <c r="I1546">
        <v>15</v>
      </c>
      <c r="J1546" t="s">
        <v>8</v>
      </c>
      <c r="L1546" t="s">
        <v>91</v>
      </c>
      <c r="M1546">
        <v>14946</v>
      </c>
      <c r="N1546" t="s">
        <v>37</v>
      </c>
      <c r="O1546" t="s">
        <v>59</v>
      </c>
      <c r="P1546" s="21" t="str">
        <f t="shared" si="24"/>
        <v>01_&lt;20</v>
      </c>
      <c r="Q1546">
        <v>12</v>
      </c>
      <c r="R1546" t="s">
        <v>819</v>
      </c>
      <c r="S1546">
        <v>149460</v>
      </c>
      <c r="T1546">
        <v>2399</v>
      </c>
    </row>
    <row r="1547" spans="1:20" ht="14.45" hidden="1" x14ac:dyDescent="0.35">
      <c r="A1547">
        <v>10</v>
      </c>
      <c r="B1547" t="s">
        <v>192</v>
      </c>
      <c r="C1547" t="s">
        <v>586</v>
      </c>
      <c r="D1547" t="s">
        <v>1040</v>
      </c>
      <c r="E1547" s="10" t="s">
        <v>1039</v>
      </c>
      <c r="F1547" t="s">
        <v>5</v>
      </c>
      <c r="G1547" t="s">
        <v>161</v>
      </c>
      <c r="H1547" t="s">
        <v>2</v>
      </c>
      <c r="I1547">
        <v>15</v>
      </c>
      <c r="J1547" t="s">
        <v>8</v>
      </c>
      <c r="L1547" t="s">
        <v>90</v>
      </c>
      <c r="M1547">
        <v>13339</v>
      </c>
      <c r="N1547" t="s">
        <v>36</v>
      </c>
      <c r="O1547" t="s">
        <v>59</v>
      </c>
      <c r="P1547" s="21" t="str">
        <f t="shared" si="24"/>
        <v>01_&lt;20</v>
      </c>
      <c r="Q1547">
        <v>12</v>
      </c>
      <c r="R1547" t="s">
        <v>819</v>
      </c>
      <c r="S1547">
        <v>133390</v>
      </c>
      <c r="T1547">
        <v>2141</v>
      </c>
    </row>
    <row r="1548" spans="1:20" ht="14.45" hidden="1" x14ac:dyDescent="0.35">
      <c r="A1548">
        <v>50</v>
      </c>
      <c r="B1548" t="s">
        <v>192</v>
      </c>
      <c r="C1548" t="s">
        <v>587</v>
      </c>
      <c r="D1548" t="s">
        <v>1040</v>
      </c>
      <c r="E1548" s="10" t="s">
        <v>1039</v>
      </c>
      <c r="F1548" t="s">
        <v>5</v>
      </c>
      <c r="G1548" t="s">
        <v>161</v>
      </c>
      <c r="H1548" t="s">
        <v>2</v>
      </c>
      <c r="I1548">
        <v>15</v>
      </c>
      <c r="J1548" t="s">
        <v>8</v>
      </c>
      <c r="L1548" t="s">
        <v>90</v>
      </c>
      <c r="M1548">
        <v>13339</v>
      </c>
      <c r="N1548" t="s">
        <v>36</v>
      </c>
      <c r="O1548" t="s">
        <v>59</v>
      </c>
      <c r="P1548" s="21" t="str">
        <f t="shared" si="24"/>
        <v>01_&lt;20</v>
      </c>
      <c r="Q1548">
        <v>12</v>
      </c>
      <c r="R1548" t="s">
        <v>819</v>
      </c>
      <c r="S1548">
        <v>666950</v>
      </c>
      <c r="T1548">
        <v>10705</v>
      </c>
    </row>
    <row r="1549" spans="1:20" ht="14.45" hidden="1" x14ac:dyDescent="0.35">
      <c r="A1549">
        <v>30</v>
      </c>
      <c r="B1549" t="s">
        <v>192</v>
      </c>
      <c r="C1549" t="s">
        <v>588</v>
      </c>
      <c r="D1549" t="s">
        <v>1040</v>
      </c>
      <c r="E1549" s="10" t="s">
        <v>1039</v>
      </c>
      <c r="F1549" t="s">
        <v>5</v>
      </c>
      <c r="G1549" t="s">
        <v>161</v>
      </c>
      <c r="H1549" t="s">
        <v>2</v>
      </c>
      <c r="I1549">
        <v>15</v>
      </c>
      <c r="J1549" t="s">
        <v>8</v>
      </c>
      <c r="L1549" t="s">
        <v>90</v>
      </c>
      <c r="M1549">
        <v>13339</v>
      </c>
      <c r="N1549" t="s">
        <v>36</v>
      </c>
      <c r="O1549" t="s">
        <v>59</v>
      </c>
      <c r="P1549" s="21" t="str">
        <f t="shared" si="24"/>
        <v>01_&lt;20</v>
      </c>
      <c r="Q1549">
        <v>12</v>
      </c>
      <c r="R1549" t="s">
        <v>819</v>
      </c>
      <c r="S1549">
        <v>400170</v>
      </c>
      <c r="T1549">
        <v>6423</v>
      </c>
    </row>
    <row r="1550" spans="1:20" ht="14.45" hidden="1" x14ac:dyDescent="0.35">
      <c r="A1550">
        <v>10</v>
      </c>
      <c r="B1550" t="s">
        <v>192</v>
      </c>
      <c r="C1550" t="s">
        <v>589</v>
      </c>
      <c r="D1550" t="s">
        <v>1047</v>
      </c>
      <c r="E1550" s="10" t="s">
        <v>1039</v>
      </c>
      <c r="F1550" t="s">
        <v>5</v>
      </c>
      <c r="G1550" t="s">
        <v>141</v>
      </c>
      <c r="H1550" t="s">
        <v>2</v>
      </c>
      <c r="I1550">
        <v>10</v>
      </c>
      <c r="J1550" t="s">
        <v>4</v>
      </c>
      <c r="L1550" t="s">
        <v>91</v>
      </c>
      <c r="M1550">
        <v>10331</v>
      </c>
      <c r="N1550" t="s">
        <v>36</v>
      </c>
      <c r="O1550" t="s">
        <v>59</v>
      </c>
      <c r="P1550" s="21" t="str">
        <f t="shared" si="24"/>
        <v>01_&lt;20</v>
      </c>
      <c r="Q1550">
        <v>12</v>
      </c>
      <c r="R1550" t="s">
        <v>819</v>
      </c>
      <c r="S1550">
        <v>103310</v>
      </c>
      <c r="T1550">
        <v>1658</v>
      </c>
    </row>
    <row r="1551" spans="1:20" ht="14.45" hidden="1" x14ac:dyDescent="0.35">
      <c r="A1551">
        <v>30</v>
      </c>
      <c r="B1551" t="s">
        <v>192</v>
      </c>
      <c r="C1551" t="s">
        <v>767</v>
      </c>
      <c r="D1551" t="s">
        <v>1047</v>
      </c>
      <c r="E1551" s="10" t="s">
        <v>1039</v>
      </c>
      <c r="F1551" t="s">
        <v>5</v>
      </c>
      <c r="G1551" t="s">
        <v>141</v>
      </c>
      <c r="H1551" t="s">
        <v>2</v>
      </c>
      <c r="I1551">
        <v>10</v>
      </c>
      <c r="J1551" t="s">
        <v>264</v>
      </c>
      <c r="L1551" t="s">
        <v>91</v>
      </c>
      <c r="M1551">
        <v>10990</v>
      </c>
      <c r="N1551" t="s">
        <v>36</v>
      </c>
      <c r="O1551" t="s">
        <v>59</v>
      </c>
      <c r="P1551" s="21" t="str">
        <f t="shared" si="24"/>
        <v>01_&lt;20</v>
      </c>
      <c r="Q1551">
        <v>12</v>
      </c>
      <c r="R1551" t="s">
        <v>819</v>
      </c>
      <c r="S1551">
        <v>329700</v>
      </c>
      <c r="T1551">
        <v>5292</v>
      </c>
    </row>
    <row r="1552" spans="1:20" ht="14.45" hidden="1" x14ac:dyDescent="0.35">
      <c r="A1552">
        <v>80</v>
      </c>
      <c r="B1552" t="s">
        <v>192</v>
      </c>
      <c r="C1552" t="s">
        <v>590</v>
      </c>
      <c r="D1552" t="s">
        <v>1046</v>
      </c>
      <c r="E1552" s="10" t="s">
        <v>1039</v>
      </c>
      <c r="F1552" t="s">
        <v>5</v>
      </c>
      <c r="G1552" t="s">
        <v>141</v>
      </c>
      <c r="H1552" t="s">
        <v>2</v>
      </c>
      <c r="I1552">
        <v>14</v>
      </c>
      <c r="J1552" t="s">
        <v>4</v>
      </c>
      <c r="L1552" t="s">
        <v>91</v>
      </c>
      <c r="M1552">
        <v>10340</v>
      </c>
      <c r="N1552" t="s">
        <v>36</v>
      </c>
      <c r="O1552" t="s">
        <v>59</v>
      </c>
      <c r="P1552" s="21" t="str">
        <f t="shared" si="24"/>
        <v>01_&lt;20</v>
      </c>
      <c r="Q1552">
        <v>12</v>
      </c>
      <c r="R1552" t="s">
        <v>819</v>
      </c>
      <c r="S1552">
        <v>827200</v>
      </c>
      <c r="T1552">
        <v>13278</v>
      </c>
    </row>
    <row r="1553" spans="1:20" ht="14.45" hidden="1" x14ac:dyDescent="0.35">
      <c r="A1553">
        <v>10</v>
      </c>
      <c r="B1553" t="s">
        <v>192</v>
      </c>
      <c r="C1553" t="s">
        <v>591</v>
      </c>
      <c r="D1553" t="s">
        <v>1046</v>
      </c>
      <c r="E1553" s="10" t="s">
        <v>1039</v>
      </c>
      <c r="F1553" t="s">
        <v>5</v>
      </c>
      <c r="G1553" t="s">
        <v>141</v>
      </c>
      <c r="H1553" t="s">
        <v>2</v>
      </c>
      <c r="I1553">
        <v>14</v>
      </c>
      <c r="J1553" t="s">
        <v>4</v>
      </c>
      <c r="L1553" t="s">
        <v>91</v>
      </c>
      <c r="M1553">
        <v>12220</v>
      </c>
      <c r="N1553" t="s">
        <v>36</v>
      </c>
      <c r="O1553" t="s">
        <v>59</v>
      </c>
      <c r="P1553" s="21" t="str">
        <f t="shared" si="24"/>
        <v>01_&lt;20</v>
      </c>
      <c r="Q1553">
        <v>12</v>
      </c>
      <c r="R1553" t="s">
        <v>819</v>
      </c>
      <c r="S1553">
        <v>122200</v>
      </c>
      <c r="T1553">
        <v>1961</v>
      </c>
    </row>
    <row r="1554" spans="1:20" ht="14.45" hidden="1" x14ac:dyDescent="0.35">
      <c r="A1554">
        <v>30</v>
      </c>
      <c r="B1554" t="s">
        <v>192</v>
      </c>
      <c r="C1554" t="s">
        <v>594</v>
      </c>
      <c r="D1554" t="s">
        <v>1046</v>
      </c>
      <c r="E1554" s="10" t="s">
        <v>1039</v>
      </c>
      <c r="F1554" t="s">
        <v>5</v>
      </c>
      <c r="G1554" t="s">
        <v>141</v>
      </c>
      <c r="H1554" t="s">
        <v>2</v>
      </c>
      <c r="I1554">
        <v>13</v>
      </c>
      <c r="J1554" t="s">
        <v>8</v>
      </c>
      <c r="L1554" t="s">
        <v>91</v>
      </c>
      <c r="M1554">
        <v>10519</v>
      </c>
      <c r="N1554" t="s">
        <v>36</v>
      </c>
      <c r="O1554" t="s">
        <v>59</v>
      </c>
      <c r="P1554" s="21" t="str">
        <f t="shared" si="24"/>
        <v>01_&lt;20</v>
      </c>
      <c r="Q1554">
        <v>12</v>
      </c>
      <c r="R1554" t="s">
        <v>819</v>
      </c>
      <c r="S1554">
        <v>315570</v>
      </c>
      <c r="T1554">
        <v>5065</v>
      </c>
    </row>
    <row r="1555" spans="1:20" ht="14.45" hidden="1" x14ac:dyDescent="0.35">
      <c r="A1555">
        <v>80</v>
      </c>
      <c r="B1555" t="s">
        <v>192</v>
      </c>
      <c r="C1555" t="s">
        <v>277</v>
      </c>
      <c r="D1555" t="s">
        <v>1040</v>
      </c>
      <c r="E1555" s="10" t="s">
        <v>1039</v>
      </c>
      <c r="F1555" t="s">
        <v>5</v>
      </c>
      <c r="G1555" t="s">
        <v>141</v>
      </c>
      <c r="H1555" t="s">
        <v>2</v>
      </c>
      <c r="I1555">
        <v>15</v>
      </c>
      <c r="J1555" t="s">
        <v>8</v>
      </c>
      <c r="L1555" t="s">
        <v>91</v>
      </c>
      <c r="M1555">
        <v>13630</v>
      </c>
      <c r="N1555" t="s">
        <v>36</v>
      </c>
      <c r="O1555" t="s">
        <v>59</v>
      </c>
      <c r="P1555" s="21" t="str">
        <f t="shared" si="24"/>
        <v>01_&lt;20</v>
      </c>
      <c r="Q1555">
        <v>12</v>
      </c>
      <c r="R1555" t="s">
        <v>819</v>
      </c>
      <c r="S1555">
        <v>1090400</v>
      </c>
      <c r="T1555">
        <v>17502</v>
      </c>
    </row>
    <row r="1556" spans="1:20" ht="14.45" hidden="1" x14ac:dyDescent="0.35">
      <c r="A1556">
        <v>70</v>
      </c>
      <c r="B1556" t="s">
        <v>192</v>
      </c>
      <c r="C1556" t="s">
        <v>592</v>
      </c>
      <c r="D1556" t="s">
        <v>1040</v>
      </c>
      <c r="E1556" s="10" t="s">
        <v>1039</v>
      </c>
      <c r="F1556" t="s">
        <v>5</v>
      </c>
      <c r="G1556" t="s">
        <v>141</v>
      </c>
      <c r="H1556" t="s">
        <v>2</v>
      </c>
      <c r="I1556">
        <v>15</v>
      </c>
      <c r="J1556" t="s">
        <v>8</v>
      </c>
      <c r="L1556" t="s">
        <v>91</v>
      </c>
      <c r="M1556">
        <v>13630</v>
      </c>
      <c r="N1556" t="s">
        <v>36</v>
      </c>
      <c r="O1556" t="s">
        <v>59</v>
      </c>
      <c r="P1556" s="21" t="str">
        <f t="shared" si="24"/>
        <v>01_&lt;20</v>
      </c>
      <c r="Q1556">
        <v>12</v>
      </c>
      <c r="R1556" t="s">
        <v>819</v>
      </c>
      <c r="S1556">
        <v>954100</v>
      </c>
      <c r="T1556">
        <v>15315</v>
      </c>
    </row>
    <row r="1557" spans="1:20" ht="14.45" hidden="1" x14ac:dyDescent="0.35">
      <c r="A1557">
        <v>30</v>
      </c>
      <c r="B1557" t="s">
        <v>192</v>
      </c>
      <c r="C1557" t="s">
        <v>593</v>
      </c>
      <c r="D1557" t="s">
        <v>1040</v>
      </c>
      <c r="E1557" s="10" t="s">
        <v>1039</v>
      </c>
      <c r="F1557" t="s">
        <v>5</v>
      </c>
      <c r="G1557" t="s">
        <v>141</v>
      </c>
      <c r="H1557" t="s">
        <v>2</v>
      </c>
      <c r="I1557">
        <v>15</v>
      </c>
      <c r="J1557" t="s">
        <v>8</v>
      </c>
      <c r="L1557" t="s">
        <v>91</v>
      </c>
      <c r="M1557">
        <v>13630</v>
      </c>
      <c r="N1557" t="s">
        <v>36</v>
      </c>
      <c r="O1557" t="s">
        <v>59</v>
      </c>
      <c r="P1557" s="21" t="str">
        <f t="shared" si="24"/>
        <v>01_&lt;20</v>
      </c>
      <c r="Q1557">
        <v>12</v>
      </c>
      <c r="R1557" t="s">
        <v>819</v>
      </c>
      <c r="S1557">
        <v>408900</v>
      </c>
      <c r="T1557">
        <v>6563</v>
      </c>
    </row>
    <row r="1558" spans="1:20" ht="14.45" hidden="1" x14ac:dyDescent="0.35">
      <c r="A1558">
        <v>3</v>
      </c>
      <c r="B1558" t="s">
        <v>14</v>
      </c>
      <c r="C1558" t="s">
        <v>291</v>
      </c>
      <c r="D1558" t="s">
        <v>1046</v>
      </c>
      <c r="E1558" s="10" t="s">
        <v>1039</v>
      </c>
      <c r="F1558" t="s">
        <v>5</v>
      </c>
      <c r="G1558" t="s">
        <v>161</v>
      </c>
      <c r="H1558" t="s">
        <v>2</v>
      </c>
      <c r="I1558">
        <v>14</v>
      </c>
      <c r="J1558" t="s">
        <v>8</v>
      </c>
      <c r="L1558" t="s">
        <v>90</v>
      </c>
      <c r="M1558">
        <v>24300</v>
      </c>
      <c r="N1558" t="s">
        <v>38</v>
      </c>
      <c r="O1558" t="s">
        <v>60</v>
      </c>
      <c r="P1558" s="21" t="str">
        <f t="shared" si="24"/>
        <v>02_20-30</v>
      </c>
      <c r="Q1558">
        <v>12</v>
      </c>
      <c r="R1558" t="s">
        <v>819</v>
      </c>
      <c r="S1558">
        <v>72900</v>
      </c>
      <c r="T1558">
        <v>1170</v>
      </c>
    </row>
    <row r="1559" spans="1:20" ht="14.45" hidden="1" x14ac:dyDescent="0.35">
      <c r="A1559">
        <v>306</v>
      </c>
      <c r="B1559" t="s">
        <v>14</v>
      </c>
      <c r="C1559" t="s">
        <v>1007</v>
      </c>
      <c r="D1559" t="s">
        <v>1046</v>
      </c>
      <c r="E1559" s="10" t="s">
        <v>1044</v>
      </c>
      <c r="F1559" t="s">
        <v>5</v>
      </c>
      <c r="G1559" t="s">
        <v>496</v>
      </c>
      <c r="H1559" t="s">
        <v>2</v>
      </c>
      <c r="I1559">
        <v>13</v>
      </c>
      <c r="J1559" t="s">
        <v>8</v>
      </c>
      <c r="L1559" t="s">
        <v>107</v>
      </c>
      <c r="M1559">
        <v>136495</v>
      </c>
      <c r="N1559" t="s">
        <v>88</v>
      </c>
      <c r="O1559" t="s">
        <v>86</v>
      </c>
      <c r="P1559" s="21" t="str">
        <f t="shared" si="24"/>
        <v>07_70&gt;</v>
      </c>
      <c r="Q1559">
        <v>12</v>
      </c>
      <c r="R1559" t="s">
        <v>819</v>
      </c>
      <c r="S1559">
        <v>41767470</v>
      </c>
      <c r="T1559">
        <v>670425</v>
      </c>
    </row>
    <row r="1560" spans="1:20" ht="14.45" hidden="1" x14ac:dyDescent="0.35">
      <c r="A1560">
        <v>10</v>
      </c>
      <c r="B1560" t="s">
        <v>14</v>
      </c>
      <c r="C1560" t="s">
        <v>338</v>
      </c>
      <c r="D1560" t="s">
        <v>1046</v>
      </c>
      <c r="E1560" s="10" t="s">
        <v>1044</v>
      </c>
      <c r="F1560" t="s">
        <v>1</v>
      </c>
      <c r="G1560" t="s">
        <v>249</v>
      </c>
      <c r="H1560" t="s">
        <v>2</v>
      </c>
      <c r="I1560">
        <v>13</v>
      </c>
      <c r="J1560" t="s">
        <v>8</v>
      </c>
      <c r="L1560" t="s">
        <v>107</v>
      </c>
      <c r="M1560">
        <v>59990</v>
      </c>
      <c r="N1560" t="s">
        <v>45</v>
      </c>
      <c r="O1560" t="s">
        <v>63</v>
      </c>
      <c r="P1560" s="21" t="str">
        <f t="shared" si="24"/>
        <v>05_50-60</v>
      </c>
      <c r="Q1560">
        <v>12</v>
      </c>
      <c r="R1560" t="s">
        <v>819</v>
      </c>
      <c r="S1560">
        <v>599900</v>
      </c>
      <c r="T1560">
        <v>9629</v>
      </c>
    </row>
    <row r="1561" spans="1:20" ht="14.45" hidden="1" x14ac:dyDescent="0.35">
      <c r="A1561">
        <v>286</v>
      </c>
      <c r="B1561" t="s">
        <v>14</v>
      </c>
      <c r="C1561" t="s">
        <v>738</v>
      </c>
      <c r="D1561" t="s">
        <v>1046</v>
      </c>
      <c r="E1561" s="10" t="s">
        <v>1044</v>
      </c>
      <c r="F1561" t="s">
        <v>1</v>
      </c>
      <c r="G1561" t="s">
        <v>532</v>
      </c>
      <c r="H1561" t="s">
        <v>2</v>
      </c>
      <c r="I1561">
        <v>13</v>
      </c>
      <c r="J1561" t="s">
        <v>8</v>
      </c>
      <c r="L1561" t="s">
        <v>107</v>
      </c>
      <c r="M1561">
        <v>68040</v>
      </c>
      <c r="N1561" t="s">
        <v>47</v>
      </c>
      <c r="O1561" t="s">
        <v>65</v>
      </c>
      <c r="P1561" s="21" t="str">
        <f t="shared" si="24"/>
        <v>06_60-70</v>
      </c>
      <c r="Q1561">
        <v>12</v>
      </c>
      <c r="R1561" t="s">
        <v>819</v>
      </c>
      <c r="S1561">
        <v>19459440</v>
      </c>
      <c r="T1561">
        <v>312351</v>
      </c>
    </row>
    <row r="1562" spans="1:20" ht="14.45" hidden="1" x14ac:dyDescent="0.35">
      <c r="A1562">
        <v>4965</v>
      </c>
      <c r="B1562" t="s">
        <v>14</v>
      </c>
      <c r="C1562" t="s">
        <v>739</v>
      </c>
      <c r="D1562" t="s">
        <v>1046</v>
      </c>
      <c r="E1562" s="10" t="s">
        <v>1044</v>
      </c>
      <c r="F1562" t="s">
        <v>1</v>
      </c>
      <c r="G1562" t="s">
        <v>532</v>
      </c>
      <c r="H1562" t="s">
        <v>2</v>
      </c>
      <c r="I1562">
        <v>14</v>
      </c>
      <c r="J1562" t="s">
        <v>8</v>
      </c>
      <c r="L1562" t="s">
        <v>107</v>
      </c>
      <c r="M1562">
        <v>70537</v>
      </c>
      <c r="N1562" t="s">
        <v>48</v>
      </c>
      <c r="O1562" t="s">
        <v>64</v>
      </c>
      <c r="P1562" s="21" t="str">
        <f t="shared" si="24"/>
        <v>07_70&gt;</v>
      </c>
      <c r="Q1562">
        <v>12</v>
      </c>
      <c r="R1562" t="s">
        <v>819</v>
      </c>
      <c r="S1562">
        <v>350216205</v>
      </c>
      <c r="T1562">
        <v>5621448</v>
      </c>
    </row>
    <row r="1563" spans="1:20" ht="14.45" hidden="1" x14ac:dyDescent="0.35">
      <c r="A1563">
        <v>212</v>
      </c>
      <c r="B1563" t="s">
        <v>14</v>
      </c>
      <c r="C1563" t="s">
        <v>132</v>
      </c>
      <c r="D1563" t="s">
        <v>1047</v>
      </c>
      <c r="E1563" s="10" t="s">
        <v>1044</v>
      </c>
      <c r="F1563" t="s">
        <v>5</v>
      </c>
      <c r="G1563" t="s">
        <v>114</v>
      </c>
      <c r="H1563" t="s">
        <v>2</v>
      </c>
      <c r="I1563">
        <v>12</v>
      </c>
      <c r="J1563" t="s">
        <v>11</v>
      </c>
      <c r="L1563" t="s">
        <v>107</v>
      </c>
      <c r="M1563">
        <v>58675</v>
      </c>
      <c r="N1563" t="s">
        <v>45</v>
      </c>
      <c r="O1563" t="s">
        <v>63</v>
      </c>
      <c r="P1563" s="21" t="str">
        <f t="shared" si="24"/>
        <v>05_50-60</v>
      </c>
      <c r="Q1563">
        <v>12</v>
      </c>
      <c r="R1563" t="s">
        <v>819</v>
      </c>
      <c r="S1563">
        <v>12439100</v>
      </c>
      <c r="T1563">
        <v>199665</v>
      </c>
    </row>
    <row r="1564" spans="1:20" ht="14.45" hidden="1" x14ac:dyDescent="0.35">
      <c r="A1564">
        <v>61</v>
      </c>
      <c r="B1564" t="s">
        <v>14</v>
      </c>
      <c r="C1564" t="s">
        <v>292</v>
      </c>
      <c r="D1564" t="s">
        <v>1046</v>
      </c>
      <c r="E1564" s="10" t="s">
        <v>1044</v>
      </c>
      <c r="F1564" t="s">
        <v>5</v>
      </c>
      <c r="G1564" t="s">
        <v>218</v>
      </c>
      <c r="H1564" t="s">
        <v>2</v>
      </c>
      <c r="I1564">
        <v>13</v>
      </c>
      <c r="J1564" t="s">
        <v>8</v>
      </c>
      <c r="L1564" t="s">
        <v>107</v>
      </c>
      <c r="M1564">
        <v>72500</v>
      </c>
      <c r="N1564" t="s">
        <v>48</v>
      </c>
      <c r="O1564" t="s">
        <v>64</v>
      </c>
      <c r="P1564" s="21" t="str">
        <f t="shared" si="24"/>
        <v>07_70&gt;</v>
      </c>
      <c r="Q1564">
        <v>12</v>
      </c>
      <c r="R1564" t="s">
        <v>819</v>
      </c>
      <c r="S1564">
        <v>4422500</v>
      </c>
      <c r="T1564">
        <v>70987</v>
      </c>
    </row>
    <row r="1565" spans="1:20" ht="14.45" hidden="1" x14ac:dyDescent="0.35">
      <c r="A1565">
        <v>782</v>
      </c>
      <c r="B1565" t="s">
        <v>14</v>
      </c>
      <c r="C1565" t="s">
        <v>740</v>
      </c>
      <c r="D1565" t="s">
        <v>1046</v>
      </c>
      <c r="E1565" s="10" t="s">
        <v>1044</v>
      </c>
      <c r="F1565" t="s">
        <v>5</v>
      </c>
      <c r="G1565" t="s">
        <v>496</v>
      </c>
      <c r="H1565" t="s">
        <v>2</v>
      </c>
      <c r="I1565">
        <v>13</v>
      </c>
      <c r="J1565" t="s">
        <v>8</v>
      </c>
      <c r="L1565" t="s">
        <v>107</v>
      </c>
      <c r="M1565">
        <v>86797</v>
      </c>
      <c r="N1565" t="s">
        <v>49</v>
      </c>
      <c r="O1565" t="s">
        <v>68</v>
      </c>
      <c r="P1565" s="21" t="str">
        <f t="shared" si="24"/>
        <v>07_70&gt;</v>
      </c>
      <c r="Q1565">
        <v>12</v>
      </c>
      <c r="R1565" t="s">
        <v>819</v>
      </c>
      <c r="S1565">
        <v>67875254</v>
      </c>
      <c r="T1565">
        <v>1089490</v>
      </c>
    </row>
    <row r="1566" spans="1:20" ht="14.45" hidden="1" x14ac:dyDescent="0.35">
      <c r="A1566">
        <v>7</v>
      </c>
      <c r="B1566" t="s">
        <v>14</v>
      </c>
      <c r="C1566" t="s">
        <v>133</v>
      </c>
      <c r="D1566" t="s">
        <v>1046</v>
      </c>
      <c r="E1566" s="10" t="s">
        <v>1044</v>
      </c>
      <c r="F1566" t="s">
        <v>5</v>
      </c>
      <c r="G1566" t="s">
        <v>114</v>
      </c>
      <c r="H1566" t="s">
        <v>2</v>
      </c>
      <c r="I1566">
        <v>14</v>
      </c>
      <c r="J1566" t="s">
        <v>134</v>
      </c>
      <c r="L1566" t="s">
        <v>107</v>
      </c>
      <c r="M1566">
        <v>65490</v>
      </c>
      <c r="N1566" t="s">
        <v>47</v>
      </c>
      <c r="O1566" t="s">
        <v>65</v>
      </c>
      <c r="P1566" s="21" t="str">
        <f t="shared" si="24"/>
        <v>06_60-70</v>
      </c>
      <c r="Q1566">
        <v>12</v>
      </c>
      <c r="R1566" t="s">
        <v>819</v>
      </c>
      <c r="S1566">
        <v>458430</v>
      </c>
      <c r="T1566">
        <v>7358</v>
      </c>
    </row>
    <row r="1567" spans="1:20" ht="14.45" hidden="1" x14ac:dyDescent="0.35">
      <c r="A1567">
        <v>181</v>
      </c>
      <c r="B1567" t="s">
        <v>14</v>
      </c>
      <c r="C1567" t="s">
        <v>293</v>
      </c>
      <c r="D1567" t="s">
        <v>1046</v>
      </c>
      <c r="E1567" s="10" t="s">
        <v>1044</v>
      </c>
      <c r="F1567" t="s">
        <v>5</v>
      </c>
      <c r="G1567" t="s">
        <v>218</v>
      </c>
      <c r="H1567" t="s">
        <v>294</v>
      </c>
      <c r="I1567">
        <v>14</v>
      </c>
      <c r="J1567" t="s">
        <v>117</v>
      </c>
      <c r="K1567" t="s">
        <v>7</v>
      </c>
      <c r="L1567" t="s">
        <v>107</v>
      </c>
      <c r="M1567">
        <v>71670</v>
      </c>
      <c r="N1567" t="s">
        <v>48</v>
      </c>
      <c r="O1567" t="s">
        <v>64</v>
      </c>
      <c r="P1567" s="21" t="str">
        <f t="shared" si="24"/>
        <v>07_70&gt;</v>
      </c>
      <c r="Q1567">
        <v>12</v>
      </c>
      <c r="R1567" t="s">
        <v>819</v>
      </c>
      <c r="S1567">
        <v>12972270</v>
      </c>
      <c r="T1567">
        <v>208223</v>
      </c>
    </row>
    <row r="1568" spans="1:20" ht="14.45" hidden="1" x14ac:dyDescent="0.35">
      <c r="A1568">
        <v>1290</v>
      </c>
      <c r="B1568" t="s">
        <v>14</v>
      </c>
      <c r="C1568" t="s">
        <v>737</v>
      </c>
      <c r="D1568" t="s">
        <v>1046</v>
      </c>
      <c r="E1568" s="10" t="s">
        <v>1044</v>
      </c>
      <c r="F1568" t="s">
        <v>5</v>
      </c>
      <c r="G1568" t="s">
        <v>496</v>
      </c>
      <c r="H1568" t="s">
        <v>2</v>
      </c>
      <c r="I1568">
        <v>14</v>
      </c>
      <c r="J1568" t="s">
        <v>8</v>
      </c>
      <c r="L1568" t="s">
        <v>107</v>
      </c>
      <c r="M1568">
        <v>81924</v>
      </c>
      <c r="N1568" t="s">
        <v>52</v>
      </c>
      <c r="O1568" t="s">
        <v>68</v>
      </c>
      <c r="P1568" s="21" t="str">
        <f t="shared" si="24"/>
        <v>07_70&gt;</v>
      </c>
      <c r="Q1568">
        <v>12</v>
      </c>
      <c r="R1568" t="s">
        <v>819</v>
      </c>
      <c r="S1568">
        <v>105681960</v>
      </c>
      <c r="T1568">
        <v>1696340</v>
      </c>
    </row>
    <row r="1569" spans="1:20" ht="14.45" hidden="1" x14ac:dyDescent="0.35">
      <c r="A1569">
        <v>3</v>
      </c>
      <c r="B1569" t="s">
        <v>14</v>
      </c>
      <c r="C1569" t="s">
        <v>295</v>
      </c>
      <c r="D1569" s="10" t="s">
        <v>1038</v>
      </c>
      <c r="E1569" s="10" t="s">
        <v>1044</v>
      </c>
      <c r="F1569" t="s">
        <v>5</v>
      </c>
      <c r="G1569" t="s">
        <v>218</v>
      </c>
      <c r="H1569" t="s">
        <v>294</v>
      </c>
      <c r="I1569">
        <v>15</v>
      </c>
      <c r="J1569" t="s">
        <v>117</v>
      </c>
      <c r="L1569" t="s">
        <v>107</v>
      </c>
      <c r="M1569">
        <v>85890</v>
      </c>
      <c r="N1569" t="s">
        <v>49</v>
      </c>
      <c r="O1569" t="s">
        <v>68</v>
      </c>
      <c r="P1569" s="21" t="str">
        <f t="shared" si="24"/>
        <v>07_70&gt;</v>
      </c>
      <c r="Q1569">
        <v>12</v>
      </c>
      <c r="R1569" t="s">
        <v>819</v>
      </c>
      <c r="S1569">
        <v>257670</v>
      </c>
      <c r="T1569">
        <v>4136</v>
      </c>
    </row>
    <row r="1570" spans="1:20" ht="14.45" hidden="1" x14ac:dyDescent="0.35">
      <c r="A1570">
        <v>396</v>
      </c>
      <c r="B1570" t="s">
        <v>14</v>
      </c>
      <c r="C1570" t="s">
        <v>741</v>
      </c>
      <c r="D1570" t="s">
        <v>1040</v>
      </c>
      <c r="E1570" s="10" t="s">
        <v>1044</v>
      </c>
      <c r="F1570" t="s">
        <v>5</v>
      </c>
      <c r="G1570" t="s">
        <v>496</v>
      </c>
      <c r="H1570" t="s">
        <v>2</v>
      </c>
      <c r="I1570">
        <v>15</v>
      </c>
      <c r="J1570" t="s">
        <v>8</v>
      </c>
      <c r="L1570" t="s">
        <v>107</v>
      </c>
      <c r="M1570">
        <v>80140</v>
      </c>
      <c r="N1570" t="s">
        <v>52</v>
      </c>
      <c r="O1570" t="s">
        <v>68</v>
      </c>
      <c r="P1570" s="21" t="str">
        <f t="shared" si="24"/>
        <v>07_70&gt;</v>
      </c>
      <c r="Q1570">
        <v>12</v>
      </c>
      <c r="R1570" t="s">
        <v>819</v>
      </c>
      <c r="S1570">
        <v>31735440</v>
      </c>
      <c r="T1570">
        <v>509397</v>
      </c>
    </row>
    <row r="1571" spans="1:20" ht="14.45" hidden="1" x14ac:dyDescent="0.35">
      <c r="A1571">
        <v>30</v>
      </c>
      <c r="B1571" t="s">
        <v>14</v>
      </c>
      <c r="C1571" t="s">
        <v>408</v>
      </c>
      <c r="D1571" s="10" t="s">
        <v>1041</v>
      </c>
      <c r="E1571" s="10" t="s">
        <v>1044</v>
      </c>
      <c r="F1571" t="s">
        <v>5</v>
      </c>
      <c r="G1571" t="s">
        <v>218</v>
      </c>
      <c r="H1571" t="s">
        <v>166</v>
      </c>
      <c r="I1571">
        <v>15</v>
      </c>
      <c r="J1571" t="s">
        <v>117</v>
      </c>
      <c r="L1571" t="s">
        <v>107</v>
      </c>
      <c r="M1571">
        <v>98290</v>
      </c>
      <c r="N1571" t="s">
        <v>76</v>
      </c>
      <c r="O1571" t="s">
        <v>66</v>
      </c>
      <c r="P1571" s="21" t="str">
        <f t="shared" si="24"/>
        <v>07_70&gt;</v>
      </c>
      <c r="Q1571">
        <v>12</v>
      </c>
      <c r="R1571" t="s">
        <v>819</v>
      </c>
      <c r="S1571">
        <v>2948700</v>
      </c>
      <c r="T1571">
        <v>47331</v>
      </c>
    </row>
    <row r="1572" spans="1:20" ht="14.45" hidden="1" x14ac:dyDescent="0.35">
      <c r="A1572">
        <v>13</v>
      </c>
      <c r="B1572" t="s">
        <v>14</v>
      </c>
      <c r="C1572" t="s">
        <v>437</v>
      </c>
      <c r="D1572" t="s">
        <v>1046</v>
      </c>
      <c r="E1572" s="10" t="s">
        <v>1044</v>
      </c>
      <c r="F1572" t="s">
        <v>5</v>
      </c>
      <c r="G1572" t="s">
        <v>155</v>
      </c>
      <c r="H1572" t="s">
        <v>2</v>
      </c>
      <c r="I1572">
        <v>13</v>
      </c>
      <c r="J1572" t="s">
        <v>117</v>
      </c>
      <c r="K1572" t="s">
        <v>7</v>
      </c>
      <c r="L1572" t="s">
        <v>107</v>
      </c>
      <c r="M1572">
        <v>110754</v>
      </c>
      <c r="N1572" t="s">
        <v>71</v>
      </c>
      <c r="O1572" t="s">
        <v>67</v>
      </c>
      <c r="P1572" s="21" t="str">
        <f t="shared" si="24"/>
        <v>07_70&gt;</v>
      </c>
      <c r="Q1572">
        <v>12</v>
      </c>
      <c r="R1572" t="s">
        <v>819</v>
      </c>
      <c r="S1572">
        <v>1439802</v>
      </c>
      <c r="T1572">
        <v>23111</v>
      </c>
    </row>
    <row r="1573" spans="1:20" ht="14.45" hidden="1" x14ac:dyDescent="0.35">
      <c r="A1573">
        <v>10</v>
      </c>
      <c r="B1573" t="s">
        <v>14</v>
      </c>
      <c r="C1573" t="s">
        <v>438</v>
      </c>
      <c r="D1573" t="s">
        <v>1046</v>
      </c>
      <c r="E1573" s="10" t="s">
        <v>1044</v>
      </c>
      <c r="F1573" t="s">
        <v>5</v>
      </c>
      <c r="G1573" t="s">
        <v>218</v>
      </c>
      <c r="H1573" t="s">
        <v>2</v>
      </c>
      <c r="I1573">
        <v>13</v>
      </c>
      <c r="J1573" t="s">
        <v>8</v>
      </c>
      <c r="K1573" t="s">
        <v>7</v>
      </c>
      <c r="L1573" t="s">
        <v>107</v>
      </c>
      <c r="M1573">
        <v>127513</v>
      </c>
      <c r="N1573" t="s">
        <v>98</v>
      </c>
      <c r="O1573" t="s">
        <v>96</v>
      </c>
      <c r="P1573" s="21" t="str">
        <f t="shared" si="24"/>
        <v>07_70&gt;</v>
      </c>
      <c r="Q1573">
        <v>12</v>
      </c>
      <c r="R1573" t="s">
        <v>819</v>
      </c>
      <c r="S1573">
        <v>1275130</v>
      </c>
      <c r="T1573">
        <v>20468</v>
      </c>
    </row>
    <row r="1574" spans="1:20" ht="14.45" hidden="1" x14ac:dyDescent="0.35">
      <c r="A1574">
        <v>254</v>
      </c>
      <c r="B1574" t="s">
        <v>14</v>
      </c>
      <c r="C1574" t="s">
        <v>793</v>
      </c>
      <c r="D1574" t="s">
        <v>1046</v>
      </c>
      <c r="E1574" s="10" t="s">
        <v>1044</v>
      </c>
      <c r="F1574" t="s">
        <v>5</v>
      </c>
      <c r="G1574" t="s">
        <v>496</v>
      </c>
      <c r="H1574" t="s">
        <v>2</v>
      </c>
      <c r="I1574">
        <v>13</v>
      </c>
      <c r="J1574" t="s">
        <v>8</v>
      </c>
      <c r="K1574" t="s">
        <v>7</v>
      </c>
      <c r="L1574" t="s">
        <v>107</v>
      </c>
      <c r="M1574">
        <v>129162</v>
      </c>
      <c r="N1574" t="s">
        <v>98</v>
      </c>
      <c r="O1574" t="s">
        <v>96</v>
      </c>
      <c r="P1574" s="21" t="str">
        <f t="shared" si="24"/>
        <v>07_70&gt;</v>
      </c>
      <c r="Q1574">
        <v>12</v>
      </c>
      <c r="R1574" t="s">
        <v>819</v>
      </c>
      <c r="S1574">
        <v>32807148</v>
      </c>
      <c r="T1574">
        <v>526599</v>
      </c>
    </row>
    <row r="1575" spans="1:20" ht="14.45" hidden="1" x14ac:dyDescent="0.35">
      <c r="A1575">
        <v>5</v>
      </c>
      <c r="B1575" t="s">
        <v>14</v>
      </c>
      <c r="C1575" t="s">
        <v>517</v>
      </c>
      <c r="D1575" t="s">
        <v>1046</v>
      </c>
      <c r="E1575" s="10" t="s">
        <v>1044</v>
      </c>
      <c r="F1575" t="s">
        <v>5</v>
      </c>
      <c r="G1575" t="s">
        <v>218</v>
      </c>
      <c r="H1575" t="s">
        <v>2</v>
      </c>
      <c r="I1575">
        <v>14</v>
      </c>
      <c r="J1575" t="s">
        <v>117</v>
      </c>
      <c r="K1575" t="s">
        <v>7</v>
      </c>
      <c r="L1575" t="s">
        <v>107</v>
      </c>
      <c r="M1575">
        <v>136810</v>
      </c>
      <c r="N1575" t="s">
        <v>88</v>
      </c>
      <c r="O1575" t="s">
        <v>86</v>
      </c>
      <c r="P1575" s="21" t="str">
        <f t="shared" si="24"/>
        <v>07_70&gt;</v>
      </c>
      <c r="Q1575">
        <v>12</v>
      </c>
      <c r="R1575" t="s">
        <v>819</v>
      </c>
      <c r="S1575">
        <v>684050</v>
      </c>
      <c r="T1575">
        <v>10980</v>
      </c>
    </row>
    <row r="1576" spans="1:20" ht="14.45" hidden="1" x14ac:dyDescent="0.35">
      <c r="A1576">
        <v>310</v>
      </c>
      <c r="B1576" t="s">
        <v>14</v>
      </c>
      <c r="C1576" t="s">
        <v>794</v>
      </c>
      <c r="D1576" t="s">
        <v>1046</v>
      </c>
      <c r="E1576" s="10" t="s">
        <v>1044</v>
      </c>
      <c r="F1576" t="s">
        <v>5</v>
      </c>
      <c r="G1576" t="s">
        <v>496</v>
      </c>
      <c r="H1576" t="s">
        <v>2</v>
      </c>
      <c r="I1576">
        <v>14</v>
      </c>
      <c r="J1576" t="s">
        <v>117</v>
      </c>
      <c r="K1576" t="s">
        <v>7</v>
      </c>
      <c r="L1576" t="s">
        <v>107</v>
      </c>
      <c r="M1576">
        <v>128712</v>
      </c>
      <c r="N1576" t="s">
        <v>98</v>
      </c>
      <c r="O1576" t="s">
        <v>96</v>
      </c>
      <c r="P1576" s="21" t="str">
        <f t="shared" si="24"/>
        <v>07_70&gt;</v>
      </c>
      <c r="Q1576">
        <v>12</v>
      </c>
      <c r="R1576" t="s">
        <v>819</v>
      </c>
      <c r="S1576">
        <v>39900720</v>
      </c>
      <c r="T1576">
        <v>640461</v>
      </c>
    </row>
    <row r="1577" spans="1:20" ht="14.45" hidden="1" x14ac:dyDescent="0.35">
      <c r="A1577">
        <v>27</v>
      </c>
      <c r="B1577" t="s">
        <v>14</v>
      </c>
      <c r="C1577" t="s">
        <v>604</v>
      </c>
      <c r="D1577" t="s">
        <v>1046</v>
      </c>
      <c r="E1577" s="10" t="s">
        <v>1044</v>
      </c>
      <c r="F1577" t="s">
        <v>5</v>
      </c>
      <c r="G1577" t="s">
        <v>218</v>
      </c>
      <c r="H1577" t="s">
        <v>2</v>
      </c>
      <c r="I1577">
        <v>13</v>
      </c>
      <c r="J1577" t="s">
        <v>8</v>
      </c>
      <c r="K1577" t="s">
        <v>7</v>
      </c>
      <c r="L1577" t="s">
        <v>107</v>
      </c>
      <c r="M1577">
        <v>110070</v>
      </c>
      <c r="N1577" t="s">
        <v>71</v>
      </c>
      <c r="O1577" t="s">
        <v>67</v>
      </c>
      <c r="P1577" s="21" t="str">
        <f t="shared" si="24"/>
        <v>07_70&gt;</v>
      </c>
      <c r="Q1577">
        <v>12</v>
      </c>
      <c r="R1577" t="s">
        <v>819</v>
      </c>
      <c r="S1577">
        <v>2971890</v>
      </c>
      <c r="T1577">
        <v>47703</v>
      </c>
    </row>
    <row r="1578" spans="1:20" ht="14.45" hidden="1" x14ac:dyDescent="0.35">
      <c r="A1578">
        <v>215</v>
      </c>
      <c r="B1578" t="s">
        <v>14</v>
      </c>
      <c r="C1578" t="s">
        <v>742</v>
      </c>
      <c r="D1578" t="s">
        <v>1046</v>
      </c>
      <c r="E1578" s="10" t="s">
        <v>1044</v>
      </c>
      <c r="F1578" t="s">
        <v>5</v>
      </c>
      <c r="G1578" t="s">
        <v>496</v>
      </c>
      <c r="H1578" t="s">
        <v>2</v>
      </c>
      <c r="I1578">
        <v>13</v>
      </c>
      <c r="J1578" t="s">
        <v>8</v>
      </c>
      <c r="K1578" t="s">
        <v>7</v>
      </c>
      <c r="L1578" t="s">
        <v>107</v>
      </c>
      <c r="M1578">
        <v>98660</v>
      </c>
      <c r="N1578" t="s">
        <v>76</v>
      </c>
      <c r="O1578" t="s">
        <v>66</v>
      </c>
      <c r="P1578" s="21" t="str">
        <f t="shared" si="24"/>
        <v>07_70&gt;</v>
      </c>
      <c r="Q1578">
        <v>12</v>
      </c>
      <c r="R1578" t="s">
        <v>819</v>
      </c>
      <c r="S1578">
        <v>21211900</v>
      </c>
      <c r="T1578">
        <v>340480</v>
      </c>
    </row>
    <row r="1579" spans="1:20" ht="14.45" hidden="1" x14ac:dyDescent="0.35">
      <c r="A1579">
        <v>20</v>
      </c>
      <c r="B1579" t="s">
        <v>14</v>
      </c>
      <c r="C1579" t="s">
        <v>214</v>
      </c>
      <c r="D1579" t="s">
        <v>1046</v>
      </c>
      <c r="E1579" s="10" t="s">
        <v>1039</v>
      </c>
      <c r="F1579" t="s">
        <v>5</v>
      </c>
      <c r="G1579" t="s">
        <v>155</v>
      </c>
      <c r="H1579" t="s">
        <v>2</v>
      </c>
      <c r="I1579">
        <v>13</v>
      </c>
      <c r="J1579" t="s">
        <v>8</v>
      </c>
      <c r="L1579" t="s">
        <v>107</v>
      </c>
      <c r="M1579">
        <v>55790</v>
      </c>
      <c r="N1579" t="s">
        <v>45</v>
      </c>
      <c r="O1579" t="s">
        <v>63</v>
      </c>
      <c r="P1579" s="21" t="str">
        <f t="shared" si="24"/>
        <v>05_50-60</v>
      </c>
      <c r="Q1579">
        <v>12</v>
      </c>
      <c r="R1579" t="s">
        <v>819</v>
      </c>
      <c r="S1579">
        <v>1115800</v>
      </c>
      <c r="T1579">
        <v>17910</v>
      </c>
    </row>
    <row r="1580" spans="1:20" ht="14.45" hidden="1" x14ac:dyDescent="0.35">
      <c r="A1580">
        <v>2</v>
      </c>
      <c r="B1580" t="s">
        <v>14</v>
      </c>
      <c r="C1580" t="s">
        <v>240</v>
      </c>
      <c r="D1580" t="s">
        <v>1046</v>
      </c>
      <c r="E1580" s="10" t="s">
        <v>1039</v>
      </c>
      <c r="F1580" t="s">
        <v>5</v>
      </c>
      <c r="G1580" t="s">
        <v>218</v>
      </c>
      <c r="H1580" t="s">
        <v>2</v>
      </c>
      <c r="I1580">
        <v>13</v>
      </c>
      <c r="J1580" t="s">
        <v>8</v>
      </c>
      <c r="L1580" t="s">
        <v>107</v>
      </c>
      <c r="M1580">
        <v>82653</v>
      </c>
      <c r="N1580" t="s">
        <v>52</v>
      </c>
      <c r="O1580" t="s">
        <v>68</v>
      </c>
      <c r="P1580" s="21" t="str">
        <f t="shared" si="24"/>
        <v>07_70&gt;</v>
      </c>
      <c r="Q1580">
        <v>12</v>
      </c>
      <c r="R1580" t="s">
        <v>819</v>
      </c>
      <c r="S1580">
        <v>165306</v>
      </c>
      <c r="T1580">
        <v>2653</v>
      </c>
    </row>
    <row r="1581" spans="1:20" ht="14.45" hidden="1" x14ac:dyDescent="0.35">
      <c r="A1581">
        <v>91</v>
      </c>
      <c r="B1581" t="s">
        <v>14</v>
      </c>
      <c r="C1581" t="s">
        <v>617</v>
      </c>
      <c r="D1581" t="s">
        <v>1046</v>
      </c>
      <c r="E1581" s="10" t="s">
        <v>1039</v>
      </c>
      <c r="F1581" t="s">
        <v>5</v>
      </c>
      <c r="G1581" t="s">
        <v>496</v>
      </c>
      <c r="H1581" t="s">
        <v>618</v>
      </c>
      <c r="I1581">
        <v>13</v>
      </c>
      <c r="J1581" t="s">
        <v>117</v>
      </c>
      <c r="L1581" t="s">
        <v>107</v>
      </c>
      <c r="M1581">
        <v>62430</v>
      </c>
      <c r="N1581" t="s">
        <v>46</v>
      </c>
      <c r="O1581" t="s">
        <v>65</v>
      </c>
      <c r="P1581" s="21" t="str">
        <f t="shared" si="24"/>
        <v>06_60-70</v>
      </c>
      <c r="Q1581">
        <v>12</v>
      </c>
      <c r="R1581" t="s">
        <v>819</v>
      </c>
      <c r="S1581">
        <v>5681130</v>
      </c>
      <c r="T1581">
        <v>91190</v>
      </c>
    </row>
    <row r="1582" spans="1:20" ht="14.45" hidden="1" x14ac:dyDescent="0.35">
      <c r="A1582">
        <v>29</v>
      </c>
      <c r="B1582" t="s">
        <v>14</v>
      </c>
      <c r="C1582" t="s">
        <v>619</v>
      </c>
      <c r="D1582" s="10" t="s">
        <v>1038</v>
      </c>
      <c r="E1582" s="10" t="s">
        <v>1039</v>
      </c>
      <c r="F1582" t="s">
        <v>5</v>
      </c>
      <c r="G1582" t="s">
        <v>496</v>
      </c>
      <c r="H1582" t="s">
        <v>618</v>
      </c>
      <c r="I1582">
        <v>17</v>
      </c>
      <c r="J1582" t="s">
        <v>8</v>
      </c>
      <c r="L1582" t="s">
        <v>107</v>
      </c>
      <c r="M1582">
        <v>76200</v>
      </c>
      <c r="N1582" t="s">
        <v>84</v>
      </c>
      <c r="O1582" t="s">
        <v>64</v>
      </c>
      <c r="P1582" s="21" t="str">
        <f t="shared" si="24"/>
        <v>07_70&gt;</v>
      </c>
      <c r="Q1582">
        <v>12</v>
      </c>
      <c r="R1582" t="s">
        <v>819</v>
      </c>
      <c r="S1582">
        <v>2209800</v>
      </c>
      <c r="T1582">
        <v>35470</v>
      </c>
    </row>
    <row r="1583" spans="1:20" ht="14.45" hidden="1" x14ac:dyDescent="0.35">
      <c r="A1583">
        <v>10</v>
      </c>
      <c r="B1583" t="s">
        <v>14</v>
      </c>
      <c r="C1583" t="s">
        <v>439</v>
      </c>
      <c r="D1583" t="s">
        <v>1046</v>
      </c>
      <c r="E1583" s="10" t="s">
        <v>1039</v>
      </c>
      <c r="F1583" t="s">
        <v>1</v>
      </c>
      <c r="G1583" t="s">
        <v>249</v>
      </c>
      <c r="H1583" t="s">
        <v>2</v>
      </c>
      <c r="I1583">
        <v>13</v>
      </c>
      <c r="J1583" t="s">
        <v>8</v>
      </c>
      <c r="K1583" t="s">
        <v>7</v>
      </c>
      <c r="L1583" t="s">
        <v>107</v>
      </c>
      <c r="M1583">
        <v>75760</v>
      </c>
      <c r="N1583" t="s">
        <v>84</v>
      </c>
      <c r="O1583" t="s">
        <v>64</v>
      </c>
      <c r="P1583" s="21" t="str">
        <f t="shared" si="24"/>
        <v>07_70&gt;</v>
      </c>
      <c r="Q1583">
        <v>12</v>
      </c>
      <c r="R1583" t="s">
        <v>819</v>
      </c>
      <c r="S1583">
        <v>757600</v>
      </c>
      <c r="T1583">
        <v>12161</v>
      </c>
    </row>
    <row r="1584" spans="1:20" ht="14.45" hidden="1" x14ac:dyDescent="0.35">
      <c r="A1584">
        <v>103</v>
      </c>
      <c r="B1584" t="s">
        <v>14</v>
      </c>
      <c r="C1584" t="s">
        <v>620</v>
      </c>
      <c r="D1584" t="s">
        <v>1046</v>
      </c>
      <c r="E1584" s="10" t="s">
        <v>1039</v>
      </c>
      <c r="F1584" t="s">
        <v>1</v>
      </c>
      <c r="G1584" t="s">
        <v>532</v>
      </c>
      <c r="H1584" t="s">
        <v>2</v>
      </c>
      <c r="I1584">
        <v>13</v>
      </c>
      <c r="J1584" t="s">
        <v>8</v>
      </c>
      <c r="K1584" t="s">
        <v>7</v>
      </c>
      <c r="L1584" t="s">
        <v>107</v>
      </c>
      <c r="M1584">
        <v>59390</v>
      </c>
      <c r="N1584" t="s">
        <v>45</v>
      </c>
      <c r="O1584" t="s">
        <v>63</v>
      </c>
      <c r="P1584" s="21" t="str">
        <f t="shared" si="24"/>
        <v>05_50-60</v>
      </c>
      <c r="Q1584">
        <v>12</v>
      </c>
      <c r="R1584" t="s">
        <v>819</v>
      </c>
      <c r="S1584">
        <v>6117170</v>
      </c>
      <c r="T1584">
        <v>98189</v>
      </c>
    </row>
    <row r="1585" spans="1:20" ht="14.45" hidden="1" x14ac:dyDescent="0.35">
      <c r="A1585">
        <v>7</v>
      </c>
      <c r="B1585" t="s">
        <v>14</v>
      </c>
      <c r="C1585" t="s">
        <v>440</v>
      </c>
      <c r="D1585" t="s">
        <v>1040</v>
      </c>
      <c r="E1585" s="10" t="s">
        <v>1039</v>
      </c>
      <c r="F1585" t="s">
        <v>1</v>
      </c>
      <c r="G1585" t="s">
        <v>249</v>
      </c>
      <c r="H1585" t="s">
        <v>2</v>
      </c>
      <c r="I1585">
        <v>15</v>
      </c>
      <c r="J1585" t="s">
        <v>8</v>
      </c>
      <c r="K1585" t="s">
        <v>7</v>
      </c>
      <c r="L1585" t="s">
        <v>107</v>
      </c>
      <c r="M1585">
        <v>55990</v>
      </c>
      <c r="N1585" t="s">
        <v>45</v>
      </c>
      <c r="O1585" t="s">
        <v>63</v>
      </c>
      <c r="P1585" s="21" t="str">
        <f t="shared" si="24"/>
        <v>05_50-60</v>
      </c>
      <c r="Q1585">
        <v>12</v>
      </c>
      <c r="R1585" t="s">
        <v>819</v>
      </c>
      <c r="S1585">
        <v>391930</v>
      </c>
      <c r="T1585">
        <v>6291</v>
      </c>
    </row>
    <row r="1586" spans="1:20" ht="14.45" hidden="1" x14ac:dyDescent="0.35">
      <c r="A1586">
        <v>384</v>
      </c>
      <c r="B1586" t="s">
        <v>14</v>
      </c>
      <c r="C1586" t="s">
        <v>695</v>
      </c>
      <c r="D1586" t="s">
        <v>1040</v>
      </c>
      <c r="E1586" s="10" t="s">
        <v>1039</v>
      </c>
      <c r="F1586" t="s">
        <v>5</v>
      </c>
      <c r="G1586" t="s">
        <v>496</v>
      </c>
      <c r="H1586" t="s">
        <v>2</v>
      </c>
      <c r="I1586">
        <v>15</v>
      </c>
      <c r="J1586" t="s">
        <v>8</v>
      </c>
      <c r="K1586" t="s">
        <v>7</v>
      </c>
      <c r="L1586" t="s">
        <v>107</v>
      </c>
      <c r="M1586">
        <v>67990</v>
      </c>
      <c r="N1586" t="s">
        <v>47</v>
      </c>
      <c r="O1586" t="s">
        <v>65</v>
      </c>
      <c r="P1586" s="21" t="str">
        <f t="shared" si="24"/>
        <v>06_60-70</v>
      </c>
      <c r="Q1586">
        <v>12</v>
      </c>
      <c r="R1586" t="s">
        <v>819</v>
      </c>
      <c r="S1586">
        <v>26108160</v>
      </c>
      <c r="T1586">
        <v>419072</v>
      </c>
    </row>
    <row r="1587" spans="1:20" ht="14.45" hidden="1" x14ac:dyDescent="0.35">
      <c r="A1587">
        <v>47</v>
      </c>
      <c r="B1587" t="s">
        <v>14</v>
      </c>
      <c r="C1587" t="s">
        <v>651</v>
      </c>
      <c r="D1587" t="s">
        <v>1040</v>
      </c>
      <c r="E1587" s="10" t="s">
        <v>1039</v>
      </c>
      <c r="F1587" t="s">
        <v>1</v>
      </c>
      <c r="G1587" t="s">
        <v>532</v>
      </c>
      <c r="H1587" t="s">
        <v>2</v>
      </c>
      <c r="I1587">
        <v>15</v>
      </c>
      <c r="J1587" t="s">
        <v>8</v>
      </c>
      <c r="K1587" t="s">
        <v>7</v>
      </c>
      <c r="L1587" t="s">
        <v>107</v>
      </c>
      <c r="M1587">
        <v>53300</v>
      </c>
      <c r="N1587" t="s">
        <v>44</v>
      </c>
      <c r="O1587" t="s">
        <v>63</v>
      </c>
      <c r="P1587" s="21" t="str">
        <f t="shared" si="24"/>
        <v>05_50-60</v>
      </c>
      <c r="Q1587">
        <v>12</v>
      </c>
      <c r="R1587" t="s">
        <v>819</v>
      </c>
      <c r="S1587">
        <v>2505100</v>
      </c>
      <c r="T1587">
        <v>40210</v>
      </c>
    </row>
    <row r="1588" spans="1:20" ht="14.45" hidden="1" x14ac:dyDescent="0.35">
      <c r="A1588">
        <v>594</v>
      </c>
      <c r="B1588" t="s">
        <v>14</v>
      </c>
      <c r="C1588" t="s">
        <v>795</v>
      </c>
      <c r="D1588" t="s">
        <v>1046</v>
      </c>
      <c r="E1588" s="10" t="s">
        <v>1044</v>
      </c>
      <c r="F1588" t="s">
        <v>5</v>
      </c>
      <c r="G1588" t="s">
        <v>323</v>
      </c>
      <c r="H1588" t="s">
        <v>2</v>
      </c>
      <c r="I1588">
        <v>14</v>
      </c>
      <c r="J1588" t="s">
        <v>4</v>
      </c>
      <c r="L1588" t="s">
        <v>90</v>
      </c>
      <c r="M1588">
        <v>19200</v>
      </c>
      <c r="N1588" t="s">
        <v>37</v>
      </c>
      <c r="O1588" t="s">
        <v>59</v>
      </c>
      <c r="P1588" s="21" t="str">
        <f t="shared" si="24"/>
        <v>01_&lt;20</v>
      </c>
      <c r="Q1588">
        <v>12</v>
      </c>
      <c r="R1588" t="s">
        <v>819</v>
      </c>
      <c r="S1588">
        <v>11404800</v>
      </c>
      <c r="T1588">
        <v>183063</v>
      </c>
    </row>
    <row r="1589" spans="1:20" ht="14.45" hidden="1" x14ac:dyDescent="0.35">
      <c r="A1589">
        <v>300</v>
      </c>
      <c r="B1589" t="s">
        <v>14</v>
      </c>
      <c r="C1589" t="s">
        <v>568</v>
      </c>
      <c r="D1589" t="s">
        <v>1046</v>
      </c>
      <c r="E1589" s="10" t="s">
        <v>1044</v>
      </c>
      <c r="F1589" t="s">
        <v>5</v>
      </c>
      <c r="G1589" t="s">
        <v>496</v>
      </c>
      <c r="H1589" t="s">
        <v>2</v>
      </c>
      <c r="I1589">
        <v>14</v>
      </c>
      <c r="J1589" t="s">
        <v>8</v>
      </c>
      <c r="L1589" t="s">
        <v>107</v>
      </c>
      <c r="M1589">
        <v>34140</v>
      </c>
      <c r="N1589" t="s">
        <v>40</v>
      </c>
      <c r="O1589" t="s">
        <v>61</v>
      </c>
      <c r="P1589" s="21" t="str">
        <f t="shared" si="24"/>
        <v>03_30-40</v>
      </c>
      <c r="Q1589">
        <v>12</v>
      </c>
      <c r="R1589" t="s">
        <v>819</v>
      </c>
      <c r="S1589">
        <v>10242000</v>
      </c>
      <c r="T1589">
        <v>164398</v>
      </c>
    </row>
    <row r="1590" spans="1:20" ht="14.45" hidden="1" x14ac:dyDescent="0.35">
      <c r="A1590">
        <v>5</v>
      </c>
      <c r="B1590" t="s">
        <v>14</v>
      </c>
      <c r="C1590" t="s">
        <v>309</v>
      </c>
      <c r="D1590" t="s">
        <v>1040</v>
      </c>
      <c r="E1590" s="10" t="s">
        <v>1044</v>
      </c>
      <c r="F1590" t="s">
        <v>5</v>
      </c>
      <c r="G1590" t="s">
        <v>161</v>
      </c>
      <c r="H1590" t="s">
        <v>2</v>
      </c>
      <c r="I1590">
        <v>15</v>
      </c>
      <c r="J1590" t="s">
        <v>8</v>
      </c>
      <c r="L1590" t="s">
        <v>90</v>
      </c>
      <c r="M1590">
        <v>18430</v>
      </c>
      <c r="N1590" t="s">
        <v>37</v>
      </c>
      <c r="O1590" t="s">
        <v>59</v>
      </c>
      <c r="P1590" s="21" t="str">
        <f t="shared" si="24"/>
        <v>01_&lt;20</v>
      </c>
      <c r="Q1590">
        <v>12</v>
      </c>
      <c r="R1590" t="s">
        <v>819</v>
      </c>
      <c r="S1590">
        <v>92150</v>
      </c>
      <c r="T1590">
        <v>1479</v>
      </c>
    </row>
    <row r="1591" spans="1:20" ht="14.45" hidden="1" x14ac:dyDescent="0.35">
      <c r="A1591">
        <v>86</v>
      </c>
      <c r="B1591" t="s">
        <v>14</v>
      </c>
      <c r="C1591" t="s">
        <v>173</v>
      </c>
      <c r="D1591" t="s">
        <v>1040</v>
      </c>
      <c r="E1591" s="10" t="s">
        <v>1044</v>
      </c>
      <c r="F1591" t="s">
        <v>5</v>
      </c>
      <c r="G1591" t="s">
        <v>155</v>
      </c>
      <c r="H1591" t="s">
        <v>2</v>
      </c>
      <c r="I1591">
        <v>15</v>
      </c>
      <c r="J1591" t="s">
        <v>8</v>
      </c>
      <c r="L1591" t="s">
        <v>107</v>
      </c>
      <c r="M1591">
        <v>29794</v>
      </c>
      <c r="N1591" t="s">
        <v>39</v>
      </c>
      <c r="O1591" t="s">
        <v>60</v>
      </c>
      <c r="P1591" s="21" t="str">
        <f t="shared" si="24"/>
        <v>02_20-30</v>
      </c>
      <c r="Q1591">
        <v>12</v>
      </c>
      <c r="R1591" t="s">
        <v>819</v>
      </c>
      <c r="S1591">
        <v>2562284</v>
      </c>
      <c r="T1591">
        <v>41128</v>
      </c>
    </row>
    <row r="1592" spans="1:20" ht="14.45" hidden="1" x14ac:dyDescent="0.35">
      <c r="A1592">
        <v>245</v>
      </c>
      <c r="B1592" t="s">
        <v>14</v>
      </c>
      <c r="C1592" t="s">
        <v>796</v>
      </c>
      <c r="D1592" t="s">
        <v>1040</v>
      </c>
      <c r="E1592" s="10" t="s">
        <v>1044</v>
      </c>
      <c r="F1592" t="s">
        <v>5</v>
      </c>
      <c r="G1592" t="s">
        <v>323</v>
      </c>
      <c r="H1592" t="s">
        <v>2</v>
      </c>
      <c r="I1592">
        <v>15</v>
      </c>
      <c r="J1592" t="s">
        <v>8</v>
      </c>
      <c r="L1592" t="s">
        <v>90</v>
      </c>
      <c r="M1592">
        <v>19990</v>
      </c>
      <c r="N1592" t="s">
        <v>37</v>
      </c>
      <c r="O1592" t="s">
        <v>59</v>
      </c>
      <c r="P1592" s="21" t="str">
        <f t="shared" si="24"/>
        <v>01_&lt;20</v>
      </c>
      <c r="Q1592">
        <v>12</v>
      </c>
      <c r="R1592" t="s">
        <v>819</v>
      </c>
      <c r="S1592">
        <v>4897550</v>
      </c>
      <c r="T1592">
        <v>78612</v>
      </c>
    </row>
    <row r="1593" spans="1:20" ht="14.45" hidden="1" x14ac:dyDescent="0.35">
      <c r="A1593">
        <v>6022</v>
      </c>
      <c r="B1593" t="s">
        <v>14</v>
      </c>
      <c r="C1593" t="s">
        <v>569</v>
      </c>
      <c r="D1593" t="s">
        <v>1040</v>
      </c>
      <c r="E1593" s="10" t="s">
        <v>1044</v>
      </c>
      <c r="F1593" t="s">
        <v>5</v>
      </c>
      <c r="G1593" t="s">
        <v>496</v>
      </c>
      <c r="H1593" t="s">
        <v>2</v>
      </c>
      <c r="I1593">
        <v>15</v>
      </c>
      <c r="J1593" t="s">
        <v>8</v>
      </c>
      <c r="L1593" t="s">
        <v>107</v>
      </c>
      <c r="M1593">
        <v>36110</v>
      </c>
      <c r="N1593" t="s">
        <v>41</v>
      </c>
      <c r="O1593" t="s">
        <v>61</v>
      </c>
      <c r="P1593" s="21" t="str">
        <f t="shared" si="24"/>
        <v>03_30-40</v>
      </c>
      <c r="Q1593">
        <v>12</v>
      </c>
      <c r="R1593" t="s">
        <v>819</v>
      </c>
      <c r="S1593">
        <v>217454420</v>
      </c>
      <c r="T1593">
        <v>3490440</v>
      </c>
    </row>
    <row r="1594" spans="1:20" ht="14.45" hidden="1" x14ac:dyDescent="0.35">
      <c r="A1594">
        <v>1111</v>
      </c>
      <c r="B1594" t="s">
        <v>14</v>
      </c>
      <c r="C1594" t="s">
        <v>570</v>
      </c>
      <c r="D1594" t="s">
        <v>1040</v>
      </c>
      <c r="E1594" s="10" t="s">
        <v>1044</v>
      </c>
      <c r="F1594" t="s">
        <v>1</v>
      </c>
      <c r="G1594" t="s">
        <v>249</v>
      </c>
      <c r="H1594" t="s">
        <v>2</v>
      </c>
      <c r="I1594">
        <v>15</v>
      </c>
      <c r="J1594" t="s">
        <v>8</v>
      </c>
      <c r="L1594" t="s">
        <v>107</v>
      </c>
      <c r="M1594">
        <v>26951</v>
      </c>
      <c r="N1594" t="s">
        <v>39</v>
      </c>
      <c r="O1594" t="s">
        <v>60</v>
      </c>
      <c r="P1594" s="21" t="str">
        <f t="shared" si="24"/>
        <v>02_20-30</v>
      </c>
      <c r="Q1594">
        <v>12</v>
      </c>
      <c r="R1594" t="s">
        <v>819</v>
      </c>
      <c r="S1594">
        <v>29942561</v>
      </c>
      <c r="T1594">
        <v>480619</v>
      </c>
    </row>
    <row r="1595" spans="1:20" ht="14.45" hidden="1" x14ac:dyDescent="0.35">
      <c r="A1595">
        <v>32</v>
      </c>
      <c r="B1595" t="s">
        <v>14</v>
      </c>
      <c r="C1595" t="s">
        <v>652</v>
      </c>
      <c r="D1595" t="s">
        <v>1040</v>
      </c>
      <c r="E1595" s="10" t="s">
        <v>1044</v>
      </c>
      <c r="F1595" t="s">
        <v>1</v>
      </c>
      <c r="G1595" t="s">
        <v>152</v>
      </c>
      <c r="H1595" t="s">
        <v>2</v>
      </c>
      <c r="I1595">
        <v>15</v>
      </c>
      <c r="J1595" t="s">
        <v>8</v>
      </c>
      <c r="L1595" s="10" t="s">
        <v>107</v>
      </c>
      <c r="M1595">
        <v>34775</v>
      </c>
      <c r="N1595" t="s">
        <v>40</v>
      </c>
      <c r="O1595" t="s">
        <v>61</v>
      </c>
      <c r="P1595" s="21" t="str">
        <f t="shared" si="24"/>
        <v>03_30-40</v>
      </c>
      <c r="Q1595">
        <v>12</v>
      </c>
      <c r="R1595" t="s">
        <v>819</v>
      </c>
      <c r="S1595">
        <v>1112800</v>
      </c>
      <c r="T1595">
        <v>17862</v>
      </c>
    </row>
    <row r="1596" spans="1:20" ht="14.45" hidden="1" x14ac:dyDescent="0.35">
      <c r="A1596">
        <v>8</v>
      </c>
      <c r="B1596" t="s">
        <v>14</v>
      </c>
      <c r="C1596" t="s">
        <v>199</v>
      </c>
      <c r="D1596" t="s">
        <v>1046</v>
      </c>
      <c r="E1596" s="10" t="s">
        <v>1039</v>
      </c>
      <c r="F1596" t="s">
        <v>5</v>
      </c>
      <c r="G1596" t="s">
        <v>110</v>
      </c>
      <c r="H1596" t="s">
        <v>2</v>
      </c>
      <c r="I1596">
        <v>14</v>
      </c>
      <c r="J1596" t="s">
        <v>4</v>
      </c>
      <c r="L1596" t="s">
        <v>90</v>
      </c>
      <c r="M1596">
        <v>51190</v>
      </c>
      <c r="N1596" t="s">
        <v>44</v>
      </c>
      <c r="O1596" t="s">
        <v>63</v>
      </c>
      <c r="P1596" s="21" t="str">
        <f t="shared" si="24"/>
        <v>05_50-60</v>
      </c>
      <c r="Q1596">
        <v>12</v>
      </c>
      <c r="R1596" t="s">
        <v>819</v>
      </c>
      <c r="S1596">
        <v>409520</v>
      </c>
      <c r="T1596">
        <v>6573</v>
      </c>
    </row>
    <row r="1597" spans="1:20" ht="14.45" hidden="1" x14ac:dyDescent="0.35">
      <c r="A1597">
        <v>5</v>
      </c>
      <c r="B1597" t="s">
        <v>14</v>
      </c>
      <c r="C1597" t="s">
        <v>201</v>
      </c>
      <c r="D1597" t="s">
        <v>1046</v>
      </c>
      <c r="E1597" s="10" t="s">
        <v>1039</v>
      </c>
      <c r="F1597" t="s">
        <v>5</v>
      </c>
      <c r="G1597" t="s">
        <v>110</v>
      </c>
      <c r="H1597" t="s">
        <v>2</v>
      </c>
      <c r="I1597">
        <v>14</v>
      </c>
      <c r="J1597" t="s">
        <v>4</v>
      </c>
      <c r="L1597" t="s">
        <v>90</v>
      </c>
      <c r="M1597">
        <v>12567</v>
      </c>
      <c r="N1597" t="s">
        <v>36</v>
      </c>
      <c r="O1597" t="s">
        <v>59</v>
      </c>
      <c r="P1597" s="21" t="str">
        <f t="shared" si="24"/>
        <v>01_&lt;20</v>
      </c>
      <c r="Q1597">
        <v>12</v>
      </c>
      <c r="R1597" t="s">
        <v>819</v>
      </c>
      <c r="S1597">
        <v>62835</v>
      </c>
      <c r="T1597">
        <v>1009</v>
      </c>
    </row>
    <row r="1598" spans="1:20" ht="14.45" hidden="1" x14ac:dyDescent="0.35">
      <c r="A1598">
        <v>2</v>
      </c>
      <c r="B1598" t="s">
        <v>14</v>
      </c>
      <c r="C1598" t="s">
        <v>409</v>
      </c>
      <c r="D1598" t="s">
        <v>1046</v>
      </c>
      <c r="E1598" s="10" t="s">
        <v>1039</v>
      </c>
      <c r="F1598" t="s">
        <v>5</v>
      </c>
      <c r="G1598" t="s">
        <v>323</v>
      </c>
      <c r="H1598" t="s">
        <v>2</v>
      </c>
      <c r="I1598">
        <v>14</v>
      </c>
      <c r="J1598" t="s">
        <v>4</v>
      </c>
      <c r="L1598" t="s">
        <v>90</v>
      </c>
      <c r="M1598">
        <v>47097</v>
      </c>
      <c r="N1598" t="s">
        <v>43</v>
      </c>
      <c r="O1598" t="s">
        <v>62</v>
      </c>
      <c r="P1598" s="21" t="str">
        <f t="shared" si="24"/>
        <v>04_40-50</v>
      </c>
      <c r="Q1598">
        <v>12</v>
      </c>
      <c r="R1598" t="s">
        <v>819</v>
      </c>
      <c r="S1598">
        <v>94194</v>
      </c>
      <c r="T1598">
        <v>1512</v>
      </c>
    </row>
    <row r="1599" spans="1:20" ht="14.45" hidden="1" x14ac:dyDescent="0.35">
      <c r="A1599">
        <v>17</v>
      </c>
      <c r="B1599" t="s">
        <v>14</v>
      </c>
      <c r="C1599" t="s">
        <v>442</v>
      </c>
      <c r="D1599" t="s">
        <v>1046</v>
      </c>
      <c r="E1599" s="10" t="s">
        <v>1039</v>
      </c>
      <c r="F1599" t="s">
        <v>5</v>
      </c>
      <c r="G1599" t="s">
        <v>155</v>
      </c>
      <c r="H1599">
        <v>530</v>
      </c>
      <c r="I1599">
        <v>14</v>
      </c>
      <c r="J1599" t="s">
        <v>11</v>
      </c>
      <c r="L1599" t="s">
        <v>107</v>
      </c>
      <c r="M1599">
        <v>39985</v>
      </c>
      <c r="N1599" t="s">
        <v>41</v>
      </c>
      <c r="O1599" t="s">
        <v>61</v>
      </c>
      <c r="P1599" s="21" t="str">
        <f t="shared" si="24"/>
        <v>03_30-40</v>
      </c>
      <c r="Q1599">
        <v>12</v>
      </c>
      <c r="R1599" t="s">
        <v>819</v>
      </c>
      <c r="S1599">
        <v>679745</v>
      </c>
      <c r="T1599">
        <v>10911</v>
      </c>
    </row>
    <row r="1600" spans="1:20" ht="14.45" hidden="1" x14ac:dyDescent="0.35">
      <c r="A1600">
        <v>5</v>
      </c>
      <c r="B1600" t="s">
        <v>14</v>
      </c>
      <c r="C1600" t="s">
        <v>541</v>
      </c>
      <c r="D1600" t="s">
        <v>1046</v>
      </c>
      <c r="E1600" s="10" t="s">
        <v>1039</v>
      </c>
      <c r="F1600" t="s">
        <v>5</v>
      </c>
      <c r="G1600" t="s">
        <v>496</v>
      </c>
      <c r="H1600" t="s">
        <v>2</v>
      </c>
      <c r="I1600">
        <v>14</v>
      </c>
      <c r="J1600" t="s">
        <v>8</v>
      </c>
      <c r="L1600" t="s">
        <v>107</v>
      </c>
      <c r="M1600">
        <v>44980</v>
      </c>
      <c r="N1600" t="s">
        <v>42</v>
      </c>
      <c r="O1600" t="s">
        <v>62</v>
      </c>
      <c r="P1600" s="21" t="str">
        <f t="shared" si="24"/>
        <v>04_40-50</v>
      </c>
      <c r="Q1600">
        <v>12</v>
      </c>
      <c r="R1600" t="s">
        <v>819</v>
      </c>
      <c r="S1600">
        <v>224900</v>
      </c>
      <c r="T1600">
        <v>3610</v>
      </c>
    </row>
    <row r="1601" spans="1:20" ht="14.45" hidden="1" x14ac:dyDescent="0.35">
      <c r="A1601">
        <v>2</v>
      </c>
      <c r="B1601" t="s">
        <v>14</v>
      </c>
      <c r="C1601" t="s">
        <v>1008</v>
      </c>
      <c r="D1601" t="s">
        <v>1046</v>
      </c>
      <c r="E1601" s="10" t="s">
        <v>1039</v>
      </c>
      <c r="F1601" t="s">
        <v>5</v>
      </c>
      <c r="G1601" t="s">
        <v>155</v>
      </c>
      <c r="H1601" t="s">
        <v>2</v>
      </c>
      <c r="I1601">
        <v>14</v>
      </c>
      <c r="J1601" t="s">
        <v>8</v>
      </c>
      <c r="L1601" t="s">
        <v>107</v>
      </c>
      <c r="M1601">
        <v>38760</v>
      </c>
      <c r="N1601" t="s">
        <v>41</v>
      </c>
      <c r="O1601" t="s">
        <v>61</v>
      </c>
      <c r="P1601" s="21" t="str">
        <f t="shared" si="24"/>
        <v>03_30-40</v>
      </c>
      <c r="Q1601">
        <v>12</v>
      </c>
      <c r="R1601" t="s">
        <v>819</v>
      </c>
      <c r="S1601">
        <v>77520</v>
      </c>
      <c r="T1601">
        <v>1244</v>
      </c>
    </row>
    <row r="1602" spans="1:20" ht="14.45" hidden="1" x14ac:dyDescent="0.35">
      <c r="A1602">
        <v>501</v>
      </c>
      <c r="B1602" t="s">
        <v>14</v>
      </c>
      <c r="C1602" t="s">
        <v>443</v>
      </c>
      <c r="D1602" t="s">
        <v>1046</v>
      </c>
      <c r="E1602" s="10" t="s">
        <v>1039</v>
      </c>
      <c r="F1602" t="s">
        <v>1</v>
      </c>
      <c r="G1602" t="s">
        <v>152</v>
      </c>
      <c r="H1602" t="s">
        <v>2</v>
      </c>
      <c r="I1602">
        <v>14</v>
      </c>
      <c r="J1602" t="s">
        <v>11</v>
      </c>
      <c r="L1602" s="10" t="s">
        <v>107</v>
      </c>
      <c r="M1602">
        <v>31730</v>
      </c>
      <c r="N1602" t="s">
        <v>40</v>
      </c>
      <c r="O1602" t="s">
        <v>61</v>
      </c>
      <c r="P1602" s="21" t="str">
        <f t="shared" si="24"/>
        <v>03_30-40</v>
      </c>
      <c r="Q1602">
        <v>12</v>
      </c>
      <c r="R1602" t="s">
        <v>819</v>
      </c>
      <c r="S1602">
        <v>15896730</v>
      </c>
      <c r="T1602">
        <v>255164</v>
      </c>
    </row>
    <row r="1603" spans="1:20" ht="14.45" hidden="1" x14ac:dyDescent="0.35">
      <c r="A1603">
        <v>312</v>
      </c>
      <c r="B1603" t="s">
        <v>14</v>
      </c>
      <c r="C1603" t="s">
        <v>653</v>
      </c>
      <c r="D1603" t="s">
        <v>1046</v>
      </c>
      <c r="E1603" s="10" t="s">
        <v>1039</v>
      </c>
      <c r="F1603" t="s">
        <v>1</v>
      </c>
      <c r="G1603" t="s">
        <v>532</v>
      </c>
      <c r="H1603" t="s">
        <v>2</v>
      </c>
      <c r="I1603">
        <v>14</v>
      </c>
      <c r="J1603" t="s">
        <v>8</v>
      </c>
      <c r="L1603" t="s">
        <v>107</v>
      </c>
      <c r="M1603">
        <v>27733</v>
      </c>
      <c r="N1603" t="s">
        <v>39</v>
      </c>
      <c r="O1603" t="s">
        <v>60</v>
      </c>
      <c r="P1603" s="21" t="str">
        <f t="shared" ref="P1603:P1666" si="25">IF(M1603&lt;20000,"01_&lt;20",IF(M1603&lt;70000,CONCATENATE(IF((ROUNDDOWN(M1603/10000,0)+1)&lt;10,0,),ROUNDDOWN(M1603/10000,0),"_",ROUNDDOWN(M1603/10000,0)*10,"-",ROUNDUP((M1603+1)/10000,0)*10),"07_70&gt;"))</f>
        <v>02_20-30</v>
      </c>
      <c r="Q1603">
        <v>12</v>
      </c>
      <c r="R1603" t="s">
        <v>819</v>
      </c>
      <c r="S1603">
        <v>8652696</v>
      </c>
      <c r="T1603">
        <v>138888</v>
      </c>
    </row>
    <row r="1604" spans="1:20" ht="14.45" hidden="1" x14ac:dyDescent="0.35">
      <c r="A1604">
        <v>108</v>
      </c>
      <c r="B1604" t="s">
        <v>14</v>
      </c>
      <c r="C1604" t="s">
        <v>654</v>
      </c>
      <c r="D1604" t="s">
        <v>1046</v>
      </c>
      <c r="E1604" s="10" t="s">
        <v>1039</v>
      </c>
      <c r="F1604" t="s">
        <v>1</v>
      </c>
      <c r="G1604" t="s">
        <v>532</v>
      </c>
      <c r="H1604" t="s">
        <v>2</v>
      </c>
      <c r="I1604">
        <v>14</v>
      </c>
      <c r="J1604" t="s">
        <v>11</v>
      </c>
      <c r="L1604" t="s">
        <v>107</v>
      </c>
      <c r="M1604">
        <v>31200</v>
      </c>
      <c r="N1604" t="s">
        <v>40</v>
      </c>
      <c r="O1604" t="s">
        <v>61</v>
      </c>
      <c r="P1604" s="21" t="str">
        <f t="shared" si="25"/>
        <v>03_30-40</v>
      </c>
      <c r="Q1604">
        <v>12</v>
      </c>
      <c r="R1604" t="s">
        <v>819</v>
      </c>
      <c r="S1604">
        <v>3369600</v>
      </c>
      <c r="T1604">
        <v>54087</v>
      </c>
    </row>
    <row r="1605" spans="1:20" ht="14.45" hidden="1" x14ac:dyDescent="0.35">
      <c r="A1605">
        <v>293</v>
      </c>
      <c r="B1605" t="s">
        <v>14</v>
      </c>
      <c r="C1605" t="s">
        <v>655</v>
      </c>
      <c r="D1605" t="s">
        <v>1046</v>
      </c>
      <c r="E1605" s="10" t="s">
        <v>1039</v>
      </c>
      <c r="F1605" t="s">
        <v>1</v>
      </c>
      <c r="G1605" t="s">
        <v>152</v>
      </c>
      <c r="H1605" t="s">
        <v>2</v>
      </c>
      <c r="I1605">
        <v>14</v>
      </c>
      <c r="J1605" t="s">
        <v>11</v>
      </c>
      <c r="L1605" s="10" t="s">
        <v>107</v>
      </c>
      <c r="M1605">
        <v>26990</v>
      </c>
      <c r="N1605" t="s">
        <v>39</v>
      </c>
      <c r="O1605" t="s">
        <v>60</v>
      </c>
      <c r="P1605" s="21" t="str">
        <f t="shared" si="25"/>
        <v>02_20-30</v>
      </c>
      <c r="Q1605">
        <v>12</v>
      </c>
      <c r="R1605" t="s">
        <v>819</v>
      </c>
      <c r="S1605">
        <v>7908070</v>
      </c>
      <c r="T1605">
        <v>126935</v>
      </c>
    </row>
    <row r="1606" spans="1:20" ht="14.45" hidden="1" x14ac:dyDescent="0.35">
      <c r="A1606">
        <v>217</v>
      </c>
      <c r="B1606" t="s">
        <v>14</v>
      </c>
      <c r="C1606" t="s">
        <v>797</v>
      </c>
      <c r="D1606" t="s">
        <v>1046</v>
      </c>
      <c r="E1606" s="10" t="s">
        <v>1039</v>
      </c>
      <c r="F1606" t="s">
        <v>5</v>
      </c>
      <c r="G1606" t="s">
        <v>496</v>
      </c>
      <c r="H1606" t="s">
        <v>2</v>
      </c>
      <c r="I1606">
        <v>14</v>
      </c>
      <c r="J1606" t="s">
        <v>11</v>
      </c>
      <c r="L1606" t="s">
        <v>107</v>
      </c>
      <c r="M1606">
        <v>28990</v>
      </c>
      <c r="N1606" t="s">
        <v>39</v>
      </c>
      <c r="O1606" t="s">
        <v>60</v>
      </c>
      <c r="P1606" s="21" t="str">
        <f t="shared" si="25"/>
        <v>02_20-30</v>
      </c>
      <c r="Q1606">
        <v>12</v>
      </c>
      <c r="R1606" t="s">
        <v>819</v>
      </c>
      <c r="S1606">
        <v>6290830</v>
      </c>
      <c r="T1606">
        <v>100976</v>
      </c>
    </row>
    <row r="1607" spans="1:20" ht="14.45" hidden="1" x14ac:dyDescent="0.35">
      <c r="A1607">
        <v>90</v>
      </c>
      <c r="B1607" t="s">
        <v>14</v>
      </c>
      <c r="C1607" t="s">
        <v>950</v>
      </c>
      <c r="D1607" t="s">
        <v>1046</v>
      </c>
      <c r="E1607" s="10" t="s">
        <v>1039</v>
      </c>
      <c r="F1607" t="s">
        <v>5</v>
      </c>
      <c r="G1607" t="s">
        <v>855</v>
      </c>
      <c r="H1607" t="s">
        <v>2</v>
      </c>
      <c r="I1607">
        <v>14</v>
      </c>
      <c r="J1607" t="s">
        <v>11</v>
      </c>
      <c r="L1607" t="s">
        <v>107</v>
      </c>
      <c r="M1607">
        <v>46421</v>
      </c>
      <c r="N1607" t="s">
        <v>43</v>
      </c>
      <c r="O1607" t="s">
        <v>62</v>
      </c>
      <c r="P1607" s="21" t="str">
        <f t="shared" si="25"/>
        <v>04_40-50</v>
      </c>
      <c r="Q1607">
        <v>12</v>
      </c>
      <c r="R1607" t="s">
        <v>819</v>
      </c>
      <c r="S1607">
        <v>4177890</v>
      </c>
      <c r="T1607">
        <v>67061</v>
      </c>
    </row>
    <row r="1608" spans="1:20" ht="14.45" hidden="1" x14ac:dyDescent="0.35">
      <c r="A1608">
        <v>516</v>
      </c>
      <c r="B1608" t="s">
        <v>14</v>
      </c>
      <c r="C1608" t="s">
        <v>202</v>
      </c>
      <c r="D1608" s="10" t="s">
        <v>1038</v>
      </c>
      <c r="E1608" s="10" t="s">
        <v>1039</v>
      </c>
      <c r="F1608" t="s">
        <v>5</v>
      </c>
      <c r="G1608" t="s">
        <v>114</v>
      </c>
      <c r="H1608" t="s">
        <v>203</v>
      </c>
      <c r="I1608">
        <v>15</v>
      </c>
      <c r="J1608" t="s">
        <v>4</v>
      </c>
      <c r="L1608" t="s">
        <v>107</v>
      </c>
      <c r="M1608">
        <v>20205</v>
      </c>
      <c r="N1608" t="s">
        <v>38</v>
      </c>
      <c r="O1608" t="s">
        <v>60</v>
      </c>
      <c r="P1608" s="21" t="str">
        <f t="shared" si="25"/>
        <v>02_20-30</v>
      </c>
      <c r="Q1608">
        <v>12</v>
      </c>
      <c r="R1608" t="s">
        <v>819</v>
      </c>
      <c r="S1608">
        <v>10425780</v>
      </c>
      <c r="T1608">
        <v>167348</v>
      </c>
    </row>
    <row r="1609" spans="1:20" ht="14.45" hidden="1" x14ac:dyDescent="0.35">
      <c r="A1609">
        <v>2805</v>
      </c>
      <c r="B1609" t="s">
        <v>14</v>
      </c>
      <c r="C1609" t="s">
        <v>241</v>
      </c>
      <c r="D1609" s="10" t="s">
        <v>1038</v>
      </c>
      <c r="E1609" s="10" t="s">
        <v>1039</v>
      </c>
      <c r="F1609" t="s">
        <v>5</v>
      </c>
      <c r="G1609" t="s">
        <v>218</v>
      </c>
      <c r="H1609" t="s">
        <v>242</v>
      </c>
      <c r="I1609">
        <v>15</v>
      </c>
      <c r="J1609" t="s">
        <v>8</v>
      </c>
      <c r="L1609" t="s">
        <v>107</v>
      </c>
      <c r="M1609">
        <v>22103</v>
      </c>
      <c r="N1609" t="s">
        <v>38</v>
      </c>
      <c r="O1609" t="s">
        <v>60</v>
      </c>
      <c r="P1609" s="21" t="str">
        <f t="shared" si="25"/>
        <v>02_20-30</v>
      </c>
      <c r="Q1609">
        <v>12</v>
      </c>
      <c r="R1609" t="s">
        <v>819</v>
      </c>
      <c r="S1609">
        <v>61998915</v>
      </c>
      <c r="T1609">
        <v>995167</v>
      </c>
    </row>
    <row r="1610" spans="1:20" ht="14.45" hidden="1" x14ac:dyDescent="0.35">
      <c r="A1610">
        <v>17</v>
      </c>
      <c r="B1610" t="s">
        <v>14</v>
      </c>
      <c r="C1610" t="s">
        <v>204</v>
      </c>
      <c r="D1610" s="10" t="s">
        <v>1038</v>
      </c>
      <c r="E1610" s="10" t="s">
        <v>1039</v>
      </c>
      <c r="F1610" t="s">
        <v>1</v>
      </c>
      <c r="G1610" t="s">
        <v>140</v>
      </c>
      <c r="H1610" t="s">
        <v>203</v>
      </c>
      <c r="I1610">
        <v>15</v>
      </c>
      <c r="J1610" t="s">
        <v>11</v>
      </c>
      <c r="L1610" t="s">
        <v>107</v>
      </c>
      <c r="M1610">
        <v>27990</v>
      </c>
      <c r="N1610" t="s">
        <v>39</v>
      </c>
      <c r="O1610" t="s">
        <v>60</v>
      </c>
      <c r="P1610" s="21" t="str">
        <f t="shared" si="25"/>
        <v>02_20-30</v>
      </c>
      <c r="Q1610">
        <v>12</v>
      </c>
      <c r="R1610" t="s">
        <v>819</v>
      </c>
      <c r="S1610">
        <v>475830</v>
      </c>
      <c r="T1610">
        <v>7638</v>
      </c>
    </row>
    <row r="1611" spans="1:20" ht="14.45" hidden="1" x14ac:dyDescent="0.35">
      <c r="A1611">
        <v>8</v>
      </c>
      <c r="B1611" t="s">
        <v>14</v>
      </c>
      <c r="C1611" t="s">
        <v>205</v>
      </c>
      <c r="D1611" t="s">
        <v>1040</v>
      </c>
      <c r="E1611" s="10" t="s">
        <v>1039</v>
      </c>
      <c r="F1611" t="s">
        <v>1</v>
      </c>
      <c r="G1611" t="s">
        <v>152</v>
      </c>
      <c r="H1611" t="s">
        <v>2</v>
      </c>
      <c r="I1611">
        <v>15</v>
      </c>
      <c r="J1611" t="s">
        <v>4</v>
      </c>
      <c r="L1611" s="10" t="s">
        <v>107</v>
      </c>
      <c r="M1611">
        <v>22500</v>
      </c>
      <c r="N1611" t="s">
        <v>38</v>
      </c>
      <c r="O1611" t="s">
        <v>60</v>
      </c>
      <c r="P1611" s="21" t="str">
        <f t="shared" si="25"/>
        <v>02_20-30</v>
      </c>
      <c r="Q1611">
        <v>12</v>
      </c>
      <c r="R1611" t="s">
        <v>819</v>
      </c>
      <c r="S1611">
        <v>180000</v>
      </c>
      <c r="T1611">
        <v>2889</v>
      </c>
    </row>
    <row r="1612" spans="1:20" ht="14.45" hidden="1" x14ac:dyDescent="0.35">
      <c r="A1612">
        <v>34</v>
      </c>
      <c r="B1612" t="s">
        <v>14</v>
      </c>
      <c r="C1612" t="s">
        <v>412</v>
      </c>
      <c r="D1612" t="s">
        <v>1040</v>
      </c>
      <c r="E1612" s="10" t="s">
        <v>1039</v>
      </c>
      <c r="F1612" t="s">
        <v>5</v>
      </c>
      <c r="G1612" t="s">
        <v>323</v>
      </c>
      <c r="H1612" t="s">
        <v>2</v>
      </c>
      <c r="I1612">
        <v>15</v>
      </c>
      <c r="J1612" t="s">
        <v>444</v>
      </c>
      <c r="L1612" t="s">
        <v>90</v>
      </c>
      <c r="M1612">
        <v>22853</v>
      </c>
      <c r="N1612" t="s">
        <v>38</v>
      </c>
      <c r="O1612" t="s">
        <v>60</v>
      </c>
      <c r="P1612" s="21" t="str">
        <f t="shared" si="25"/>
        <v>02_20-30</v>
      </c>
      <c r="Q1612">
        <v>12</v>
      </c>
      <c r="R1612" t="s">
        <v>819</v>
      </c>
      <c r="S1612">
        <v>777002</v>
      </c>
      <c r="T1612">
        <v>12472</v>
      </c>
    </row>
    <row r="1613" spans="1:20" ht="14.45" hidden="1" x14ac:dyDescent="0.35">
      <c r="A1613">
        <v>916</v>
      </c>
      <c r="B1613" t="s">
        <v>14</v>
      </c>
      <c r="C1613" t="s">
        <v>445</v>
      </c>
      <c r="D1613" s="10" t="s">
        <v>1038</v>
      </c>
      <c r="E1613" s="10" t="s">
        <v>1039</v>
      </c>
      <c r="F1613" t="s">
        <v>5</v>
      </c>
      <c r="G1613" t="s">
        <v>218</v>
      </c>
      <c r="H1613" t="s">
        <v>446</v>
      </c>
      <c r="I1613">
        <v>15</v>
      </c>
      <c r="J1613" t="s">
        <v>266</v>
      </c>
      <c r="L1613" t="s">
        <v>107</v>
      </c>
      <c r="M1613">
        <v>31990</v>
      </c>
      <c r="N1613" t="s">
        <v>40</v>
      </c>
      <c r="O1613" t="s">
        <v>61</v>
      </c>
      <c r="P1613" s="21" t="str">
        <f t="shared" si="25"/>
        <v>03_30-40</v>
      </c>
      <c r="Q1613">
        <v>12</v>
      </c>
      <c r="R1613" t="s">
        <v>819</v>
      </c>
      <c r="S1613">
        <v>29302840</v>
      </c>
      <c r="T1613">
        <v>470351</v>
      </c>
    </row>
    <row r="1614" spans="1:20" ht="14.45" hidden="1" x14ac:dyDescent="0.35">
      <c r="A1614">
        <v>593</v>
      </c>
      <c r="B1614" t="s">
        <v>14</v>
      </c>
      <c r="C1614" t="s">
        <v>543</v>
      </c>
      <c r="D1614" s="10" t="s">
        <v>1038</v>
      </c>
      <c r="E1614" s="10" t="s">
        <v>1039</v>
      </c>
      <c r="F1614" t="s">
        <v>5</v>
      </c>
      <c r="G1614" t="s">
        <v>496</v>
      </c>
      <c r="H1614" t="s">
        <v>544</v>
      </c>
      <c r="I1614">
        <v>15</v>
      </c>
      <c r="J1614" t="s">
        <v>266</v>
      </c>
      <c r="L1614" t="s">
        <v>107</v>
      </c>
      <c r="M1614">
        <v>43115</v>
      </c>
      <c r="N1614" t="s">
        <v>42</v>
      </c>
      <c r="O1614" t="s">
        <v>62</v>
      </c>
      <c r="P1614" s="21" t="str">
        <f t="shared" si="25"/>
        <v>04_40-50</v>
      </c>
      <c r="Q1614">
        <v>12</v>
      </c>
      <c r="R1614" t="s">
        <v>819</v>
      </c>
      <c r="S1614">
        <v>25567195</v>
      </c>
      <c r="T1614">
        <v>410388</v>
      </c>
    </row>
    <row r="1615" spans="1:20" ht="14.45" hidden="1" x14ac:dyDescent="0.35">
      <c r="A1615">
        <v>181</v>
      </c>
      <c r="B1615" t="s">
        <v>14</v>
      </c>
      <c r="C1615" t="s">
        <v>447</v>
      </c>
      <c r="D1615" t="s">
        <v>1040</v>
      </c>
      <c r="E1615" s="10" t="s">
        <v>1039</v>
      </c>
      <c r="F1615" t="s">
        <v>1</v>
      </c>
      <c r="G1615" t="s">
        <v>249</v>
      </c>
      <c r="H1615" t="s">
        <v>2</v>
      </c>
      <c r="I1615">
        <v>15</v>
      </c>
      <c r="J1615" t="s">
        <v>11</v>
      </c>
      <c r="L1615" t="s">
        <v>107</v>
      </c>
      <c r="M1615">
        <v>24791</v>
      </c>
      <c r="N1615" t="s">
        <v>38</v>
      </c>
      <c r="O1615" t="s">
        <v>60</v>
      </c>
      <c r="P1615" s="21" t="str">
        <f t="shared" si="25"/>
        <v>02_20-30</v>
      </c>
      <c r="Q1615">
        <v>12</v>
      </c>
      <c r="R1615" t="s">
        <v>819</v>
      </c>
      <c r="S1615">
        <v>4487171</v>
      </c>
      <c r="T1615">
        <v>72025</v>
      </c>
    </row>
    <row r="1616" spans="1:20" ht="14.45" hidden="1" x14ac:dyDescent="0.35">
      <c r="A1616">
        <v>1112</v>
      </c>
      <c r="B1616" t="s">
        <v>14</v>
      </c>
      <c r="C1616" t="s">
        <v>448</v>
      </c>
      <c r="D1616" t="s">
        <v>1040</v>
      </c>
      <c r="E1616" s="10" t="s">
        <v>1039</v>
      </c>
      <c r="F1616" t="s">
        <v>1</v>
      </c>
      <c r="G1616" t="s">
        <v>152</v>
      </c>
      <c r="H1616" t="s">
        <v>2</v>
      </c>
      <c r="I1616">
        <v>15</v>
      </c>
      <c r="J1616" t="s">
        <v>11</v>
      </c>
      <c r="L1616" s="10" t="s">
        <v>107</v>
      </c>
      <c r="M1616">
        <v>25719</v>
      </c>
      <c r="N1616" t="s">
        <v>39</v>
      </c>
      <c r="O1616" t="s">
        <v>60</v>
      </c>
      <c r="P1616" s="21" t="str">
        <f t="shared" si="25"/>
        <v>02_20-30</v>
      </c>
      <c r="Q1616">
        <v>12</v>
      </c>
      <c r="R1616" t="s">
        <v>819</v>
      </c>
      <c r="S1616">
        <v>28599528</v>
      </c>
      <c r="T1616">
        <v>459061</v>
      </c>
    </row>
    <row r="1617" spans="1:20" ht="14.45" hidden="1" x14ac:dyDescent="0.35">
      <c r="A1617">
        <v>2057</v>
      </c>
      <c r="B1617" t="s">
        <v>14</v>
      </c>
      <c r="C1617" t="s">
        <v>656</v>
      </c>
      <c r="D1617" t="s">
        <v>1040</v>
      </c>
      <c r="E1617" s="10" t="s">
        <v>1039</v>
      </c>
      <c r="F1617" t="s">
        <v>1</v>
      </c>
      <c r="G1617" t="s">
        <v>532</v>
      </c>
      <c r="H1617" t="s">
        <v>2</v>
      </c>
      <c r="I1617">
        <v>15</v>
      </c>
      <c r="J1617" t="s">
        <v>11</v>
      </c>
      <c r="L1617" t="s">
        <v>107</v>
      </c>
      <c r="M1617">
        <v>28600</v>
      </c>
      <c r="N1617" t="s">
        <v>39</v>
      </c>
      <c r="O1617" t="s">
        <v>60</v>
      </c>
      <c r="P1617" s="21" t="str">
        <f t="shared" si="25"/>
        <v>02_20-30</v>
      </c>
      <c r="Q1617">
        <v>12</v>
      </c>
      <c r="R1617" t="s">
        <v>819</v>
      </c>
      <c r="S1617">
        <v>58830200</v>
      </c>
      <c r="T1617">
        <v>944305</v>
      </c>
    </row>
    <row r="1618" spans="1:20" ht="14.45" hidden="1" x14ac:dyDescent="0.35">
      <c r="A1618">
        <v>714</v>
      </c>
      <c r="B1618" t="s">
        <v>14</v>
      </c>
      <c r="C1618" t="s">
        <v>621</v>
      </c>
      <c r="D1618" s="10" t="s">
        <v>1038</v>
      </c>
      <c r="E1618" s="10" t="s">
        <v>1039</v>
      </c>
      <c r="F1618" t="s">
        <v>5</v>
      </c>
      <c r="G1618" t="s">
        <v>496</v>
      </c>
      <c r="H1618" t="s">
        <v>622</v>
      </c>
      <c r="I1618">
        <v>15</v>
      </c>
      <c r="J1618" t="s">
        <v>11</v>
      </c>
      <c r="L1618" t="s">
        <v>107</v>
      </c>
      <c r="M1618">
        <v>36485</v>
      </c>
      <c r="N1618" t="s">
        <v>41</v>
      </c>
      <c r="O1618" t="s">
        <v>61</v>
      </c>
      <c r="P1618" s="21" t="str">
        <f t="shared" si="25"/>
        <v>03_30-40</v>
      </c>
      <c r="Q1618">
        <v>12</v>
      </c>
      <c r="R1618" t="s">
        <v>819</v>
      </c>
      <c r="S1618">
        <v>26050290</v>
      </c>
      <c r="T1618">
        <v>418143</v>
      </c>
    </row>
    <row r="1619" spans="1:20" ht="14.45" hidden="1" x14ac:dyDescent="0.35">
      <c r="A1619">
        <v>2861</v>
      </c>
      <c r="B1619" t="s">
        <v>14</v>
      </c>
      <c r="C1619" t="s">
        <v>273</v>
      </c>
      <c r="D1619" t="s">
        <v>1040</v>
      </c>
      <c r="E1619" s="10" t="s">
        <v>1039</v>
      </c>
      <c r="F1619" t="s">
        <v>5</v>
      </c>
      <c r="G1619" t="s">
        <v>110</v>
      </c>
      <c r="H1619" t="s">
        <v>2</v>
      </c>
      <c r="I1619">
        <v>15</v>
      </c>
      <c r="J1619" t="s">
        <v>4</v>
      </c>
      <c r="L1619" t="s">
        <v>90</v>
      </c>
      <c r="M1619">
        <v>16890</v>
      </c>
      <c r="N1619" t="s">
        <v>37</v>
      </c>
      <c r="O1619" t="s">
        <v>59</v>
      </c>
      <c r="P1619" s="21" t="str">
        <f t="shared" si="25"/>
        <v>01_&lt;20</v>
      </c>
      <c r="Q1619">
        <v>12</v>
      </c>
      <c r="R1619" t="s">
        <v>819</v>
      </c>
      <c r="S1619">
        <v>48322290</v>
      </c>
      <c r="T1619">
        <v>775639</v>
      </c>
    </row>
    <row r="1620" spans="1:20" ht="14.45" hidden="1" x14ac:dyDescent="0.35">
      <c r="A1620">
        <v>386</v>
      </c>
      <c r="B1620" t="s">
        <v>14</v>
      </c>
      <c r="C1620" t="s">
        <v>799</v>
      </c>
      <c r="D1620" t="s">
        <v>1040</v>
      </c>
      <c r="E1620" s="10" t="s">
        <v>1039</v>
      </c>
      <c r="F1620" t="s">
        <v>5</v>
      </c>
      <c r="G1620" t="s">
        <v>218</v>
      </c>
      <c r="H1620" t="s">
        <v>2</v>
      </c>
      <c r="I1620">
        <v>15</v>
      </c>
      <c r="J1620" t="s">
        <v>11</v>
      </c>
      <c r="L1620" t="s">
        <v>107</v>
      </c>
      <c r="M1620">
        <v>21430</v>
      </c>
      <c r="N1620" t="s">
        <v>38</v>
      </c>
      <c r="O1620" t="s">
        <v>60</v>
      </c>
      <c r="P1620" s="21" t="str">
        <f t="shared" si="25"/>
        <v>02_20-30</v>
      </c>
      <c r="Q1620">
        <v>12</v>
      </c>
      <c r="R1620" t="s">
        <v>819</v>
      </c>
      <c r="S1620">
        <v>8271980</v>
      </c>
      <c r="T1620">
        <v>132777</v>
      </c>
    </row>
    <row r="1621" spans="1:20" ht="14.45" hidden="1" x14ac:dyDescent="0.35">
      <c r="A1621">
        <v>5983</v>
      </c>
      <c r="B1621" t="s">
        <v>14</v>
      </c>
      <c r="C1621" t="s">
        <v>296</v>
      </c>
      <c r="D1621" t="s">
        <v>1040</v>
      </c>
      <c r="E1621" s="10" t="s">
        <v>1039</v>
      </c>
      <c r="F1621" t="s">
        <v>1</v>
      </c>
      <c r="G1621" t="s">
        <v>152</v>
      </c>
      <c r="H1621" t="s">
        <v>2</v>
      </c>
      <c r="I1621">
        <v>15</v>
      </c>
      <c r="J1621" t="s">
        <v>4</v>
      </c>
      <c r="L1621" s="10" t="s">
        <v>107</v>
      </c>
      <c r="M1621">
        <v>17668</v>
      </c>
      <c r="N1621" t="s">
        <v>37</v>
      </c>
      <c r="O1621" t="s">
        <v>59</v>
      </c>
      <c r="P1621" s="21" t="str">
        <f t="shared" si="25"/>
        <v>01_&lt;20</v>
      </c>
      <c r="Q1621">
        <v>12</v>
      </c>
      <c r="R1621" t="s">
        <v>819</v>
      </c>
      <c r="S1621">
        <v>105707644</v>
      </c>
      <c r="T1621">
        <v>1696752</v>
      </c>
    </row>
    <row r="1622" spans="1:20" ht="14.45" hidden="1" x14ac:dyDescent="0.35">
      <c r="A1622">
        <v>88</v>
      </c>
      <c r="B1622" t="s">
        <v>14</v>
      </c>
      <c r="C1622" t="s">
        <v>1009</v>
      </c>
      <c r="D1622" t="s">
        <v>1040</v>
      </c>
      <c r="E1622" s="10" t="s">
        <v>1039</v>
      </c>
      <c r="F1622" t="s">
        <v>1</v>
      </c>
      <c r="G1622" t="s">
        <v>532</v>
      </c>
      <c r="H1622" t="s">
        <v>2</v>
      </c>
      <c r="I1622">
        <v>15</v>
      </c>
      <c r="J1622" t="s">
        <v>8</v>
      </c>
      <c r="L1622" t="s">
        <v>107</v>
      </c>
      <c r="M1622">
        <v>29900</v>
      </c>
      <c r="N1622" t="s">
        <v>39</v>
      </c>
      <c r="O1622" t="s">
        <v>60</v>
      </c>
      <c r="P1622" s="21" t="str">
        <f t="shared" si="25"/>
        <v>02_20-30</v>
      </c>
      <c r="Q1622">
        <v>12</v>
      </c>
      <c r="R1622" t="s">
        <v>819</v>
      </c>
      <c r="S1622">
        <v>2631200</v>
      </c>
      <c r="T1622">
        <v>42234</v>
      </c>
    </row>
    <row r="1623" spans="1:20" ht="14.45" hidden="1" x14ac:dyDescent="0.35">
      <c r="A1623">
        <v>98</v>
      </c>
      <c r="B1623" t="s">
        <v>14</v>
      </c>
      <c r="C1623" t="s">
        <v>798</v>
      </c>
      <c r="D1623" t="s">
        <v>1040</v>
      </c>
      <c r="E1623" s="10" t="s">
        <v>1039</v>
      </c>
      <c r="F1623" t="s">
        <v>5</v>
      </c>
      <c r="G1623" t="s">
        <v>496</v>
      </c>
      <c r="H1623">
        <v>0</v>
      </c>
      <c r="I1623">
        <v>15</v>
      </c>
      <c r="J1623" t="s">
        <v>11</v>
      </c>
      <c r="L1623" t="s">
        <v>107</v>
      </c>
      <c r="M1623">
        <v>30514</v>
      </c>
      <c r="N1623" t="s">
        <v>40</v>
      </c>
      <c r="O1623" t="s">
        <v>61</v>
      </c>
      <c r="P1623" s="21" t="str">
        <f t="shared" si="25"/>
        <v>03_30-40</v>
      </c>
      <c r="Q1623">
        <v>12</v>
      </c>
      <c r="R1623" t="s">
        <v>819</v>
      </c>
      <c r="S1623">
        <v>2990372</v>
      </c>
      <c r="T1623">
        <v>48000</v>
      </c>
    </row>
    <row r="1624" spans="1:20" ht="14.45" hidden="1" x14ac:dyDescent="0.35">
      <c r="A1624">
        <v>85</v>
      </c>
      <c r="B1624" t="s">
        <v>14</v>
      </c>
      <c r="C1624" t="s">
        <v>951</v>
      </c>
      <c r="D1624" t="s">
        <v>1040</v>
      </c>
      <c r="E1624" s="10" t="s">
        <v>1039</v>
      </c>
      <c r="F1624" t="s">
        <v>5</v>
      </c>
      <c r="G1624" t="s">
        <v>855</v>
      </c>
      <c r="H1624">
        <v>0</v>
      </c>
      <c r="I1624">
        <v>15</v>
      </c>
      <c r="J1624" t="s">
        <v>11</v>
      </c>
      <c r="L1624" t="s">
        <v>107</v>
      </c>
      <c r="M1624">
        <v>42986</v>
      </c>
      <c r="N1624" t="s">
        <v>42</v>
      </c>
      <c r="O1624" t="s">
        <v>62</v>
      </c>
      <c r="P1624" s="21" t="str">
        <f t="shared" si="25"/>
        <v>04_40-50</v>
      </c>
      <c r="Q1624">
        <v>12</v>
      </c>
      <c r="R1624" t="s">
        <v>819</v>
      </c>
      <c r="S1624">
        <v>3653810</v>
      </c>
      <c r="T1624">
        <v>58649</v>
      </c>
    </row>
    <row r="1625" spans="1:20" ht="14.45" hidden="1" x14ac:dyDescent="0.35">
      <c r="A1625">
        <v>2</v>
      </c>
      <c r="B1625" t="s">
        <v>14</v>
      </c>
      <c r="C1625" t="s">
        <v>413</v>
      </c>
      <c r="D1625" s="10" t="s">
        <v>1038</v>
      </c>
      <c r="E1625" s="10" t="s">
        <v>1039</v>
      </c>
      <c r="F1625" t="s">
        <v>5</v>
      </c>
      <c r="G1625" t="s">
        <v>323</v>
      </c>
      <c r="H1625" t="s">
        <v>233</v>
      </c>
      <c r="I1625">
        <v>17</v>
      </c>
      <c r="J1625" t="s">
        <v>6</v>
      </c>
      <c r="L1625" t="s">
        <v>90</v>
      </c>
      <c r="M1625">
        <v>21503</v>
      </c>
      <c r="N1625" t="s">
        <v>38</v>
      </c>
      <c r="O1625" t="s">
        <v>60</v>
      </c>
      <c r="P1625" s="21" t="str">
        <f t="shared" si="25"/>
        <v>02_20-30</v>
      </c>
      <c r="Q1625">
        <v>12</v>
      </c>
      <c r="R1625" t="s">
        <v>819</v>
      </c>
      <c r="S1625">
        <v>43006</v>
      </c>
      <c r="T1625">
        <v>690</v>
      </c>
    </row>
    <row r="1626" spans="1:20" ht="14.45" hidden="1" x14ac:dyDescent="0.35">
      <c r="A1626">
        <v>315</v>
      </c>
      <c r="B1626" t="s">
        <v>14</v>
      </c>
      <c r="C1626" t="s">
        <v>449</v>
      </c>
      <c r="D1626" s="10" t="s">
        <v>1038</v>
      </c>
      <c r="E1626" s="10" t="s">
        <v>1039</v>
      </c>
      <c r="F1626" t="s">
        <v>5</v>
      </c>
      <c r="G1626" t="s">
        <v>155</v>
      </c>
      <c r="H1626" t="s">
        <v>233</v>
      </c>
      <c r="I1626">
        <v>17</v>
      </c>
      <c r="J1626" t="s">
        <v>6</v>
      </c>
      <c r="L1626" t="s">
        <v>107</v>
      </c>
      <c r="M1626">
        <v>29950</v>
      </c>
      <c r="N1626" t="s">
        <v>39</v>
      </c>
      <c r="O1626" t="s">
        <v>60</v>
      </c>
      <c r="P1626" s="21" t="str">
        <f t="shared" si="25"/>
        <v>02_20-30</v>
      </c>
      <c r="Q1626">
        <v>12</v>
      </c>
      <c r="R1626" t="s">
        <v>819</v>
      </c>
      <c r="S1626">
        <v>9434250</v>
      </c>
      <c r="T1626">
        <v>151433</v>
      </c>
    </row>
    <row r="1627" spans="1:20" ht="14.45" hidden="1" x14ac:dyDescent="0.35">
      <c r="A1627">
        <v>227</v>
      </c>
      <c r="B1627" t="s">
        <v>14</v>
      </c>
      <c r="C1627" t="s">
        <v>545</v>
      </c>
      <c r="D1627" s="10" t="s">
        <v>1038</v>
      </c>
      <c r="E1627" s="10" t="s">
        <v>1039</v>
      </c>
      <c r="F1627" t="s">
        <v>5</v>
      </c>
      <c r="G1627" t="s">
        <v>496</v>
      </c>
      <c r="H1627">
        <v>530</v>
      </c>
      <c r="I1627">
        <v>17</v>
      </c>
      <c r="J1627" t="s">
        <v>12</v>
      </c>
      <c r="L1627" t="s">
        <v>107</v>
      </c>
      <c r="M1627">
        <v>48339</v>
      </c>
      <c r="N1627" t="s">
        <v>43</v>
      </c>
      <c r="O1627" t="s">
        <v>62</v>
      </c>
      <c r="P1627" s="21" t="str">
        <f t="shared" si="25"/>
        <v>04_40-50</v>
      </c>
      <c r="Q1627">
        <v>12</v>
      </c>
      <c r="R1627" t="s">
        <v>819</v>
      </c>
      <c r="S1627">
        <v>10972953</v>
      </c>
      <c r="T1627">
        <v>176131</v>
      </c>
    </row>
    <row r="1628" spans="1:20" ht="14.45" hidden="1" x14ac:dyDescent="0.35">
      <c r="A1628">
        <v>85</v>
      </c>
      <c r="B1628" t="s">
        <v>14</v>
      </c>
      <c r="C1628" t="s">
        <v>415</v>
      </c>
      <c r="D1628" t="s">
        <v>1040</v>
      </c>
      <c r="E1628" s="10" t="s">
        <v>1039</v>
      </c>
      <c r="F1628" t="s">
        <v>1</v>
      </c>
      <c r="G1628" t="s">
        <v>152</v>
      </c>
      <c r="H1628" t="s">
        <v>2</v>
      </c>
      <c r="I1628">
        <v>17</v>
      </c>
      <c r="J1628" t="s">
        <v>6</v>
      </c>
      <c r="L1628" s="10" t="s">
        <v>107</v>
      </c>
      <c r="M1628">
        <v>29043</v>
      </c>
      <c r="N1628" t="s">
        <v>39</v>
      </c>
      <c r="O1628" t="s">
        <v>60</v>
      </c>
      <c r="P1628" s="21" t="str">
        <f t="shared" si="25"/>
        <v>02_20-30</v>
      </c>
      <c r="Q1628">
        <v>12</v>
      </c>
      <c r="R1628" t="s">
        <v>819</v>
      </c>
      <c r="S1628">
        <v>2468655</v>
      </c>
      <c r="T1628">
        <v>39625</v>
      </c>
    </row>
    <row r="1629" spans="1:20" ht="14.45" hidden="1" x14ac:dyDescent="0.35">
      <c r="A1629">
        <v>699</v>
      </c>
      <c r="B1629" t="s">
        <v>14</v>
      </c>
      <c r="C1629" t="s">
        <v>623</v>
      </c>
      <c r="D1629" t="s">
        <v>1040</v>
      </c>
      <c r="E1629" s="10" t="s">
        <v>1039</v>
      </c>
      <c r="F1629" t="s">
        <v>1</v>
      </c>
      <c r="G1629" t="s">
        <v>532</v>
      </c>
      <c r="H1629" t="s">
        <v>2</v>
      </c>
      <c r="I1629">
        <v>17</v>
      </c>
      <c r="J1629" t="s">
        <v>6</v>
      </c>
      <c r="L1629" t="s">
        <v>107</v>
      </c>
      <c r="M1629">
        <v>30925</v>
      </c>
      <c r="N1629" t="s">
        <v>40</v>
      </c>
      <c r="O1629" t="s">
        <v>61</v>
      </c>
      <c r="P1629" s="21" t="str">
        <f t="shared" si="25"/>
        <v>03_30-40</v>
      </c>
      <c r="Q1629">
        <v>12</v>
      </c>
      <c r="R1629" t="s">
        <v>819</v>
      </c>
      <c r="S1629">
        <v>21616575</v>
      </c>
      <c r="T1629">
        <v>346976</v>
      </c>
    </row>
    <row r="1630" spans="1:20" ht="14.45" hidden="1" x14ac:dyDescent="0.35">
      <c r="A1630">
        <v>156</v>
      </c>
      <c r="B1630" t="s">
        <v>14</v>
      </c>
      <c r="C1630" t="s">
        <v>1010</v>
      </c>
      <c r="D1630" t="s">
        <v>1040</v>
      </c>
      <c r="E1630" s="10" t="s">
        <v>1039</v>
      </c>
      <c r="F1630" t="s">
        <v>1</v>
      </c>
      <c r="G1630" t="s">
        <v>152</v>
      </c>
      <c r="H1630" t="s">
        <v>2</v>
      </c>
      <c r="I1630">
        <v>17</v>
      </c>
      <c r="J1630" t="s">
        <v>6</v>
      </c>
      <c r="L1630" s="10" t="s">
        <v>107</v>
      </c>
      <c r="M1630">
        <v>26700</v>
      </c>
      <c r="N1630" t="s">
        <v>39</v>
      </c>
      <c r="O1630" t="s">
        <v>60</v>
      </c>
      <c r="P1630" s="21" t="str">
        <f t="shared" si="25"/>
        <v>02_20-30</v>
      </c>
      <c r="Q1630">
        <v>12</v>
      </c>
      <c r="R1630" t="s">
        <v>819</v>
      </c>
      <c r="S1630">
        <v>4165200</v>
      </c>
      <c r="T1630">
        <v>66857</v>
      </c>
    </row>
    <row r="1631" spans="1:20" ht="14.45" hidden="1" x14ac:dyDescent="0.35">
      <c r="A1631">
        <v>12</v>
      </c>
      <c r="B1631" t="s">
        <v>14</v>
      </c>
      <c r="C1631" t="s">
        <v>208</v>
      </c>
      <c r="D1631" s="10" t="s">
        <v>1041</v>
      </c>
      <c r="E1631" s="10" t="s">
        <v>1039</v>
      </c>
      <c r="F1631" t="s">
        <v>5</v>
      </c>
      <c r="G1631" t="s">
        <v>155</v>
      </c>
      <c r="H1631" t="s">
        <v>166</v>
      </c>
      <c r="I1631">
        <v>15</v>
      </c>
      <c r="J1631" t="s">
        <v>8</v>
      </c>
      <c r="L1631" t="s">
        <v>107</v>
      </c>
      <c r="M1631">
        <v>80495</v>
      </c>
      <c r="N1631" t="s">
        <v>52</v>
      </c>
      <c r="O1631" t="s">
        <v>68</v>
      </c>
      <c r="P1631" s="21" t="str">
        <f t="shared" si="25"/>
        <v>07_70&gt;</v>
      </c>
      <c r="Q1631">
        <v>12</v>
      </c>
      <c r="R1631" t="s">
        <v>819</v>
      </c>
      <c r="S1631">
        <v>965940</v>
      </c>
      <c r="T1631">
        <v>15505</v>
      </c>
    </row>
    <row r="1632" spans="1:20" ht="14.45" hidden="1" x14ac:dyDescent="0.35">
      <c r="A1632">
        <v>22</v>
      </c>
      <c r="B1632" t="s">
        <v>14</v>
      </c>
      <c r="C1632" t="s">
        <v>450</v>
      </c>
      <c r="D1632" s="10" t="s">
        <v>1041</v>
      </c>
      <c r="E1632" s="10" t="s">
        <v>1039</v>
      </c>
      <c r="F1632" t="s">
        <v>5</v>
      </c>
      <c r="G1632" t="s">
        <v>308</v>
      </c>
      <c r="H1632" t="s">
        <v>451</v>
      </c>
      <c r="I1632">
        <v>15</v>
      </c>
      <c r="J1632" t="s">
        <v>8</v>
      </c>
      <c r="L1632" t="s">
        <v>107</v>
      </c>
      <c r="M1632">
        <v>83990</v>
      </c>
      <c r="N1632" t="s">
        <v>52</v>
      </c>
      <c r="O1632" t="s">
        <v>68</v>
      </c>
      <c r="P1632" s="21" t="str">
        <f t="shared" si="25"/>
        <v>07_70&gt;</v>
      </c>
      <c r="Q1632">
        <v>12</v>
      </c>
      <c r="R1632" t="s">
        <v>819</v>
      </c>
      <c r="S1632">
        <v>1847780</v>
      </c>
      <c r="T1632">
        <v>29659</v>
      </c>
    </row>
    <row r="1633" spans="1:20" ht="14.45" hidden="1" x14ac:dyDescent="0.35">
      <c r="A1633">
        <v>135</v>
      </c>
      <c r="B1633" t="s">
        <v>14</v>
      </c>
      <c r="C1633" t="s">
        <v>624</v>
      </c>
      <c r="D1633" s="10" t="s">
        <v>1041</v>
      </c>
      <c r="E1633" s="10" t="s">
        <v>1039</v>
      </c>
      <c r="F1633" t="s">
        <v>5</v>
      </c>
      <c r="G1633" t="s">
        <v>308</v>
      </c>
      <c r="H1633" t="s">
        <v>555</v>
      </c>
      <c r="I1633">
        <v>15</v>
      </c>
      <c r="J1633" t="s">
        <v>8</v>
      </c>
      <c r="L1633" t="s">
        <v>107</v>
      </c>
      <c r="M1633">
        <v>86470</v>
      </c>
      <c r="N1633" t="s">
        <v>49</v>
      </c>
      <c r="O1633" t="s">
        <v>68</v>
      </c>
      <c r="P1633" s="21" t="str">
        <f t="shared" si="25"/>
        <v>07_70&gt;</v>
      </c>
      <c r="Q1633">
        <v>12</v>
      </c>
      <c r="R1633" t="s">
        <v>819</v>
      </c>
      <c r="S1633">
        <v>11673450</v>
      </c>
      <c r="T1633">
        <v>187375</v>
      </c>
    </row>
    <row r="1634" spans="1:20" ht="14.45" hidden="1" x14ac:dyDescent="0.35">
      <c r="A1634">
        <v>3</v>
      </c>
      <c r="B1634" t="s">
        <v>14</v>
      </c>
      <c r="C1634" t="s">
        <v>1011</v>
      </c>
      <c r="D1634" s="10" t="s">
        <v>1041</v>
      </c>
      <c r="E1634" s="10" t="s">
        <v>1039</v>
      </c>
      <c r="F1634" t="s">
        <v>5</v>
      </c>
      <c r="G1634" t="s">
        <v>308</v>
      </c>
      <c r="H1634" t="s">
        <v>597</v>
      </c>
      <c r="I1634">
        <v>15</v>
      </c>
      <c r="J1634" t="s">
        <v>8</v>
      </c>
      <c r="L1634" t="s">
        <v>107</v>
      </c>
      <c r="M1634">
        <v>244990</v>
      </c>
      <c r="N1634" t="s">
        <v>671</v>
      </c>
      <c r="O1634" t="s">
        <v>649</v>
      </c>
      <c r="P1634" s="21" t="str">
        <f t="shared" si="25"/>
        <v>07_70&gt;</v>
      </c>
      <c r="Q1634">
        <v>12</v>
      </c>
      <c r="R1634" t="s">
        <v>819</v>
      </c>
      <c r="S1634">
        <v>734970</v>
      </c>
      <c r="T1634">
        <v>11797</v>
      </c>
    </row>
    <row r="1635" spans="1:20" ht="14.45" hidden="1" x14ac:dyDescent="0.35">
      <c r="A1635">
        <v>34</v>
      </c>
      <c r="B1635" t="s">
        <v>14</v>
      </c>
      <c r="C1635" t="s">
        <v>811</v>
      </c>
      <c r="D1635" s="10" t="s">
        <v>1041</v>
      </c>
      <c r="E1635" s="10" t="s">
        <v>1039</v>
      </c>
      <c r="F1635" t="s">
        <v>5</v>
      </c>
      <c r="G1635" t="s">
        <v>308</v>
      </c>
      <c r="H1635" t="s">
        <v>673</v>
      </c>
      <c r="I1635">
        <v>15</v>
      </c>
      <c r="J1635" t="s">
        <v>8</v>
      </c>
      <c r="L1635" t="s">
        <v>107</v>
      </c>
      <c r="M1635">
        <v>119110</v>
      </c>
      <c r="N1635" t="s">
        <v>97</v>
      </c>
      <c r="O1635" t="s">
        <v>67</v>
      </c>
      <c r="P1635" s="21" t="str">
        <f t="shared" si="25"/>
        <v>07_70&gt;</v>
      </c>
      <c r="Q1635">
        <v>12</v>
      </c>
      <c r="R1635" t="s">
        <v>819</v>
      </c>
      <c r="S1635">
        <v>4049740</v>
      </c>
      <c r="T1635">
        <v>65004</v>
      </c>
    </row>
    <row r="1636" spans="1:20" ht="14.45" hidden="1" x14ac:dyDescent="0.35">
      <c r="A1636">
        <v>8</v>
      </c>
      <c r="B1636" t="s">
        <v>14</v>
      </c>
      <c r="C1636" t="s">
        <v>209</v>
      </c>
      <c r="D1636" s="10" t="s">
        <v>1041</v>
      </c>
      <c r="E1636" s="10" t="s">
        <v>1039</v>
      </c>
      <c r="F1636" t="s">
        <v>5</v>
      </c>
      <c r="G1636" t="s">
        <v>155</v>
      </c>
      <c r="H1636" t="s">
        <v>193</v>
      </c>
      <c r="I1636">
        <v>17</v>
      </c>
      <c r="J1636" t="s">
        <v>8</v>
      </c>
      <c r="L1636" t="s">
        <v>107</v>
      </c>
      <c r="M1636">
        <v>79971</v>
      </c>
      <c r="N1636" t="s">
        <v>84</v>
      </c>
      <c r="O1636" t="s">
        <v>64</v>
      </c>
      <c r="P1636" s="21" t="str">
        <f t="shared" si="25"/>
        <v>07_70&gt;</v>
      </c>
      <c r="Q1636">
        <v>12</v>
      </c>
      <c r="R1636" t="s">
        <v>819</v>
      </c>
      <c r="S1636">
        <v>639768</v>
      </c>
      <c r="T1636">
        <v>10269</v>
      </c>
    </row>
    <row r="1637" spans="1:20" ht="14.45" hidden="1" x14ac:dyDescent="0.35">
      <c r="A1637">
        <v>5</v>
      </c>
      <c r="B1637" t="s">
        <v>14</v>
      </c>
      <c r="C1637" t="s">
        <v>452</v>
      </c>
      <c r="D1637" s="10" t="s">
        <v>1041</v>
      </c>
      <c r="E1637" s="10" t="s">
        <v>1039</v>
      </c>
      <c r="F1637" t="s">
        <v>5</v>
      </c>
      <c r="G1637" t="s">
        <v>308</v>
      </c>
      <c r="H1637" t="s">
        <v>453</v>
      </c>
      <c r="I1637">
        <v>17</v>
      </c>
      <c r="J1637" t="s">
        <v>8</v>
      </c>
      <c r="L1637" t="s">
        <v>107</v>
      </c>
      <c r="M1637">
        <v>95840</v>
      </c>
      <c r="N1637" t="s">
        <v>76</v>
      </c>
      <c r="O1637" t="s">
        <v>66</v>
      </c>
      <c r="P1637" s="21" t="str">
        <f t="shared" si="25"/>
        <v>07_70&gt;</v>
      </c>
      <c r="Q1637">
        <v>12</v>
      </c>
      <c r="R1637" t="s">
        <v>819</v>
      </c>
      <c r="S1637">
        <v>479200</v>
      </c>
      <c r="T1637">
        <v>7692</v>
      </c>
    </row>
    <row r="1638" spans="1:20" ht="14.45" hidden="1" x14ac:dyDescent="0.35">
      <c r="A1638">
        <v>25</v>
      </c>
      <c r="B1638" t="s">
        <v>14</v>
      </c>
      <c r="C1638" t="s">
        <v>812</v>
      </c>
      <c r="D1638" s="10" t="s">
        <v>1041</v>
      </c>
      <c r="E1638" s="10" t="s">
        <v>1039</v>
      </c>
      <c r="F1638" t="s">
        <v>5</v>
      </c>
      <c r="G1638" t="s">
        <v>308</v>
      </c>
      <c r="H1638" t="s">
        <v>673</v>
      </c>
      <c r="I1638">
        <v>17</v>
      </c>
      <c r="J1638" t="s">
        <v>8</v>
      </c>
      <c r="L1638" t="s">
        <v>107</v>
      </c>
      <c r="M1638">
        <v>103490</v>
      </c>
      <c r="N1638" t="s">
        <v>80</v>
      </c>
      <c r="O1638" t="s">
        <v>70</v>
      </c>
      <c r="P1638" s="21" t="str">
        <f t="shared" si="25"/>
        <v>07_70&gt;</v>
      </c>
      <c r="Q1638">
        <v>12</v>
      </c>
      <c r="R1638" t="s">
        <v>819</v>
      </c>
      <c r="S1638">
        <v>2587250</v>
      </c>
      <c r="T1638">
        <v>41529</v>
      </c>
    </row>
    <row r="1639" spans="1:20" ht="14.45" hidden="1" x14ac:dyDescent="0.35">
      <c r="A1639">
        <v>37</v>
      </c>
      <c r="B1639" t="s">
        <v>14</v>
      </c>
      <c r="C1639" t="s">
        <v>502</v>
      </c>
      <c r="D1639" t="s">
        <v>1046</v>
      </c>
      <c r="E1639" s="10" t="s">
        <v>1039</v>
      </c>
      <c r="F1639" t="s">
        <v>5</v>
      </c>
      <c r="G1639" t="s">
        <v>496</v>
      </c>
      <c r="H1639" t="s">
        <v>2</v>
      </c>
      <c r="I1639">
        <v>13</v>
      </c>
      <c r="J1639" t="s">
        <v>8</v>
      </c>
      <c r="L1639" t="s">
        <v>107</v>
      </c>
      <c r="M1639">
        <v>60390</v>
      </c>
      <c r="N1639" t="s">
        <v>46</v>
      </c>
      <c r="O1639" t="s">
        <v>65</v>
      </c>
      <c r="P1639" s="21" t="str">
        <f t="shared" si="25"/>
        <v>06_60-70</v>
      </c>
      <c r="Q1639">
        <v>12</v>
      </c>
      <c r="R1639" t="s">
        <v>819</v>
      </c>
      <c r="S1639">
        <v>2234430</v>
      </c>
      <c r="T1639">
        <v>35866</v>
      </c>
    </row>
    <row r="1640" spans="1:20" ht="14.45" hidden="1" x14ac:dyDescent="0.35">
      <c r="A1640">
        <v>149</v>
      </c>
      <c r="B1640" t="s">
        <v>14</v>
      </c>
      <c r="C1640" t="s">
        <v>953</v>
      </c>
      <c r="D1640" t="s">
        <v>1046</v>
      </c>
      <c r="E1640" s="10" t="s">
        <v>1039</v>
      </c>
      <c r="F1640" t="s">
        <v>5</v>
      </c>
      <c r="G1640" t="s">
        <v>855</v>
      </c>
      <c r="H1640" t="s">
        <v>2</v>
      </c>
      <c r="I1640">
        <v>13</v>
      </c>
      <c r="J1640" t="s">
        <v>8</v>
      </c>
      <c r="L1640" t="s">
        <v>107</v>
      </c>
      <c r="M1640">
        <v>56407</v>
      </c>
      <c r="N1640" t="s">
        <v>45</v>
      </c>
      <c r="O1640" t="s">
        <v>63</v>
      </c>
      <c r="P1640" s="21" t="str">
        <f t="shared" si="25"/>
        <v>05_50-60</v>
      </c>
      <c r="Q1640">
        <v>12</v>
      </c>
      <c r="R1640" t="s">
        <v>819</v>
      </c>
      <c r="S1640">
        <v>8404643</v>
      </c>
      <c r="T1640">
        <v>134906</v>
      </c>
    </row>
    <row r="1641" spans="1:20" ht="14.45" hidden="1" x14ac:dyDescent="0.35">
      <c r="A1641">
        <v>34</v>
      </c>
      <c r="B1641" t="s">
        <v>14</v>
      </c>
      <c r="C1641" t="s">
        <v>454</v>
      </c>
      <c r="D1641" t="s">
        <v>1046</v>
      </c>
      <c r="E1641" s="10" t="s">
        <v>1039</v>
      </c>
      <c r="F1641" t="s">
        <v>5</v>
      </c>
      <c r="G1641" t="s">
        <v>496</v>
      </c>
      <c r="H1641" t="s">
        <v>230</v>
      </c>
      <c r="I1641">
        <v>14</v>
      </c>
      <c r="J1641" t="s">
        <v>8</v>
      </c>
      <c r="L1641" t="s">
        <v>107</v>
      </c>
      <c r="M1641">
        <v>36985</v>
      </c>
      <c r="N1641" t="s">
        <v>41</v>
      </c>
      <c r="O1641" t="s">
        <v>61</v>
      </c>
      <c r="P1641" s="21" t="str">
        <f t="shared" si="25"/>
        <v>03_30-40</v>
      </c>
      <c r="Q1641">
        <v>12</v>
      </c>
      <c r="R1641" t="s">
        <v>819</v>
      </c>
      <c r="S1641">
        <v>1257490</v>
      </c>
      <c r="T1641">
        <v>20184</v>
      </c>
    </row>
    <row r="1642" spans="1:20" ht="14.45" hidden="1" x14ac:dyDescent="0.35">
      <c r="A1642">
        <v>25</v>
      </c>
      <c r="B1642" t="s">
        <v>14</v>
      </c>
      <c r="C1642" t="s">
        <v>489</v>
      </c>
      <c r="D1642" t="s">
        <v>1046</v>
      </c>
      <c r="E1642" s="10" t="s">
        <v>1039</v>
      </c>
      <c r="F1642" t="s">
        <v>5</v>
      </c>
      <c r="G1642" t="s">
        <v>496</v>
      </c>
      <c r="H1642" t="s">
        <v>230</v>
      </c>
      <c r="I1642">
        <v>14</v>
      </c>
      <c r="J1642" t="s">
        <v>8</v>
      </c>
      <c r="L1642" t="s">
        <v>107</v>
      </c>
      <c r="M1642">
        <v>45499</v>
      </c>
      <c r="N1642" t="s">
        <v>43</v>
      </c>
      <c r="O1642" t="s">
        <v>62</v>
      </c>
      <c r="P1642" s="21" t="str">
        <f t="shared" si="25"/>
        <v>04_40-50</v>
      </c>
      <c r="Q1642">
        <v>12</v>
      </c>
      <c r="R1642" t="s">
        <v>819</v>
      </c>
      <c r="S1642">
        <v>1137475</v>
      </c>
      <c r="T1642">
        <v>18258</v>
      </c>
    </row>
    <row r="1643" spans="1:20" ht="14.45" hidden="1" x14ac:dyDescent="0.35">
      <c r="A1643">
        <v>135</v>
      </c>
      <c r="B1643" t="s">
        <v>14</v>
      </c>
      <c r="C1643" t="s">
        <v>657</v>
      </c>
      <c r="D1643" t="s">
        <v>1046</v>
      </c>
      <c r="E1643" s="10" t="s">
        <v>1039</v>
      </c>
      <c r="F1643" t="s">
        <v>5</v>
      </c>
      <c r="G1643" t="s">
        <v>496</v>
      </c>
      <c r="H1643" t="s">
        <v>299</v>
      </c>
      <c r="I1643">
        <v>14</v>
      </c>
      <c r="J1643" t="s">
        <v>8</v>
      </c>
      <c r="L1643" t="s">
        <v>107</v>
      </c>
      <c r="M1643">
        <v>37500</v>
      </c>
      <c r="N1643" t="s">
        <v>41</v>
      </c>
      <c r="O1643" t="s">
        <v>61</v>
      </c>
      <c r="P1643" s="21" t="str">
        <f t="shared" si="25"/>
        <v>03_30-40</v>
      </c>
      <c r="Q1643">
        <v>12</v>
      </c>
      <c r="R1643" t="s">
        <v>819</v>
      </c>
      <c r="S1643">
        <v>5062500</v>
      </c>
      <c r="T1643">
        <v>81260</v>
      </c>
    </row>
    <row r="1644" spans="1:20" ht="14.45" hidden="1" x14ac:dyDescent="0.35">
      <c r="A1644">
        <v>181</v>
      </c>
      <c r="B1644" t="s">
        <v>14</v>
      </c>
      <c r="C1644" t="s">
        <v>954</v>
      </c>
      <c r="D1644" t="s">
        <v>1046</v>
      </c>
      <c r="E1644" s="10" t="s">
        <v>1039</v>
      </c>
      <c r="F1644" t="s">
        <v>5</v>
      </c>
      <c r="G1644" t="s">
        <v>855</v>
      </c>
      <c r="H1644" t="s">
        <v>634</v>
      </c>
      <c r="I1644">
        <v>14</v>
      </c>
      <c r="J1644" t="s">
        <v>8</v>
      </c>
      <c r="L1644" t="s">
        <v>107</v>
      </c>
      <c r="M1644">
        <v>49227</v>
      </c>
      <c r="N1644" t="s">
        <v>43</v>
      </c>
      <c r="O1644" t="s">
        <v>62</v>
      </c>
      <c r="P1644" s="21" t="str">
        <f t="shared" si="25"/>
        <v>04_40-50</v>
      </c>
      <c r="Q1644">
        <v>12</v>
      </c>
      <c r="R1644" t="s">
        <v>819</v>
      </c>
      <c r="S1644">
        <v>8910087</v>
      </c>
      <c r="T1644">
        <v>143019</v>
      </c>
    </row>
    <row r="1645" spans="1:20" ht="14.45" hidden="1" x14ac:dyDescent="0.35">
      <c r="A1645">
        <v>24</v>
      </c>
      <c r="B1645" t="s">
        <v>14</v>
      </c>
      <c r="C1645" t="s">
        <v>416</v>
      </c>
      <c r="D1645" s="10" t="s">
        <v>1041</v>
      </c>
      <c r="E1645" s="10" t="s">
        <v>1039</v>
      </c>
      <c r="F1645" t="s">
        <v>5</v>
      </c>
      <c r="G1645" t="s">
        <v>218</v>
      </c>
      <c r="H1645" t="s">
        <v>166</v>
      </c>
      <c r="I1645">
        <v>15</v>
      </c>
      <c r="J1645" t="s">
        <v>8</v>
      </c>
      <c r="L1645" t="s">
        <v>107</v>
      </c>
      <c r="M1645">
        <v>60900</v>
      </c>
      <c r="N1645" t="s">
        <v>46</v>
      </c>
      <c r="O1645" t="s">
        <v>65</v>
      </c>
      <c r="P1645" s="21" t="str">
        <f t="shared" si="25"/>
        <v>06_60-70</v>
      </c>
      <c r="Q1645">
        <v>12</v>
      </c>
      <c r="R1645" t="s">
        <v>819</v>
      </c>
      <c r="S1645">
        <v>1461600</v>
      </c>
      <c r="T1645">
        <v>23461</v>
      </c>
    </row>
    <row r="1646" spans="1:20" ht="14.45" hidden="1" x14ac:dyDescent="0.35">
      <c r="A1646">
        <v>78</v>
      </c>
      <c r="B1646" t="s">
        <v>14</v>
      </c>
      <c r="C1646" t="s">
        <v>800</v>
      </c>
      <c r="D1646" s="10" t="s">
        <v>1041</v>
      </c>
      <c r="E1646" s="10" t="s">
        <v>1039</v>
      </c>
      <c r="F1646" t="s">
        <v>5</v>
      </c>
      <c r="G1646" t="s">
        <v>308</v>
      </c>
      <c r="H1646" t="s">
        <v>166</v>
      </c>
      <c r="I1646">
        <v>15</v>
      </c>
      <c r="J1646" t="s">
        <v>8</v>
      </c>
      <c r="L1646" t="s">
        <v>107</v>
      </c>
      <c r="M1646">
        <v>61545</v>
      </c>
      <c r="N1646" t="s">
        <v>46</v>
      </c>
      <c r="O1646" t="s">
        <v>65</v>
      </c>
      <c r="P1646" s="21" t="str">
        <f t="shared" si="25"/>
        <v>06_60-70</v>
      </c>
      <c r="Q1646">
        <v>12</v>
      </c>
      <c r="R1646" t="s">
        <v>819</v>
      </c>
      <c r="S1646">
        <v>4800510</v>
      </c>
      <c r="T1646">
        <v>77055</v>
      </c>
    </row>
    <row r="1647" spans="1:20" ht="14.45" hidden="1" x14ac:dyDescent="0.35">
      <c r="A1647">
        <v>15</v>
      </c>
      <c r="B1647" t="s">
        <v>14</v>
      </c>
      <c r="C1647" t="s">
        <v>234</v>
      </c>
      <c r="D1647" t="s">
        <v>1040</v>
      </c>
      <c r="E1647" s="10" t="s">
        <v>1039</v>
      </c>
      <c r="F1647" t="s">
        <v>5</v>
      </c>
      <c r="G1647" t="s">
        <v>218</v>
      </c>
      <c r="H1647" t="s">
        <v>2</v>
      </c>
      <c r="I1647">
        <v>15</v>
      </c>
      <c r="J1647" t="s">
        <v>8</v>
      </c>
      <c r="L1647" t="s">
        <v>107</v>
      </c>
      <c r="M1647">
        <v>66710</v>
      </c>
      <c r="N1647" t="s">
        <v>47</v>
      </c>
      <c r="O1647" t="s">
        <v>65</v>
      </c>
      <c r="P1647" s="21" t="str">
        <f t="shared" si="25"/>
        <v>06_60-70</v>
      </c>
      <c r="Q1647">
        <v>12</v>
      </c>
      <c r="R1647" t="s">
        <v>819</v>
      </c>
      <c r="S1647">
        <v>1000650</v>
      </c>
      <c r="T1647">
        <v>16062</v>
      </c>
    </row>
    <row r="1648" spans="1:20" ht="14.45" hidden="1" x14ac:dyDescent="0.35">
      <c r="A1648">
        <v>27</v>
      </c>
      <c r="B1648" t="s">
        <v>14</v>
      </c>
      <c r="C1648" t="s">
        <v>455</v>
      </c>
      <c r="D1648" s="10" t="s">
        <v>1038</v>
      </c>
      <c r="E1648" s="10" t="s">
        <v>1039</v>
      </c>
      <c r="F1648" t="s">
        <v>5</v>
      </c>
      <c r="G1648" t="s">
        <v>218</v>
      </c>
      <c r="H1648" t="s">
        <v>230</v>
      </c>
      <c r="I1648">
        <v>15</v>
      </c>
      <c r="J1648" t="s">
        <v>8</v>
      </c>
      <c r="L1648" t="s">
        <v>107</v>
      </c>
      <c r="M1648">
        <v>42990</v>
      </c>
      <c r="N1648" t="s">
        <v>42</v>
      </c>
      <c r="O1648" t="s">
        <v>62</v>
      </c>
      <c r="P1648" s="21" t="str">
        <f t="shared" si="25"/>
        <v>04_40-50</v>
      </c>
      <c r="Q1648">
        <v>12</v>
      </c>
      <c r="R1648" t="s">
        <v>819</v>
      </c>
      <c r="S1648">
        <v>1160730</v>
      </c>
      <c r="T1648">
        <v>18631</v>
      </c>
    </row>
    <row r="1649" spans="1:20" ht="14.45" hidden="1" x14ac:dyDescent="0.35">
      <c r="A1649">
        <v>102</v>
      </c>
      <c r="B1649" t="s">
        <v>14</v>
      </c>
      <c r="C1649" t="s">
        <v>625</v>
      </c>
      <c r="D1649" s="10" t="s">
        <v>1038</v>
      </c>
      <c r="E1649" s="10" t="s">
        <v>1039</v>
      </c>
      <c r="F1649" t="s">
        <v>5</v>
      </c>
      <c r="G1649" t="s">
        <v>496</v>
      </c>
      <c r="H1649" t="s">
        <v>952</v>
      </c>
      <c r="I1649">
        <v>15</v>
      </c>
      <c r="J1649" t="s">
        <v>8</v>
      </c>
      <c r="L1649" t="s">
        <v>107</v>
      </c>
      <c r="M1649">
        <v>40155</v>
      </c>
      <c r="N1649" t="s">
        <v>42</v>
      </c>
      <c r="O1649" t="s">
        <v>62</v>
      </c>
      <c r="P1649" s="21" t="str">
        <f t="shared" si="25"/>
        <v>04_40-50</v>
      </c>
      <c r="Q1649">
        <v>12</v>
      </c>
      <c r="R1649" t="s">
        <v>819</v>
      </c>
      <c r="S1649">
        <v>4095810</v>
      </c>
      <c r="T1649">
        <v>65743</v>
      </c>
    </row>
    <row r="1650" spans="1:20" ht="14.45" hidden="1" x14ac:dyDescent="0.35">
      <c r="A1650">
        <v>186</v>
      </c>
      <c r="B1650" t="s">
        <v>14</v>
      </c>
      <c r="C1650" t="s">
        <v>955</v>
      </c>
      <c r="D1650" s="10" t="s">
        <v>1038</v>
      </c>
      <c r="E1650" s="10" t="s">
        <v>1039</v>
      </c>
      <c r="F1650" t="s">
        <v>5</v>
      </c>
      <c r="G1650" t="s">
        <v>855</v>
      </c>
      <c r="H1650" t="s">
        <v>634</v>
      </c>
      <c r="I1650">
        <v>15</v>
      </c>
      <c r="J1650" t="s">
        <v>8</v>
      </c>
      <c r="L1650" t="s">
        <v>107</v>
      </c>
      <c r="M1650">
        <v>44491</v>
      </c>
      <c r="N1650" t="s">
        <v>42</v>
      </c>
      <c r="O1650" t="s">
        <v>62</v>
      </c>
      <c r="P1650" s="21" t="str">
        <f t="shared" si="25"/>
        <v>04_40-50</v>
      </c>
      <c r="Q1650">
        <v>12</v>
      </c>
      <c r="R1650" t="s">
        <v>819</v>
      </c>
      <c r="S1650">
        <v>8275326</v>
      </c>
      <c r="T1650">
        <v>132830</v>
      </c>
    </row>
    <row r="1651" spans="1:20" ht="14.45" hidden="1" x14ac:dyDescent="0.35">
      <c r="A1651">
        <v>234</v>
      </c>
      <c r="B1651" t="s">
        <v>14</v>
      </c>
      <c r="C1651" t="s">
        <v>627</v>
      </c>
      <c r="D1651" t="s">
        <v>1040</v>
      </c>
      <c r="E1651" s="10" t="s">
        <v>1039</v>
      </c>
      <c r="F1651" t="s">
        <v>1</v>
      </c>
      <c r="G1651" t="s">
        <v>532</v>
      </c>
      <c r="H1651" t="s">
        <v>2</v>
      </c>
      <c r="I1651">
        <v>15</v>
      </c>
      <c r="J1651" t="s">
        <v>8</v>
      </c>
      <c r="L1651" t="s">
        <v>107</v>
      </c>
      <c r="M1651">
        <v>46243</v>
      </c>
      <c r="N1651" t="s">
        <v>43</v>
      </c>
      <c r="O1651" t="s">
        <v>62</v>
      </c>
      <c r="P1651" s="21" t="str">
        <f t="shared" si="25"/>
        <v>04_40-50</v>
      </c>
      <c r="Q1651">
        <v>12</v>
      </c>
      <c r="R1651" t="s">
        <v>819</v>
      </c>
      <c r="S1651">
        <v>10820862</v>
      </c>
      <c r="T1651">
        <v>173690</v>
      </c>
    </row>
    <row r="1652" spans="1:20" ht="14.45" hidden="1" x14ac:dyDescent="0.35">
      <c r="A1652">
        <v>51</v>
      </c>
      <c r="B1652" t="s">
        <v>14</v>
      </c>
      <c r="C1652" t="s">
        <v>801</v>
      </c>
      <c r="D1652" s="10" t="s">
        <v>1041</v>
      </c>
      <c r="E1652" s="10" t="s">
        <v>1039</v>
      </c>
      <c r="F1652" t="s">
        <v>5</v>
      </c>
      <c r="G1652" t="s">
        <v>308</v>
      </c>
      <c r="H1652" t="s">
        <v>757</v>
      </c>
      <c r="I1652">
        <v>15</v>
      </c>
      <c r="J1652" t="s">
        <v>8</v>
      </c>
      <c r="L1652" t="s">
        <v>107</v>
      </c>
      <c r="M1652">
        <v>70290</v>
      </c>
      <c r="N1652" t="s">
        <v>48</v>
      </c>
      <c r="O1652" t="s">
        <v>64</v>
      </c>
      <c r="P1652" s="21" t="str">
        <f t="shared" si="25"/>
        <v>07_70&gt;</v>
      </c>
      <c r="Q1652">
        <v>12</v>
      </c>
      <c r="R1652" t="s">
        <v>819</v>
      </c>
      <c r="S1652">
        <v>3584790</v>
      </c>
      <c r="T1652">
        <v>57541</v>
      </c>
    </row>
    <row r="1653" spans="1:20" ht="14.45" hidden="1" x14ac:dyDescent="0.35">
      <c r="A1653">
        <v>29</v>
      </c>
      <c r="B1653" t="s">
        <v>14</v>
      </c>
      <c r="C1653" t="s">
        <v>518</v>
      </c>
      <c r="D1653" s="10" t="s">
        <v>1041</v>
      </c>
      <c r="E1653" s="10" t="s">
        <v>1039</v>
      </c>
      <c r="F1653" t="s">
        <v>5</v>
      </c>
      <c r="G1653" t="s">
        <v>308</v>
      </c>
      <c r="H1653" t="s">
        <v>148</v>
      </c>
      <c r="I1653">
        <v>15</v>
      </c>
      <c r="J1653" t="s">
        <v>8</v>
      </c>
      <c r="L1653" t="s">
        <v>107</v>
      </c>
      <c r="M1653">
        <v>66500</v>
      </c>
      <c r="N1653" t="s">
        <v>47</v>
      </c>
      <c r="O1653" t="s">
        <v>65</v>
      </c>
      <c r="P1653" s="21" t="str">
        <f t="shared" si="25"/>
        <v>06_60-70</v>
      </c>
      <c r="Q1653">
        <v>12</v>
      </c>
      <c r="R1653" t="s">
        <v>819</v>
      </c>
      <c r="S1653">
        <v>1928500</v>
      </c>
      <c r="T1653">
        <v>30955</v>
      </c>
    </row>
    <row r="1654" spans="1:20" ht="14.45" hidden="1" x14ac:dyDescent="0.35">
      <c r="A1654">
        <v>188</v>
      </c>
      <c r="B1654" t="s">
        <v>14</v>
      </c>
      <c r="C1654" t="s">
        <v>956</v>
      </c>
      <c r="D1654" s="10" t="s">
        <v>1041</v>
      </c>
      <c r="E1654" s="10" t="s">
        <v>1039</v>
      </c>
      <c r="F1654" t="s">
        <v>1</v>
      </c>
      <c r="G1654" t="s">
        <v>532</v>
      </c>
      <c r="H1654" t="s">
        <v>957</v>
      </c>
      <c r="I1654">
        <v>15</v>
      </c>
      <c r="J1654" t="s">
        <v>8</v>
      </c>
      <c r="L1654" t="s">
        <v>107</v>
      </c>
      <c r="M1654">
        <v>71300</v>
      </c>
      <c r="N1654" t="s">
        <v>48</v>
      </c>
      <c r="O1654" t="s">
        <v>64</v>
      </c>
      <c r="P1654" s="21" t="str">
        <f t="shared" si="25"/>
        <v>07_70&gt;</v>
      </c>
      <c r="Q1654">
        <v>12</v>
      </c>
      <c r="R1654" t="s">
        <v>819</v>
      </c>
      <c r="S1654">
        <v>13404400</v>
      </c>
      <c r="T1654">
        <v>215159</v>
      </c>
    </row>
    <row r="1655" spans="1:20" ht="14.45" hidden="1" x14ac:dyDescent="0.35">
      <c r="A1655">
        <v>7</v>
      </c>
      <c r="B1655" t="s">
        <v>14</v>
      </c>
      <c r="C1655" t="s">
        <v>257</v>
      </c>
      <c r="D1655" s="10" t="s">
        <v>1041</v>
      </c>
      <c r="E1655" s="10" t="s">
        <v>1039</v>
      </c>
      <c r="F1655" t="s">
        <v>5</v>
      </c>
      <c r="G1655" t="s">
        <v>155</v>
      </c>
      <c r="H1655" t="s">
        <v>166</v>
      </c>
      <c r="I1655">
        <v>17</v>
      </c>
      <c r="J1655" t="s">
        <v>8</v>
      </c>
      <c r="L1655" t="s">
        <v>107</v>
      </c>
      <c r="M1655">
        <v>61490</v>
      </c>
      <c r="N1655" t="s">
        <v>46</v>
      </c>
      <c r="O1655" t="s">
        <v>65</v>
      </c>
      <c r="P1655" s="21" t="str">
        <f t="shared" si="25"/>
        <v>06_60-70</v>
      </c>
      <c r="Q1655">
        <v>12</v>
      </c>
      <c r="R1655" t="s">
        <v>819</v>
      </c>
      <c r="S1655">
        <v>430430</v>
      </c>
      <c r="T1655">
        <v>6909</v>
      </c>
    </row>
    <row r="1656" spans="1:20" ht="14.45" hidden="1" x14ac:dyDescent="0.35">
      <c r="A1656">
        <v>90</v>
      </c>
      <c r="B1656" t="s">
        <v>14</v>
      </c>
      <c r="C1656" t="s">
        <v>802</v>
      </c>
      <c r="D1656" s="10" t="s">
        <v>1041</v>
      </c>
      <c r="E1656" s="10" t="s">
        <v>1039</v>
      </c>
      <c r="F1656" t="s">
        <v>5</v>
      </c>
      <c r="G1656" t="s">
        <v>308</v>
      </c>
      <c r="H1656" t="s">
        <v>803</v>
      </c>
      <c r="I1656">
        <v>17</v>
      </c>
      <c r="J1656" t="s">
        <v>8</v>
      </c>
      <c r="L1656" t="s">
        <v>107</v>
      </c>
      <c r="M1656">
        <v>69313</v>
      </c>
      <c r="N1656" t="s">
        <v>47</v>
      </c>
      <c r="O1656" t="s">
        <v>65</v>
      </c>
      <c r="P1656" s="21" t="str">
        <f t="shared" si="25"/>
        <v>06_60-70</v>
      </c>
      <c r="Q1656">
        <v>12</v>
      </c>
      <c r="R1656" t="s">
        <v>819</v>
      </c>
      <c r="S1656">
        <v>6238170</v>
      </c>
      <c r="T1656">
        <v>100131</v>
      </c>
    </row>
    <row r="1657" spans="1:20" ht="14.45" hidden="1" x14ac:dyDescent="0.35">
      <c r="A1657">
        <v>2</v>
      </c>
      <c r="B1657" t="s">
        <v>14</v>
      </c>
      <c r="C1657" t="s">
        <v>190</v>
      </c>
      <c r="D1657" t="s">
        <v>1046</v>
      </c>
      <c r="E1657" s="10" t="s">
        <v>1039</v>
      </c>
      <c r="F1657" t="s">
        <v>5</v>
      </c>
      <c r="G1657" t="s">
        <v>155</v>
      </c>
      <c r="H1657" t="s">
        <v>2</v>
      </c>
      <c r="I1657">
        <v>14</v>
      </c>
      <c r="J1657" t="s">
        <v>8</v>
      </c>
      <c r="K1657" t="s">
        <v>7</v>
      </c>
      <c r="L1657" t="s">
        <v>107</v>
      </c>
      <c r="M1657">
        <v>59200</v>
      </c>
      <c r="N1657" t="s">
        <v>45</v>
      </c>
      <c r="O1657" t="s">
        <v>63</v>
      </c>
      <c r="P1657" s="21" t="str">
        <f t="shared" si="25"/>
        <v>05_50-60</v>
      </c>
      <c r="Q1657">
        <v>12</v>
      </c>
      <c r="R1657" t="s">
        <v>819</v>
      </c>
      <c r="S1657">
        <v>118400</v>
      </c>
      <c r="T1657">
        <v>1900</v>
      </c>
    </row>
    <row r="1658" spans="1:20" ht="14.45" hidden="1" x14ac:dyDescent="0.35">
      <c r="A1658">
        <v>10</v>
      </c>
      <c r="B1658" t="s">
        <v>14</v>
      </c>
      <c r="C1658" t="s">
        <v>258</v>
      </c>
      <c r="D1658" t="s">
        <v>1046</v>
      </c>
      <c r="E1658" s="10" t="s">
        <v>1039</v>
      </c>
      <c r="F1658" t="s">
        <v>5</v>
      </c>
      <c r="G1658" t="s">
        <v>218</v>
      </c>
      <c r="H1658" t="s">
        <v>108</v>
      </c>
      <c r="I1658">
        <v>14</v>
      </c>
      <c r="J1658" t="s">
        <v>8</v>
      </c>
      <c r="K1658" t="s">
        <v>7</v>
      </c>
      <c r="L1658" t="s">
        <v>107</v>
      </c>
      <c r="M1658">
        <v>55570</v>
      </c>
      <c r="N1658" t="s">
        <v>45</v>
      </c>
      <c r="O1658" t="s">
        <v>63</v>
      </c>
      <c r="P1658" s="21" t="str">
        <f t="shared" si="25"/>
        <v>05_50-60</v>
      </c>
      <c r="Q1658">
        <v>12</v>
      </c>
      <c r="R1658" t="s">
        <v>819</v>
      </c>
      <c r="S1658">
        <v>555700</v>
      </c>
      <c r="T1658">
        <v>8920</v>
      </c>
    </row>
    <row r="1659" spans="1:20" ht="14.45" hidden="1" x14ac:dyDescent="0.35">
      <c r="A1659">
        <v>7</v>
      </c>
      <c r="B1659" t="s">
        <v>14</v>
      </c>
      <c r="C1659" t="s">
        <v>504</v>
      </c>
      <c r="D1659" t="s">
        <v>1046</v>
      </c>
      <c r="E1659" s="10" t="s">
        <v>1039</v>
      </c>
      <c r="F1659" t="s">
        <v>5</v>
      </c>
      <c r="G1659" t="s">
        <v>496</v>
      </c>
      <c r="H1659" t="s">
        <v>299</v>
      </c>
      <c r="I1659">
        <v>14</v>
      </c>
      <c r="J1659" t="s">
        <v>8</v>
      </c>
      <c r="K1659" t="s">
        <v>7</v>
      </c>
      <c r="L1659" t="s">
        <v>107</v>
      </c>
      <c r="M1659">
        <v>59545</v>
      </c>
      <c r="N1659" t="s">
        <v>45</v>
      </c>
      <c r="O1659" t="s">
        <v>63</v>
      </c>
      <c r="P1659" s="21" t="str">
        <f t="shared" si="25"/>
        <v>05_50-60</v>
      </c>
      <c r="Q1659">
        <v>12</v>
      </c>
      <c r="R1659" t="s">
        <v>819</v>
      </c>
      <c r="S1659">
        <v>416815</v>
      </c>
      <c r="T1659">
        <v>6690</v>
      </c>
    </row>
    <row r="1660" spans="1:20" ht="14.45" hidden="1" x14ac:dyDescent="0.35">
      <c r="A1660">
        <v>154</v>
      </c>
      <c r="B1660" t="s">
        <v>14</v>
      </c>
      <c r="C1660" t="s">
        <v>658</v>
      </c>
      <c r="D1660" t="s">
        <v>1046</v>
      </c>
      <c r="E1660" s="10" t="s">
        <v>1039</v>
      </c>
      <c r="F1660" t="s">
        <v>5</v>
      </c>
      <c r="G1660" t="s">
        <v>496</v>
      </c>
      <c r="H1660" t="s">
        <v>2</v>
      </c>
      <c r="I1660">
        <v>14</v>
      </c>
      <c r="J1660" t="s">
        <v>8</v>
      </c>
      <c r="K1660" t="s">
        <v>7</v>
      </c>
      <c r="L1660" t="s">
        <v>107</v>
      </c>
      <c r="M1660">
        <v>51620</v>
      </c>
      <c r="N1660" t="s">
        <v>44</v>
      </c>
      <c r="O1660" t="s">
        <v>63</v>
      </c>
      <c r="P1660" s="21" t="str">
        <f t="shared" si="25"/>
        <v>05_50-60</v>
      </c>
      <c r="Q1660">
        <v>12</v>
      </c>
      <c r="R1660" t="s">
        <v>819</v>
      </c>
      <c r="S1660">
        <v>7949480</v>
      </c>
      <c r="T1660">
        <v>127600</v>
      </c>
    </row>
    <row r="1661" spans="1:20" ht="14.45" hidden="1" x14ac:dyDescent="0.35">
      <c r="A1661">
        <v>147</v>
      </c>
      <c r="B1661" t="s">
        <v>14</v>
      </c>
      <c r="C1661" t="s">
        <v>659</v>
      </c>
      <c r="D1661" t="s">
        <v>1040</v>
      </c>
      <c r="E1661" s="10" t="s">
        <v>1039</v>
      </c>
      <c r="F1661" t="s">
        <v>5</v>
      </c>
      <c r="G1661" t="s">
        <v>496</v>
      </c>
      <c r="H1661" t="s">
        <v>2</v>
      </c>
      <c r="I1661">
        <v>15</v>
      </c>
      <c r="J1661" t="s">
        <v>8</v>
      </c>
      <c r="K1661" t="s">
        <v>7</v>
      </c>
      <c r="L1661" t="s">
        <v>107</v>
      </c>
      <c r="M1661">
        <v>54065</v>
      </c>
      <c r="N1661" t="s">
        <v>44</v>
      </c>
      <c r="O1661" t="s">
        <v>63</v>
      </c>
      <c r="P1661" s="21" t="str">
        <f t="shared" si="25"/>
        <v>05_50-60</v>
      </c>
      <c r="Q1661">
        <v>12</v>
      </c>
      <c r="R1661" t="s">
        <v>819</v>
      </c>
      <c r="S1661">
        <v>7947555</v>
      </c>
      <c r="T1661">
        <v>127569</v>
      </c>
    </row>
    <row r="1662" spans="1:20" ht="14.45" hidden="1" x14ac:dyDescent="0.35">
      <c r="A1662">
        <v>7</v>
      </c>
      <c r="B1662" t="s">
        <v>14</v>
      </c>
      <c r="C1662" t="s">
        <v>244</v>
      </c>
      <c r="D1662" t="s">
        <v>1046</v>
      </c>
      <c r="E1662" s="10" t="s">
        <v>1044</v>
      </c>
      <c r="F1662" t="s">
        <v>5</v>
      </c>
      <c r="G1662" t="s">
        <v>218</v>
      </c>
      <c r="H1662" t="s">
        <v>2</v>
      </c>
      <c r="I1662">
        <v>13</v>
      </c>
      <c r="J1662" t="s">
        <v>11</v>
      </c>
      <c r="L1662" t="s">
        <v>107</v>
      </c>
      <c r="M1662">
        <v>48339</v>
      </c>
      <c r="N1662" t="s">
        <v>43</v>
      </c>
      <c r="O1662" t="s">
        <v>62</v>
      </c>
      <c r="P1662" s="21" t="str">
        <f t="shared" si="25"/>
        <v>04_40-50</v>
      </c>
      <c r="Q1662">
        <v>12</v>
      </c>
      <c r="R1662" t="s">
        <v>819</v>
      </c>
      <c r="S1662">
        <v>338373</v>
      </c>
      <c r="T1662">
        <v>5431</v>
      </c>
    </row>
    <row r="1663" spans="1:20" ht="14.45" hidden="1" x14ac:dyDescent="0.35">
      <c r="A1663">
        <v>3811</v>
      </c>
      <c r="B1663" t="s">
        <v>14</v>
      </c>
      <c r="C1663" t="s">
        <v>519</v>
      </c>
      <c r="D1663" t="s">
        <v>1046</v>
      </c>
      <c r="E1663" s="10" t="s">
        <v>1044</v>
      </c>
      <c r="F1663" t="s">
        <v>5</v>
      </c>
      <c r="G1663" t="s">
        <v>496</v>
      </c>
      <c r="H1663" t="s">
        <v>2</v>
      </c>
      <c r="I1663">
        <v>13</v>
      </c>
      <c r="J1663" t="s">
        <v>8</v>
      </c>
      <c r="L1663" t="s">
        <v>107</v>
      </c>
      <c r="M1663">
        <v>50368</v>
      </c>
      <c r="N1663" t="s">
        <v>44</v>
      </c>
      <c r="O1663" t="s">
        <v>63</v>
      </c>
      <c r="P1663" s="21" t="str">
        <f t="shared" si="25"/>
        <v>05_50-60</v>
      </c>
      <c r="Q1663">
        <v>12</v>
      </c>
      <c r="R1663" t="s">
        <v>819</v>
      </c>
      <c r="S1663">
        <v>191952448</v>
      </c>
      <c r="T1663">
        <v>3081099</v>
      </c>
    </row>
    <row r="1664" spans="1:20" ht="14.45" hidden="1" x14ac:dyDescent="0.35">
      <c r="A1664">
        <v>2</v>
      </c>
      <c r="B1664" t="s">
        <v>14</v>
      </c>
      <c r="C1664" t="s">
        <v>245</v>
      </c>
      <c r="D1664" t="s">
        <v>1046</v>
      </c>
      <c r="E1664" s="10" t="s">
        <v>1044</v>
      </c>
      <c r="F1664" t="s">
        <v>5</v>
      </c>
      <c r="G1664" t="s">
        <v>218</v>
      </c>
      <c r="H1664" t="s">
        <v>2</v>
      </c>
      <c r="I1664">
        <v>14</v>
      </c>
      <c r="J1664" t="s">
        <v>11</v>
      </c>
      <c r="L1664" t="s">
        <v>107</v>
      </c>
      <c r="M1664">
        <v>50978</v>
      </c>
      <c r="N1664" t="s">
        <v>44</v>
      </c>
      <c r="O1664" t="s">
        <v>63</v>
      </c>
      <c r="P1664" s="21" t="str">
        <f t="shared" si="25"/>
        <v>05_50-60</v>
      </c>
      <c r="Q1664">
        <v>12</v>
      </c>
      <c r="R1664" t="s">
        <v>819</v>
      </c>
      <c r="S1664">
        <v>101956</v>
      </c>
      <c r="T1664">
        <v>1637</v>
      </c>
    </row>
    <row r="1665" spans="1:20" ht="14.45" hidden="1" x14ac:dyDescent="0.35">
      <c r="A1665">
        <v>3394</v>
      </c>
      <c r="B1665" t="s">
        <v>14</v>
      </c>
      <c r="C1665" t="s">
        <v>505</v>
      </c>
      <c r="D1665" t="s">
        <v>1046</v>
      </c>
      <c r="E1665" s="10" t="s">
        <v>1044</v>
      </c>
      <c r="F1665" t="s">
        <v>5</v>
      </c>
      <c r="G1665" t="s">
        <v>496</v>
      </c>
      <c r="H1665" t="s">
        <v>2</v>
      </c>
      <c r="I1665">
        <v>14</v>
      </c>
      <c r="J1665" t="s">
        <v>11</v>
      </c>
      <c r="L1665" t="s">
        <v>107</v>
      </c>
      <c r="M1665">
        <v>51651</v>
      </c>
      <c r="N1665" t="s">
        <v>44</v>
      </c>
      <c r="O1665" t="s">
        <v>63</v>
      </c>
      <c r="P1665" s="21" t="str">
        <f t="shared" si="25"/>
        <v>05_50-60</v>
      </c>
      <c r="Q1665">
        <v>12</v>
      </c>
      <c r="R1665" t="s">
        <v>819</v>
      </c>
      <c r="S1665">
        <v>175303494</v>
      </c>
      <c r="T1665">
        <v>2813860</v>
      </c>
    </row>
    <row r="1666" spans="1:20" ht="14.45" hidden="1" x14ac:dyDescent="0.35">
      <c r="A1666">
        <v>149</v>
      </c>
      <c r="B1666" t="s">
        <v>14</v>
      </c>
      <c r="C1666" t="s">
        <v>630</v>
      </c>
      <c r="D1666" t="s">
        <v>1046</v>
      </c>
      <c r="E1666" s="10" t="s">
        <v>1044</v>
      </c>
      <c r="F1666" t="s">
        <v>1</v>
      </c>
      <c r="G1666" t="s">
        <v>249</v>
      </c>
      <c r="H1666" t="s">
        <v>2</v>
      </c>
      <c r="I1666">
        <v>14</v>
      </c>
      <c r="J1666" t="s">
        <v>11</v>
      </c>
      <c r="L1666" t="s">
        <v>107</v>
      </c>
      <c r="M1666">
        <v>48255</v>
      </c>
      <c r="N1666" t="s">
        <v>43</v>
      </c>
      <c r="O1666" t="s">
        <v>62</v>
      </c>
      <c r="P1666" s="21" t="str">
        <f t="shared" si="25"/>
        <v>04_40-50</v>
      </c>
      <c r="Q1666">
        <v>12</v>
      </c>
      <c r="R1666" t="s">
        <v>819</v>
      </c>
      <c r="S1666">
        <v>7189995</v>
      </c>
      <c r="T1666">
        <v>115409</v>
      </c>
    </row>
    <row r="1667" spans="1:20" ht="14.45" hidden="1" x14ac:dyDescent="0.35">
      <c r="A1667">
        <v>51</v>
      </c>
      <c r="B1667" t="s">
        <v>14</v>
      </c>
      <c r="C1667" t="s">
        <v>805</v>
      </c>
      <c r="D1667" t="s">
        <v>1046</v>
      </c>
      <c r="E1667" s="10" t="s">
        <v>1044</v>
      </c>
      <c r="F1667" t="s">
        <v>1</v>
      </c>
      <c r="G1667" t="s">
        <v>532</v>
      </c>
      <c r="H1667" t="s">
        <v>2</v>
      </c>
      <c r="I1667">
        <v>14</v>
      </c>
      <c r="J1667" t="s">
        <v>8</v>
      </c>
      <c r="L1667" t="s">
        <v>107</v>
      </c>
      <c r="M1667">
        <v>41510</v>
      </c>
      <c r="N1667" t="s">
        <v>42</v>
      </c>
      <c r="O1667" t="s">
        <v>62</v>
      </c>
      <c r="P1667" s="21" t="str">
        <f t="shared" ref="P1667:P1730" si="26">IF(M1667&lt;20000,"01_&lt;20",IF(M1667&lt;70000,CONCATENATE(IF((ROUNDDOWN(M1667/10000,0)+1)&lt;10,0,),ROUNDDOWN(M1667/10000,0),"_",ROUNDDOWN(M1667/10000,0)*10,"-",ROUNDUP((M1667+1)/10000,0)*10),"07_70&gt;"))</f>
        <v>04_40-50</v>
      </c>
      <c r="Q1667">
        <v>12</v>
      </c>
      <c r="R1667" t="s">
        <v>819</v>
      </c>
      <c r="S1667">
        <v>2117010</v>
      </c>
      <c r="T1667">
        <v>33981</v>
      </c>
    </row>
    <row r="1668" spans="1:20" ht="14.45" hidden="1" x14ac:dyDescent="0.35">
      <c r="A1668">
        <v>2</v>
      </c>
      <c r="B1668" t="s">
        <v>14</v>
      </c>
      <c r="C1668" t="s">
        <v>164</v>
      </c>
      <c r="D1668" s="10" t="s">
        <v>1038</v>
      </c>
      <c r="E1668" s="10" t="s">
        <v>1044</v>
      </c>
      <c r="F1668" t="s">
        <v>5</v>
      </c>
      <c r="G1668" t="s">
        <v>155</v>
      </c>
      <c r="H1668" t="s">
        <v>123</v>
      </c>
      <c r="I1668">
        <v>15</v>
      </c>
      <c r="J1668" t="s">
        <v>11</v>
      </c>
      <c r="L1668" t="s">
        <v>107</v>
      </c>
      <c r="M1668">
        <v>49650</v>
      </c>
      <c r="N1668" t="s">
        <v>43</v>
      </c>
      <c r="O1668" t="s">
        <v>62</v>
      </c>
      <c r="P1668" s="21" t="str">
        <f t="shared" si="26"/>
        <v>04_40-50</v>
      </c>
      <c r="Q1668">
        <v>12</v>
      </c>
      <c r="R1668" t="s">
        <v>819</v>
      </c>
      <c r="S1668">
        <v>99300</v>
      </c>
      <c r="T1668">
        <v>1594</v>
      </c>
    </row>
    <row r="1669" spans="1:20" ht="14.45" hidden="1" x14ac:dyDescent="0.35">
      <c r="A1669">
        <v>3826</v>
      </c>
      <c r="B1669" t="s">
        <v>14</v>
      </c>
      <c r="C1669" t="s">
        <v>235</v>
      </c>
      <c r="D1669" s="10" t="s">
        <v>1038</v>
      </c>
      <c r="E1669" s="10" t="s">
        <v>1044</v>
      </c>
      <c r="F1669" t="s">
        <v>5</v>
      </c>
      <c r="G1669" t="s">
        <v>218</v>
      </c>
      <c r="H1669" t="s">
        <v>128</v>
      </c>
      <c r="I1669">
        <v>15</v>
      </c>
      <c r="J1669" t="s">
        <v>11</v>
      </c>
      <c r="L1669" t="s">
        <v>107</v>
      </c>
      <c r="M1669">
        <v>54510</v>
      </c>
      <c r="N1669" t="s">
        <v>44</v>
      </c>
      <c r="O1669" t="s">
        <v>63</v>
      </c>
      <c r="P1669" s="21" t="str">
        <f t="shared" si="26"/>
        <v>05_50-60</v>
      </c>
      <c r="Q1669">
        <v>12</v>
      </c>
      <c r="R1669" t="s">
        <v>819</v>
      </c>
      <c r="S1669">
        <v>208555260</v>
      </c>
      <c r="T1669">
        <v>3347596</v>
      </c>
    </row>
    <row r="1670" spans="1:20" ht="14.45" hidden="1" x14ac:dyDescent="0.35">
      <c r="A1670">
        <v>73</v>
      </c>
      <c r="B1670" t="s">
        <v>14</v>
      </c>
      <c r="C1670" t="s">
        <v>605</v>
      </c>
      <c r="D1670" t="s">
        <v>1040</v>
      </c>
      <c r="E1670" s="10" t="s">
        <v>1044</v>
      </c>
      <c r="F1670" t="s">
        <v>1</v>
      </c>
      <c r="G1670" t="s">
        <v>249</v>
      </c>
      <c r="H1670" t="s">
        <v>2</v>
      </c>
      <c r="I1670">
        <v>15</v>
      </c>
      <c r="J1670" t="s">
        <v>8</v>
      </c>
      <c r="L1670" t="s">
        <v>107</v>
      </c>
      <c r="M1670">
        <v>45220</v>
      </c>
      <c r="N1670" t="s">
        <v>43</v>
      </c>
      <c r="O1670" t="s">
        <v>62</v>
      </c>
      <c r="P1670" s="21" t="str">
        <f t="shared" si="26"/>
        <v>04_40-50</v>
      </c>
      <c r="Q1670">
        <v>12</v>
      </c>
      <c r="R1670" t="s">
        <v>819</v>
      </c>
      <c r="S1670">
        <v>3301060</v>
      </c>
      <c r="T1670">
        <v>52987</v>
      </c>
    </row>
    <row r="1671" spans="1:20" ht="14.45" hidden="1" x14ac:dyDescent="0.35">
      <c r="A1671">
        <v>171</v>
      </c>
      <c r="B1671" t="s">
        <v>14</v>
      </c>
      <c r="C1671" t="s">
        <v>806</v>
      </c>
      <c r="D1671" t="s">
        <v>1040</v>
      </c>
      <c r="E1671" s="10" t="s">
        <v>1044</v>
      </c>
      <c r="F1671" t="s">
        <v>1</v>
      </c>
      <c r="G1671" t="s">
        <v>532</v>
      </c>
      <c r="H1671" t="s">
        <v>2</v>
      </c>
      <c r="I1671">
        <v>15</v>
      </c>
      <c r="J1671" t="s">
        <v>8</v>
      </c>
      <c r="L1671" t="s">
        <v>107</v>
      </c>
      <c r="M1671">
        <v>38950</v>
      </c>
      <c r="N1671" t="s">
        <v>41</v>
      </c>
      <c r="O1671" t="s">
        <v>61</v>
      </c>
      <c r="P1671" s="21" t="str">
        <f t="shared" si="26"/>
        <v>03_30-40</v>
      </c>
      <c r="Q1671">
        <v>12</v>
      </c>
      <c r="R1671" t="s">
        <v>819</v>
      </c>
      <c r="S1671">
        <v>6660450</v>
      </c>
      <c r="T1671">
        <v>106909</v>
      </c>
    </row>
    <row r="1672" spans="1:20" ht="14.45" hidden="1" x14ac:dyDescent="0.35">
      <c r="A1672">
        <v>274</v>
      </c>
      <c r="B1672" t="s">
        <v>14</v>
      </c>
      <c r="C1672" t="s">
        <v>165</v>
      </c>
      <c r="D1672" s="10" t="s">
        <v>1038</v>
      </c>
      <c r="E1672" s="10" t="s">
        <v>1044</v>
      </c>
      <c r="F1672" t="s">
        <v>5</v>
      </c>
      <c r="G1672" t="s">
        <v>155</v>
      </c>
      <c r="H1672" t="s">
        <v>128</v>
      </c>
      <c r="I1672">
        <v>17</v>
      </c>
      <c r="J1672" t="s">
        <v>8</v>
      </c>
      <c r="L1672" t="s">
        <v>107</v>
      </c>
      <c r="M1672">
        <v>68385</v>
      </c>
      <c r="N1672" t="s">
        <v>47</v>
      </c>
      <c r="O1672" t="s">
        <v>65</v>
      </c>
      <c r="P1672" s="21" t="str">
        <f t="shared" si="26"/>
        <v>06_60-70</v>
      </c>
      <c r="Q1672">
        <v>12</v>
      </c>
      <c r="R1672" t="s">
        <v>819</v>
      </c>
      <c r="S1672">
        <v>18737490</v>
      </c>
      <c r="T1672">
        <v>300762</v>
      </c>
    </row>
    <row r="1673" spans="1:20" ht="14.45" hidden="1" x14ac:dyDescent="0.35">
      <c r="A1673">
        <v>188</v>
      </c>
      <c r="B1673" t="s">
        <v>14</v>
      </c>
      <c r="C1673" t="s">
        <v>743</v>
      </c>
      <c r="D1673" t="s">
        <v>1046</v>
      </c>
      <c r="E1673" s="10" t="s">
        <v>1044</v>
      </c>
      <c r="F1673" t="s">
        <v>5</v>
      </c>
      <c r="G1673" t="s">
        <v>496</v>
      </c>
      <c r="H1673" t="s">
        <v>2</v>
      </c>
      <c r="I1673">
        <v>14</v>
      </c>
      <c r="J1673" t="s">
        <v>8</v>
      </c>
      <c r="L1673" t="s">
        <v>107</v>
      </c>
      <c r="M1673">
        <v>67516</v>
      </c>
      <c r="N1673" t="s">
        <v>47</v>
      </c>
      <c r="O1673" t="s">
        <v>65</v>
      </c>
      <c r="P1673" s="21" t="str">
        <f t="shared" si="26"/>
        <v>06_60-70</v>
      </c>
      <c r="Q1673">
        <v>12</v>
      </c>
      <c r="R1673" t="s">
        <v>819</v>
      </c>
      <c r="S1673">
        <v>12693008</v>
      </c>
      <c r="T1673">
        <v>203740</v>
      </c>
    </row>
    <row r="1674" spans="1:20" ht="14.45" hidden="1" x14ac:dyDescent="0.35">
      <c r="A1674">
        <v>17</v>
      </c>
      <c r="B1674" t="s">
        <v>14</v>
      </c>
      <c r="C1674" t="s">
        <v>420</v>
      </c>
      <c r="D1674" t="s">
        <v>1046</v>
      </c>
      <c r="E1674" s="10" t="s">
        <v>1044</v>
      </c>
      <c r="F1674" t="s">
        <v>1</v>
      </c>
      <c r="G1674" t="s">
        <v>249</v>
      </c>
      <c r="H1674" t="s">
        <v>2</v>
      </c>
      <c r="I1674">
        <v>14</v>
      </c>
      <c r="J1674" t="s">
        <v>8</v>
      </c>
      <c r="L1674" t="s">
        <v>107</v>
      </c>
      <c r="M1674">
        <v>49344</v>
      </c>
      <c r="N1674" t="s">
        <v>43</v>
      </c>
      <c r="O1674" t="s">
        <v>62</v>
      </c>
      <c r="P1674" s="21" t="str">
        <f t="shared" si="26"/>
        <v>04_40-50</v>
      </c>
      <c r="Q1674">
        <v>12</v>
      </c>
      <c r="R1674" t="s">
        <v>819</v>
      </c>
      <c r="S1674">
        <v>838848</v>
      </c>
      <c r="T1674">
        <v>13465</v>
      </c>
    </row>
    <row r="1675" spans="1:20" ht="14.45" hidden="1" x14ac:dyDescent="0.35">
      <c r="A1675">
        <v>2</v>
      </c>
      <c r="B1675" t="s">
        <v>14</v>
      </c>
      <c r="C1675" t="s">
        <v>340</v>
      </c>
      <c r="D1675" t="s">
        <v>1040</v>
      </c>
      <c r="E1675" s="10" t="s">
        <v>1044</v>
      </c>
      <c r="F1675" t="s">
        <v>5</v>
      </c>
      <c r="G1675" t="s">
        <v>218</v>
      </c>
      <c r="H1675" t="s">
        <v>2</v>
      </c>
      <c r="I1675">
        <v>15</v>
      </c>
      <c r="J1675" t="s">
        <v>11</v>
      </c>
      <c r="L1675" t="s">
        <v>107</v>
      </c>
      <c r="M1675">
        <v>91050</v>
      </c>
      <c r="N1675" t="s">
        <v>50</v>
      </c>
      <c r="O1675" t="s">
        <v>66</v>
      </c>
      <c r="P1675" s="21" t="str">
        <f t="shared" si="26"/>
        <v>07_70&gt;</v>
      </c>
      <c r="Q1675">
        <v>12</v>
      </c>
      <c r="R1675" t="s">
        <v>819</v>
      </c>
      <c r="S1675">
        <v>182100</v>
      </c>
      <c r="T1675">
        <v>2923</v>
      </c>
    </row>
    <row r="1676" spans="1:20" ht="14.45" hidden="1" x14ac:dyDescent="0.35">
      <c r="A1676">
        <v>181</v>
      </c>
      <c r="B1676" t="s">
        <v>14</v>
      </c>
      <c r="C1676" t="s">
        <v>744</v>
      </c>
      <c r="D1676" t="s">
        <v>1040</v>
      </c>
      <c r="E1676" s="10" t="s">
        <v>1044</v>
      </c>
      <c r="F1676" t="s">
        <v>5</v>
      </c>
      <c r="G1676" t="s">
        <v>496</v>
      </c>
      <c r="H1676" t="s">
        <v>2</v>
      </c>
      <c r="I1676">
        <v>15</v>
      </c>
      <c r="J1676" t="s">
        <v>8</v>
      </c>
      <c r="L1676" t="s">
        <v>107</v>
      </c>
      <c r="M1676">
        <v>59021</v>
      </c>
      <c r="N1676" t="s">
        <v>45</v>
      </c>
      <c r="O1676" t="s">
        <v>63</v>
      </c>
      <c r="P1676" s="21" t="str">
        <f t="shared" si="26"/>
        <v>05_50-60</v>
      </c>
      <c r="Q1676">
        <v>12</v>
      </c>
      <c r="R1676" t="s">
        <v>819</v>
      </c>
      <c r="S1676">
        <v>10682801</v>
      </c>
      <c r="T1676">
        <v>171474</v>
      </c>
    </row>
    <row r="1677" spans="1:20" ht="14.45" hidden="1" x14ac:dyDescent="0.35">
      <c r="A1677">
        <v>3826</v>
      </c>
      <c r="B1677" t="s">
        <v>14</v>
      </c>
      <c r="C1677" t="s">
        <v>804</v>
      </c>
      <c r="D1677" t="s">
        <v>1047</v>
      </c>
      <c r="E1677" s="10" t="s">
        <v>1044</v>
      </c>
      <c r="F1677" t="s">
        <v>5</v>
      </c>
      <c r="G1677" t="s">
        <v>323</v>
      </c>
      <c r="H1677" t="s">
        <v>2</v>
      </c>
      <c r="I1677">
        <v>11</v>
      </c>
      <c r="J1677">
        <v>0</v>
      </c>
      <c r="K1677" t="s">
        <v>7</v>
      </c>
      <c r="L1677" t="s">
        <v>90</v>
      </c>
      <c r="M1677">
        <v>28500</v>
      </c>
      <c r="N1677" t="s">
        <v>39</v>
      </c>
      <c r="O1677" t="s">
        <v>60</v>
      </c>
      <c r="P1677" s="21" t="str">
        <f t="shared" si="26"/>
        <v>02_20-30</v>
      </c>
      <c r="Q1677">
        <v>12</v>
      </c>
      <c r="R1677" t="s">
        <v>819</v>
      </c>
      <c r="S1677">
        <v>109041000</v>
      </c>
      <c r="T1677">
        <v>1750257</v>
      </c>
    </row>
    <row r="1678" spans="1:20" ht="14.45" hidden="1" x14ac:dyDescent="0.35">
      <c r="A1678">
        <v>22</v>
      </c>
      <c r="B1678" t="s">
        <v>14</v>
      </c>
      <c r="C1678" t="s">
        <v>421</v>
      </c>
      <c r="D1678" t="s">
        <v>1046</v>
      </c>
      <c r="E1678" s="10" t="s">
        <v>1044</v>
      </c>
      <c r="F1678" t="s">
        <v>5</v>
      </c>
      <c r="G1678" t="s">
        <v>218</v>
      </c>
      <c r="H1678" t="s">
        <v>2</v>
      </c>
      <c r="I1678">
        <v>14</v>
      </c>
      <c r="J1678" t="s">
        <v>8</v>
      </c>
      <c r="K1678" t="s">
        <v>7</v>
      </c>
      <c r="L1678" t="s">
        <v>107</v>
      </c>
      <c r="M1678">
        <v>67760</v>
      </c>
      <c r="N1678" t="s">
        <v>47</v>
      </c>
      <c r="O1678" t="s">
        <v>65</v>
      </c>
      <c r="P1678" s="21" t="str">
        <f t="shared" si="26"/>
        <v>06_60-70</v>
      </c>
      <c r="Q1678">
        <v>12</v>
      </c>
      <c r="R1678" t="s">
        <v>819</v>
      </c>
      <c r="S1678">
        <v>1490720</v>
      </c>
      <c r="T1678">
        <v>23928</v>
      </c>
    </row>
    <row r="1679" spans="1:20" ht="14.45" hidden="1" x14ac:dyDescent="0.35">
      <c r="A1679">
        <v>8</v>
      </c>
      <c r="B1679" t="s">
        <v>14</v>
      </c>
      <c r="C1679" t="s">
        <v>247</v>
      </c>
      <c r="D1679" t="s">
        <v>1046</v>
      </c>
      <c r="E1679" s="10" t="s">
        <v>1039</v>
      </c>
      <c r="F1679" t="s">
        <v>5</v>
      </c>
      <c r="G1679" t="s">
        <v>218</v>
      </c>
      <c r="H1679" t="s">
        <v>2</v>
      </c>
      <c r="I1679">
        <v>13</v>
      </c>
      <c r="J1679" t="s">
        <v>117</v>
      </c>
      <c r="K1679" t="s">
        <v>7</v>
      </c>
      <c r="L1679" t="s">
        <v>107</v>
      </c>
      <c r="M1679">
        <v>101195</v>
      </c>
      <c r="N1679" t="s">
        <v>80</v>
      </c>
      <c r="O1679" t="s">
        <v>70</v>
      </c>
      <c r="P1679" s="21" t="str">
        <f t="shared" si="26"/>
        <v>07_70&gt;</v>
      </c>
      <c r="Q1679">
        <v>12</v>
      </c>
      <c r="R1679" t="s">
        <v>819</v>
      </c>
      <c r="S1679">
        <v>809560</v>
      </c>
      <c r="T1679">
        <v>12995</v>
      </c>
    </row>
    <row r="1680" spans="1:20" ht="14.45" hidden="1" x14ac:dyDescent="0.35">
      <c r="A1680">
        <v>59</v>
      </c>
      <c r="B1680" t="s">
        <v>14</v>
      </c>
      <c r="C1680" t="s">
        <v>546</v>
      </c>
      <c r="D1680" t="s">
        <v>1046</v>
      </c>
      <c r="E1680" s="10" t="s">
        <v>1039</v>
      </c>
      <c r="F1680" t="s">
        <v>5</v>
      </c>
      <c r="G1680" t="s">
        <v>500</v>
      </c>
      <c r="H1680" t="s">
        <v>2</v>
      </c>
      <c r="I1680">
        <v>13</v>
      </c>
      <c r="J1680" t="s">
        <v>8</v>
      </c>
      <c r="K1680" t="s">
        <v>7</v>
      </c>
      <c r="L1680" t="s">
        <v>91</v>
      </c>
      <c r="M1680">
        <v>159990</v>
      </c>
      <c r="N1680" t="s">
        <v>89</v>
      </c>
      <c r="O1680" t="s">
        <v>69</v>
      </c>
      <c r="P1680" s="21" t="str">
        <f t="shared" si="26"/>
        <v>07_70&gt;</v>
      </c>
      <c r="Q1680">
        <v>12</v>
      </c>
      <c r="R1680" t="s">
        <v>819</v>
      </c>
      <c r="S1680">
        <v>9439410</v>
      </c>
      <c r="T1680">
        <v>151515</v>
      </c>
    </row>
    <row r="1681" spans="1:20" ht="14.45" hidden="1" x14ac:dyDescent="0.35">
      <c r="A1681">
        <v>20</v>
      </c>
      <c r="B1681" t="s">
        <v>14</v>
      </c>
      <c r="C1681" t="s">
        <v>259</v>
      </c>
      <c r="D1681" t="s">
        <v>1046</v>
      </c>
      <c r="E1681" s="10" t="s">
        <v>1039</v>
      </c>
      <c r="F1681" t="s">
        <v>5</v>
      </c>
      <c r="G1681" t="s">
        <v>218</v>
      </c>
      <c r="H1681" t="s">
        <v>2</v>
      </c>
      <c r="I1681">
        <v>13</v>
      </c>
      <c r="J1681" t="s">
        <v>8</v>
      </c>
      <c r="K1681" t="s">
        <v>7</v>
      </c>
      <c r="L1681" t="s">
        <v>107</v>
      </c>
      <c r="M1681">
        <v>95665</v>
      </c>
      <c r="N1681" t="s">
        <v>76</v>
      </c>
      <c r="O1681" t="s">
        <v>66</v>
      </c>
      <c r="P1681" s="21" t="str">
        <f t="shared" si="26"/>
        <v>07_70&gt;</v>
      </c>
      <c r="Q1681">
        <v>12</v>
      </c>
      <c r="R1681" t="s">
        <v>819</v>
      </c>
      <c r="S1681">
        <v>1913300</v>
      </c>
      <c r="T1681">
        <v>30711</v>
      </c>
    </row>
    <row r="1682" spans="1:20" ht="14.45" hidden="1" x14ac:dyDescent="0.35">
      <c r="A1682">
        <v>32</v>
      </c>
      <c r="B1682" t="s">
        <v>14</v>
      </c>
      <c r="C1682" t="s">
        <v>490</v>
      </c>
      <c r="D1682" t="s">
        <v>1046</v>
      </c>
      <c r="E1682" s="10" t="s">
        <v>1039</v>
      </c>
      <c r="F1682" t="s">
        <v>5</v>
      </c>
      <c r="G1682" t="s">
        <v>496</v>
      </c>
      <c r="H1682" t="s">
        <v>2</v>
      </c>
      <c r="I1682">
        <v>13</v>
      </c>
      <c r="J1682" t="s">
        <v>8</v>
      </c>
      <c r="K1682" t="s">
        <v>7</v>
      </c>
      <c r="L1682" t="s">
        <v>107</v>
      </c>
      <c r="M1682">
        <v>89990</v>
      </c>
      <c r="N1682" t="s">
        <v>49</v>
      </c>
      <c r="O1682" t="s">
        <v>68</v>
      </c>
      <c r="P1682" s="21" t="str">
        <f t="shared" si="26"/>
        <v>07_70&gt;</v>
      </c>
      <c r="Q1682">
        <v>12</v>
      </c>
      <c r="R1682" t="s">
        <v>819</v>
      </c>
      <c r="S1682">
        <v>2879680</v>
      </c>
      <c r="T1682">
        <v>46223</v>
      </c>
    </row>
    <row r="1683" spans="1:20" ht="14.45" hidden="1" x14ac:dyDescent="0.35">
      <c r="A1683">
        <v>85</v>
      </c>
      <c r="B1683" t="s">
        <v>14</v>
      </c>
      <c r="C1683" t="s">
        <v>1012</v>
      </c>
      <c r="D1683" t="s">
        <v>1046</v>
      </c>
      <c r="E1683" s="10" t="s">
        <v>1039</v>
      </c>
      <c r="F1683" t="s">
        <v>5</v>
      </c>
      <c r="G1683" t="s">
        <v>818</v>
      </c>
      <c r="H1683" t="s">
        <v>2</v>
      </c>
      <c r="I1683">
        <v>13</v>
      </c>
      <c r="J1683" t="s">
        <v>8</v>
      </c>
      <c r="K1683" t="s">
        <v>7</v>
      </c>
      <c r="L1683" t="s">
        <v>107</v>
      </c>
      <c r="M1683">
        <v>84500</v>
      </c>
      <c r="N1683" t="s">
        <v>52</v>
      </c>
      <c r="O1683" t="s">
        <v>68</v>
      </c>
      <c r="P1683" s="21" t="str">
        <f t="shared" si="26"/>
        <v>07_70&gt;</v>
      </c>
      <c r="Q1683">
        <v>12</v>
      </c>
      <c r="R1683" t="s">
        <v>819</v>
      </c>
      <c r="S1683">
        <v>7182500</v>
      </c>
      <c r="T1683">
        <v>115289</v>
      </c>
    </row>
    <row r="1684" spans="1:20" ht="14.45" hidden="1" x14ac:dyDescent="0.35">
      <c r="A1684">
        <v>27</v>
      </c>
      <c r="B1684" t="s">
        <v>14</v>
      </c>
      <c r="C1684" t="s">
        <v>506</v>
      </c>
      <c r="D1684" s="10" t="s">
        <v>1041</v>
      </c>
      <c r="E1684" s="10" t="s">
        <v>1039</v>
      </c>
      <c r="F1684" t="s">
        <v>5</v>
      </c>
      <c r="G1684" t="s">
        <v>308</v>
      </c>
      <c r="H1684" t="s">
        <v>166</v>
      </c>
      <c r="I1684">
        <v>15</v>
      </c>
      <c r="J1684" t="s">
        <v>117</v>
      </c>
      <c r="K1684" t="s">
        <v>7</v>
      </c>
      <c r="L1684" t="s">
        <v>107</v>
      </c>
      <c r="M1684">
        <v>142985</v>
      </c>
      <c r="N1684" t="s">
        <v>87</v>
      </c>
      <c r="O1684" t="s">
        <v>79</v>
      </c>
      <c r="P1684" s="21" t="str">
        <f t="shared" si="26"/>
        <v>07_70&gt;</v>
      </c>
      <c r="Q1684">
        <v>12</v>
      </c>
      <c r="R1684" t="s">
        <v>819</v>
      </c>
      <c r="S1684">
        <v>3860595</v>
      </c>
      <c r="T1684">
        <v>61968</v>
      </c>
    </row>
    <row r="1685" spans="1:20" ht="14.45" hidden="1" x14ac:dyDescent="0.35">
      <c r="A1685">
        <v>323</v>
      </c>
      <c r="B1685" t="s">
        <v>14</v>
      </c>
      <c r="C1685" t="s">
        <v>858</v>
      </c>
      <c r="D1685" t="s">
        <v>1047</v>
      </c>
      <c r="E1685" s="10" t="s">
        <v>1039</v>
      </c>
      <c r="F1685" t="s">
        <v>5</v>
      </c>
      <c r="G1685" t="s">
        <v>323</v>
      </c>
      <c r="H1685" t="s">
        <v>2</v>
      </c>
      <c r="I1685">
        <v>11</v>
      </c>
      <c r="J1685" t="s">
        <v>4</v>
      </c>
      <c r="L1685" t="s">
        <v>90</v>
      </c>
      <c r="M1685">
        <v>17596</v>
      </c>
      <c r="N1685" t="s">
        <v>37</v>
      </c>
      <c r="O1685" t="s">
        <v>59</v>
      </c>
      <c r="P1685" s="21" t="str">
        <f t="shared" si="26"/>
        <v>01_&lt;20</v>
      </c>
      <c r="Q1685">
        <v>12</v>
      </c>
      <c r="R1685" t="s">
        <v>819</v>
      </c>
      <c r="S1685">
        <v>5683508</v>
      </c>
      <c r="T1685">
        <v>91228</v>
      </c>
    </row>
    <row r="1686" spans="1:20" ht="14.45" hidden="1" x14ac:dyDescent="0.35">
      <c r="A1686">
        <v>17</v>
      </c>
      <c r="B1686" t="s">
        <v>14</v>
      </c>
      <c r="C1686" t="s">
        <v>745</v>
      </c>
      <c r="D1686" t="s">
        <v>1055</v>
      </c>
      <c r="E1686" s="10" t="s">
        <v>1044</v>
      </c>
      <c r="F1686" t="s">
        <v>5</v>
      </c>
      <c r="G1686" t="s">
        <v>496</v>
      </c>
      <c r="H1686" t="s">
        <v>746</v>
      </c>
      <c r="I1686">
        <v>14</v>
      </c>
      <c r="J1686" t="s">
        <v>8</v>
      </c>
      <c r="L1686" t="s">
        <v>107</v>
      </c>
      <c r="M1686">
        <v>77330</v>
      </c>
      <c r="N1686" t="s">
        <v>84</v>
      </c>
      <c r="O1686" t="s">
        <v>64</v>
      </c>
      <c r="P1686" s="21" t="str">
        <f t="shared" si="26"/>
        <v>07_70&gt;</v>
      </c>
      <c r="Q1686">
        <v>12</v>
      </c>
      <c r="R1686" t="s">
        <v>819</v>
      </c>
      <c r="S1686">
        <v>1314610</v>
      </c>
      <c r="T1686">
        <v>21101</v>
      </c>
    </row>
    <row r="1687" spans="1:20" ht="14.45" hidden="1" x14ac:dyDescent="0.35">
      <c r="A1687">
        <v>17</v>
      </c>
      <c r="B1687" t="s">
        <v>14</v>
      </c>
      <c r="C1687" t="s">
        <v>807</v>
      </c>
      <c r="D1687" t="s">
        <v>1055</v>
      </c>
      <c r="E1687" s="10" t="s">
        <v>1044</v>
      </c>
      <c r="F1687" t="s">
        <v>5</v>
      </c>
      <c r="G1687" t="s">
        <v>308</v>
      </c>
      <c r="H1687" t="s">
        <v>808</v>
      </c>
      <c r="I1687">
        <v>15</v>
      </c>
      <c r="J1687" t="s">
        <v>117</v>
      </c>
      <c r="L1687" t="s">
        <v>107</v>
      </c>
      <c r="M1687">
        <v>176950</v>
      </c>
      <c r="N1687" t="s">
        <v>197</v>
      </c>
      <c r="O1687" t="s">
        <v>104</v>
      </c>
      <c r="P1687" s="21" t="str">
        <f t="shared" si="26"/>
        <v>07_70&gt;</v>
      </c>
      <c r="Q1687">
        <v>12</v>
      </c>
      <c r="R1687" t="s">
        <v>819</v>
      </c>
      <c r="S1687">
        <v>3008150</v>
      </c>
      <c r="T1687">
        <v>48285</v>
      </c>
    </row>
    <row r="1688" spans="1:20" ht="14.45" hidden="1" x14ac:dyDescent="0.35">
      <c r="A1688">
        <v>8</v>
      </c>
      <c r="B1688" t="s">
        <v>14</v>
      </c>
      <c r="C1688" t="s">
        <v>375</v>
      </c>
      <c r="D1688" t="s">
        <v>1055</v>
      </c>
      <c r="E1688" s="10" t="s">
        <v>1044</v>
      </c>
      <c r="F1688" t="s">
        <v>5</v>
      </c>
      <c r="G1688" t="s">
        <v>308</v>
      </c>
      <c r="H1688" t="s">
        <v>376</v>
      </c>
      <c r="I1688">
        <v>15</v>
      </c>
      <c r="J1688" t="s">
        <v>8</v>
      </c>
      <c r="L1688" t="s">
        <v>107</v>
      </c>
      <c r="M1688">
        <v>149693</v>
      </c>
      <c r="N1688" t="s">
        <v>78</v>
      </c>
      <c r="O1688" t="s">
        <v>79</v>
      </c>
      <c r="P1688" s="21" t="str">
        <f t="shared" si="26"/>
        <v>07_70&gt;</v>
      </c>
      <c r="Q1688">
        <v>12</v>
      </c>
      <c r="R1688" t="s">
        <v>819</v>
      </c>
      <c r="S1688">
        <v>1197544</v>
      </c>
      <c r="T1688">
        <v>19222</v>
      </c>
    </row>
    <row r="1689" spans="1:20" ht="14.45" hidden="1" x14ac:dyDescent="0.35">
      <c r="A1689">
        <v>2</v>
      </c>
      <c r="B1689" t="s">
        <v>14</v>
      </c>
      <c r="C1689" t="s">
        <v>312</v>
      </c>
      <c r="D1689" t="s">
        <v>1055</v>
      </c>
      <c r="E1689" s="10" t="s">
        <v>1044</v>
      </c>
      <c r="F1689" t="s">
        <v>5</v>
      </c>
      <c r="G1689" t="s">
        <v>218</v>
      </c>
      <c r="H1689" t="s">
        <v>311</v>
      </c>
      <c r="I1689">
        <v>15</v>
      </c>
      <c r="J1689" t="s">
        <v>8</v>
      </c>
      <c r="L1689" t="s">
        <v>107</v>
      </c>
      <c r="M1689">
        <v>111990</v>
      </c>
      <c r="N1689" t="s">
        <v>71</v>
      </c>
      <c r="O1689" t="s">
        <v>67</v>
      </c>
      <c r="P1689" s="21" t="str">
        <f t="shared" si="26"/>
        <v>07_70&gt;</v>
      </c>
      <c r="Q1689">
        <v>12</v>
      </c>
      <c r="R1689" t="s">
        <v>819</v>
      </c>
      <c r="S1689">
        <v>223980</v>
      </c>
      <c r="T1689">
        <v>3595</v>
      </c>
    </row>
    <row r="1690" spans="1:20" ht="14.45" hidden="1" x14ac:dyDescent="0.35">
      <c r="A1690">
        <v>44</v>
      </c>
      <c r="B1690" t="s">
        <v>14</v>
      </c>
      <c r="C1690" t="s">
        <v>747</v>
      </c>
      <c r="D1690" t="s">
        <v>1055</v>
      </c>
      <c r="E1690" s="10" t="s">
        <v>1044</v>
      </c>
      <c r="F1690" t="s">
        <v>5</v>
      </c>
      <c r="G1690" t="s">
        <v>496</v>
      </c>
      <c r="H1690" t="s">
        <v>746</v>
      </c>
      <c r="I1690">
        <v>15</v>
      </c>
      <c r="J1690" t="s">
        <v>8</v>
      </c>
      <c r="L1690" t="s">
        <v>107</v>
      </c>
      <c r="M1690">
        <v>93990</v>
      </c>
      <c r="N1690" t="s">
        <v>50</v>
      </c>
      <c r="O1690" t="s">
        <v>66</v>
      </c>
      <c r="P1690" s="21" t="str">
        <f t="shared" si="26"/>
        <v>07_70&gt;</v>
      </c>
      <c r="Q1690">
        <v>12</v>
      </c>
      <c r="R1690" t="s">
        <v>819</v>
      </c>
      <c r="S1690">
        <v>4135560</v>
      </c>
      <c r="T1690">
        <v>66381</v>
      </c>
    </row>
    <row r="1691" spans="1:20" ht="14.45" hidden="1" x14ac:dyDescent="0.35">
      <c r="A1691">
        <v>27</v>
      </c>
      <c r="B1691" t="s">
        <v>14</v>
      </c>
      <c r="C1691" t="s">
        <v>422</v>
      </c>
      <c r="D1691" t="s">
        <v>1055</v>
      </c>
      <c r="E1691" s="10" t="s">
        <v>1044</v>
      </c>
      <c r="F1691" t="s">
        <v>5</v>
      </c>
      <c r="G1691" t="s">
        <v>308</v>
      </c>
      <c r="H1691" t="s">
        <v>400</v>
      </c>
      <c r="I1691">
        <v>15</v>
      </c>
      <c r="J1691" t="s">
        <v>8</v>
      </c>
      <c r="L1691" t="s">
        <v>107</v>
      </c>
      <c r="M1691">
        <v>107295</v>
      </c>
      <c r="N1691" t="s">
        <v>83</v>
      </c>
      <c r="O1691" t="s">
        <v>70</v>
      </c>
      <c r="P1691" s="21" t="str">
        <f t="shared" si="26"/>
        <v>07_70&gt;</v>
      </c>
      <c r="Q1691">
        <v>12</v>
      </c>
      <c r="R1691" t="s">
        <v>819</v>
      </c>
      <c r="S1691">
        <v>2896965</v>
      </c>
      <c r="T1691">
        <v>46500</v>
      </c>
    </row>
    <row r="1692" spans="1:20" ht="14.45" hidden="1" x14ac:dyDescent="0.35">
      <c r="A1692">
        <v>14</v>
      </c>
      <c r="B1692" t="s">
        <v>14</v>
      </c>
      <c r="C1692" t="s">
        <v>423</v>
      </c>
      <c r="D1692" t="s">
        <v>1055</v>
      </c>
      <c r="E1692" s="10" t="s">
        <v>1044</v>
      </c>
      <c r="F1692" t="s">
        <v>5</v>
      </c>
      <c r="G1692" t="s">
        <v>308</v>
      </c>
      <c r="H1692" t="s">
        <v>424</v>
      </c>
      <c r="I1692">
        <v>17</v>
      </c>
      <c r="J1692" t="s">
        <v>8</v>
      </c>
      <c r="L1692" t="s">
        <v>107</v>
      </c>
      <c r="M1692">
        <v>219712</v>
      </c>
      <c r="N1692" t="s">
        <v>877</v>
      </c>
      <c r="O1692" t="s">
        <v>667</v>
      </c>
      <c r="P1692" s="21" t="str">
        <f t="shared" si="26"/>
        <v>07_70&gt;</v>
      </c>
      <c r="Q1692">
        <v>12</v>
      </c>
      <c r="R1692" t="s">
        <v>819</v>
      </c>
      <c r="S1692">
        <v>3075968</v>
      </c>
      <c r="T1692">
        <v>49373</v>
      </c>
    </row>
    <row r="1693" spans="1:20" ht="14.45" hidden="1" x14ac:dyDescent="0.35">
      <c r="A1693">
        <v>29</v>
      </c>
      <c r="B1693" t="s">
        <v>14</v>
      </c>
      <c r="C1693" t="s">
        <v>809</v>
      </c>
      <c r="D1693" t="s">
        <v>1055</v>
      </c>
      <c r="E1693" s="10" t="s">
        <v>1044</v>
      </c>
      <c r="F1693" t="s">
        <v>5</v>
      </c>
      <c r="G1693" t="s">
        <v>308</v>
      </c>
      <c r="H1693" t="s">
        <v>810</v>
      </c>
      <c r="I1693">
        <v>17</v>
      </c>
      <c r="J1693" t="s">
        <v>8</v>
      </c>
      <c r="L1693" t="s">
        <v>107</v>
      </c>
      <c r="M1693">
        <v>186200</v>
      </c>
      <c r="N1693" t="s">
        <v>248</v>
      </c>
      <c r="O1693" t="s">
        <v>127</v>
      </c>
      <c r="P1693" s="21" t="str">
        <f t="shared" si="26"/>
        <v>07_70&gt;</v>
      </c>
      <c r="Q1693">
        <v>12</v>
      </c>
      <c r="R1693" t="s">
        <v>819</v>
      </c>
      <c r="S1693">
        <v>5399800</v>
      </c>
      <c r="T1693">
        <v>86674</v>
      </c>
    </row>
    <row r="1694" spans="1:20" ht="14.45" hidden="1" x14ac:dyDescent="0.35">
      <c r="A1694">
        <v>14</v>
      </c>
      <c r="B1694" t="s">
        <v>14</v>
      </c>
      <c r="C1694" t="s">
        <v>425</v>
      </c>
      <c r="D1694" t="s">
        <v>1055</v>
      </c>
      <c r="E1694" s="10" t="s">
        <v>1044</v>
      </c>
      <c r="F1694" t="s">
        <v>5</v>
      </c>
      <c r="G1694" t="s">
        <v>308</v>
      </c>
      <c r="H1694" t="s">
        <v>402</v>
      </c>
      <c r="I1694">
        <v>15</v>
      </c>
      <c r="J1694" t="s">
        <v>117</v>
      </c>
      <c r="K1694" t="s">
        <v>7</v>
      </c>
      <c r="L1694" t="s">
        <v>107</v>
      </c>
      <c r="M1694">
        <v>187929</v>
      </c>
      <c r="N1694" t="s">
        <v>248</v>
      </c>
      <c r="O1694" t="s">
        <v>127</v>
      </c>
      <c r="P1694" s="21" t="str">
        <f t="shared" si="26"/>
        <v>07_70&gt;</v>
      </c>
      <c r="Q1694">
        <v>12</v>
      </c>
      <c r="R1694" t="s">
        <v>819</v>
      </c>
      <c r="S1694">
        <v>2631006</v>
      </c>
      <c r="T1694">
        <v>42231</v>
      </c>
    </row>
    <row r="1695" spans="1:20" ht="14.45" hidden="1" x14ac:dyDescent="0.35">
      <c r="A1695">
        <v>650</v>
      </c>
      <c r="B1695" t="s">
        <v>144</v>
      </c>
      <c r="C1695" t="s">
        <v>975</v>
      </c>
      <c r="D1695" t="s">
        <v>1047</v>
      </c>
      <c r="E1695" s="10" t="s">
        <v>1039</v>
      </c>
      <c r="F1695" t="s">
        <v>5</v>
      </c>
      <c r="G1695" t="s">
        <v>124</v>
      </c>
      <c r="H1695" t="s">
        <v>2</v>
      </c>
      <c r="I1695">
        <v>10</v>
      </c>
      <c r="J1695" t="s">
        <v>145</v>
      </c>
      <c r="L1695" t="s">
        <v>91</v>
      </c>
      <c r="M1695">
        <v>9990</v>
      </c>
      <c r="N1695" t="s">
        <v>146</v>
      </c>
      <c r="O1695" t="s">
        <v>147</v>
      </c>
      <c r="P1695" s="21" t="str">
        <f t="shared" si="26"/>
        <v>01_&lt;20</v>
      </c>
      <c r="Q1695">
        <v>12</v>
      </c>
      <c r="R1695" t="s">
        <v>819</v>
      </c>
      <c r="S1695">
        <v>6493500</v>
      </c>
      <c r="T1695">
        <v>104230</v>
      </c>
    </row>
    <row r="1696" spans="1:20" ht="14.45" hidden="1" x14ac:dyDescent="0.35">
      <c r="A1696">
        <v>170</v>
      </c>
      <c r="B1696" t="s">
        <v>144</v>
      </c>
      <c r="C1696" t="s">
        <v>520</v>
      </c>
      <c r="D1696" t="s">
        <v>1047</v>
      </c>
      <c r="E1696" s="10" t="s">
        <v>1039</v>
      </c>
      <c r="F1696" t="s">
        <v>5</v>
      </c>
      <c r="G1696" t="s">
        <v>161</v>
      </c>
      <c r="H1696" t="s">
        <v>2</v>
      </c>
      <c r="I1696">
        <v>12</v>
      </c>
      <c r="J1696" t="s">
        <v>8</v>
      </c>
      <c r="L1696" t="s">
        <v>90</v>
      </c>
      <c r="M1696">
        <v>12994</v>
      </c>
      <c r="N1696" t="s">
        <v>36</v>
      </c>
      <c r="O1696" t="s">
        <v>59</v>
      </c>
      <c r="P1696" s="21" t="str">
        <f t="shared" si="26"/>
        <v>01_&lt;20</v>
      </c>
      <c r="Q1696">
        <v>12</v>
      </c>
      <c r="R1696" t="s">
        <v>819</v>
      </c>
      <c r="S1696">
        <v>2208980</v>
      </c>
      <c r="T1696">
        <v>35457</v>
      </c>
    </row>
    <row r="1697" spans="1:20" ht="14.45" hidden="1" x14ac:dyDescent="0.35">
      <c r="A1697">
        <v>180</v>
      </c>
      <c r="B1697" t="s">
        <v>144</v>
      </c>
      <c r="C1697" t="s">
        <v>297</v>
      </c>
      <c r="D1697" t="s">
        <v>1046</v>
      </c>
      <c r="E1697" s="10" t="s">
        <v>1039</v>
      </c>
      <c r="F1697" t="s">
        <v>5</v>
      </c>
      <c r="G1697" t="s">
        <v>161</v>
      </c>
      <c r="H1697" t="s">
        <v>2</v>
      </c>
      <c r="I1697">
        <v>14</v>
      </c>
      <c r="J1697" t="s">
        <v>8</v>
      </c>
      <c r="L1697" t="s">
        <v>90</v>
      </c>
      <c r="M1697">
        <v>14034</v>
      </c>
      <c r="N1697" t="s">
        <v>36</v>
      </c>
      <c r="O1697" t="s">
        <v>59</v>
      </c>
      <c r="P1697" s="21" t="str">
        <f t="shared" si="26"/>
        <v>01_&lt;20</v>
      </c>
      <c r="Q1697">
        <v>12</v>
      </c>
      <c r="R1697" t="s">
        <v>819</v>
      </c>
      <c r="S1697">
        <v>2526120</v>
      </c>
      <c r="T1697">
        <v>40548</v>
      </c>
    </row>
    <row r="1698" spans="1:20" ht="14.45" hidden="1" x14ac:dyDescent="0.35">
      <c r="A1698">
        <v>540</v>
      </c>
      <c r="B1698" t="s">
        <v>144</v>
      </c>
      <c r="C1698" t="s">
        <v>710</v>
      </c>
      <c r="D1698" t="s">
        <v>1046</v>
      </c>
      <c r="E1698" s="10" t="s">
        <v>1039</v>
      </c>
      <c r="F1698" t="s">
        <v>5</v>
      </c>
      <c r="G1698" t="s">
        <v>161</v>
      </c>
      <c r="H1698" t="s">
        <v>2</v>
      </c>
      <c r="I1698">
        <v>14</v>
      </c>
      <c r="J1698" t="s">
        <v>8</v>
      </c>
      <c r="L1698" t="s">
        <v>90</v>
      </c>
      <c r="M1698">
        <v>14500</v>
      </c>
      <c r="N1698" t="s">
        <v>36</v>
      </c>
      <c r="O1698" t="s">
        <v>59</v>
      </c>
      <c r="P1698" s="21" t="str">
        <f t="shared" si="26"/>
        <v>01_&lt;20</v>
      </c>
      <c r="Q1698">
        <v>12</v>
      </c>
      <c r="R1698" t="s">
        <v>819</v>
      </c>
      <c r="S1698">
        <v>7830000</v>
      </c>
      <c r="T1698">
        <v>125682</v>
      </c>
    </row>
    <row r="1699" spans="1:20" ht="14.45" hidden="1" x14ac:dyDescent="0.35">
      <c r="A1699">
        <v>105</v>
      </c>
      <c r="B1699" t="s">
        <v>144</v>
      </c>
      <c r="C1699" t="s">
        <v>491</v>
      </c>
      <c r="D1699" t="s">
        <v>1046</v>
      </c>
      <c r="E1699" s="10" t="s">
        <v>1039</v>
      </c>
      <c r="F1699" t="s">
        <v>5</v>
      </c>
      <c r="G1699" t="s">
        <v>161</v>
      </c>
      <c r="H1699" t="s">
        <v>2</v>
      </c>
      <c r="I1699">
        <v>13</v>
      </c>
      <c r="J1699" t="s">
        <v>8</v>
      </c>
      <c r="L1699" t="s">
        <v>90</v>
      </c>
      <c r="M1699">
        <v>13895</v>
      </c>
      <c r="N1699" t="s">
        <v>36</v>
      </c>
      <c r="O1699" t="s">
        <v>59</v>
      </c>
      <c r="P1699" s="21" t="str">
        <f t="shared" si="26"/>
        <v>01_&lt;20</v>
      </c>
      <c r="Q1699">
        <v>12</v>
      </c>
      <c r="R1699" t="s">
        <v>819</v>
      </c>
      <c r="S1699">
        <v>1458975</v>
      </c>
      <c r="T1699">
        <v>23419</v>
      </c>
    </row>
    <row r="1700" spans="1:20" ht="14.45" hidden="1" x14ac:dyDescent="0.35">
      <c r="A1700">
        <v>75</v>
      </c>
      <c r="B1700" t="s">
        <v>144</v>
      </c>
      <c r="C1700" t="s">
        <v>547</v>
      </c>
      <c r="D1700" t="s">
        <v>1046</v>
      </c>
      <c r="E1700" s="10" t="s">
        <v>1039</v>
      </c>
      <c r="F1700" t="s">
        <v>5</v>
      </c>
      <c r="G1700" t="s">
        <v>161</v>
      </c>
      <c r="H1700" t="s">
        <v>2</v>
      </c>
      <c r="I1700">
        <v>14</v>
      </c>
      <c r="J1700" t="s">
        <v>8</v>
      </c>
      <c r="L1700" t="s">
        <v>90</v>
      </c>
      <c r="M1700">
        <v>14173.71428571429</v>
      </c>
      <c r="N1700" t="s">
        <v>36</v>
      </c>
      <c r="O1700" t="s">
        <v>59</v>
      </c>
      <c r="P1700" s="21" t="str">
        <f t="shared" si="26"/>
        <v>01_&lt;20</v>
      </c>
      <c r="Q1700">
        <v>12</v>
      </c>
      <c r="R1700" t="s">
        <v>819</v>
      </c>
      <c r="S1700">
        <v>1063028.5714285718</v>
      </c>
      <c r="T1700">
        <v>17063</v>
      </c>
    </row>
    <row r="1701" spans="1:20" ht="14.45" hidden="1" x14ac:dyDescent="0.35">
      <c r="A1701">
        <v>8</v>
      </c>
      <c r="B1701" t="s">
        <v>15</v>
      </c>
      <c r="C1701" t="s">
        <v>341</v>
      </c>
      <c r="D1701" t="s">
        <v>1046</v>
      </c>
      <c r="E1701" s="10" t="s">
        <v>1039</v>
      </c>
      <c r="F1701" t="s">
        <v>1</v>
      </c>
      <c r="G1701" t="s">
        <v>152</v>
      </c>
      <c r="H1701" t="s">
        <v>2</v>
      </c>
      <c r="I1701">
        <v>14</v>
      </c>
      <c r="J1701" t="s">
        <v>8</v>
      </c>
      <c r="L1701" s="10" t="s">
        <v>107</v>
      </c>
      <c r="M1701">
        <v>21855</v>
      </c>
      <c r="N1701" t="s">
        <v>38</v>
      </c>
      <c r="O1701" t="s">
        <v>60</v>
      </c>
      <c r="P1701" s="21" t="str">
        <f t="shared" si="26"/>
        <v>02_20-30</v>
      </c>
      <c r="Q1701">
        <v>12</v>
      </c>
      <c r="R1701" t="s">
        <v>819</v>
      </c>
      <c r="S1701">
        <v>174840</v>
      </c>
      <c r="T1701">
        <v>2806</v>
      </c>
    </row>
    <row r="1702" spans="1:20" ht="14.45" hidden="1" x14ac:dyDescent="0.35">
      <c r="A1702">
        <v>38</v>
      </c>
      <c r="B1702" t="s">
        <v>15</v>
      </c>
      <c r="C1702" t="s">
        <v>388</v>
      </c>
      <c r="D1702" t="s">
        <v>1040</v>
      </c>
      <c r="E1702" s="10" t="s">
        <v>1039</v>
      </c>
      <c r="F1702" t="s">
        <v>1</v>
      </c>
      <c r="G1702" t="s">
        <v>249</v>
      </c>
      <c r="H1702" t="s">
        <v>2</v>
      </c>
      <c r="I1702">
        <v>15</v>
      </c>
      <c r="J1702" t="s">
        <v>8</v>
      </c>
      <c r="L1702" t="s">
        <v>107</v>
      </c>
      <c r="M1702">
        <v>23960</v>
      </c>
      <c r="N1702" t="s">
        <v>38</v>
      </c>
      <c r="O1702" t="s">
        <v>60</v>
      </c>
      <c r="P1702" s="21" t="str">
        <f t="shared" si="26"/>
        <v>02_20-30</v>
      </c>
      <c r="Q1702">
        <v>12</v>
      </c>
      <c r="R1702" t="s">
        <v>819</v>
      </c>
      <c r="S1702">
        <v>910480</v>
      </c>
      <c r="T1702">
        <v>14614</v>
      </c>
    </row>
    <row r="1703" spans="1:20" ht="14.45" hidden="1" x14ac:dyDescent="0.35">
      <c r="A1703">
        <v>480</v>
      </c>
      <c r="B1703" t="s">
        <v>15</v>
      </c>
      <c r="C1703" t="s">
        <v>389</v>
      </c>
      <c r="D1703" t="s">
        <v>1040</v>
      </c>
      <c r="E1703" s="10" t="s">
        <v>1039</v>
      </c>
      <c r="F1703" t="s">
        <v>1</v>
      </c>
      <c r="G1703" t="s">
        <v>152</v>
      </c>
      <c r="H1703" t="s">
        <v>2</v>
      </c>
      <c r="I1703">
        <v>15</v>
      </c>
      <c r="J1703" t="s">
        <v>11</v>
      </c>
      <c r="L1703" s="10" t="s">
        <v>107</v>
      </c>
      <c r="M1703">
        <v>17100</v>
      </c>
      <c r="N1703" t="s">
        <v>37</v>
      </c>
      <c r="O1703" t="s">
        <v>59</v>
      </c>
      <c r="P1703" s="21" t="str">
        <f t="shared" si="26"/>
        <v>01_&lt;20</v>
      </c>
      <c r="Q1703">
        <v>12</v>
      </c>
      <c r="R1703" t="s">
        <v>819</v>
      </c>
      <c r="S1703">
        <v>8208000</v>
      </c>
      <c r="T1703">
        <v>131750</v>
      </c>
    </row>
    <row r="1704" spans="1:20" ht="14.45" hidden="1" x14ac:dyDescent="0.35">
      <c r="A1704">
        <v>12</v>
      </c>
      <c r="B1704" t="s">
        <v>15</v>
      </c>
      <c r="C1704" t="s">
        <v>426</v>
      </c>
      <c r="D1704" s="10" t="s">
        <v>1041</v>
      </c>
      <c r="E1704" s="10" t="s">
        <v>1039</v>
      </c>
      <c r="F1704" t="s">
        <v>5</v>
      </c>
      <c r="G1704" t="s">
        <v>308</v>
      </c>
      <c r="H1704" t="s">
        <v>166</v>
      </c>
      <c r="I1704">
        <v>15</v>
      </c>
      <c r="J1704" t="s">
        <v>8</v>
      </c>
      <c r="L1704" t="s">
        <v>107</v>
      </c>
      <c r="M1704">
        <v>58810</v>
      </c>
      <c r="N1704" t="s">
        <v>45</v>
      </c>
      <c r="O1704" t="s">
        <v>63</v>
      </c>
      <c r="P1704" s="21" t="str">
        <f t="shared" si="26"/>
        <v>05_50-60</v>
      </c>
      <c r="Q1704">
        <v>12</v>
      </c>
      <c r="R1704" t="s">
        <v>819</v>
      </c>
      <c r="S1704">
        <v>705720</v>
      </c>
      <c r="T1704">
        <v>11328</v>
      </c>
    </row>
    <row r="1705" spans="1:20" ht="14.45" hidden="1" x14ac:dyDescent="0.35">
      <c r="A1705">
        <v>153</v>
      </c>
      <c r="B1705" t="s">
        <v>15</v>
      </c>
      <c r="C1705" t="s">
        <v>342</v>
      </c>
      <c r="D1705" s="10" t="s">
        <v>1038</v>
      </c>
      <c r="E1705" s="10" t="s">
        <v>1039</v>
      </c>
      <c r="F1705" t="s">
        <v>5</v>
      </c>
      <c r="G1705" t="s">
        <v>323</v>
      </c>
      <c r="H1705">
        <v>530</v>
      </c>
      <c r="I1705">
        <v>15</v>
      </c>
      <c r="J1705" t="s">
        <v>8</v>
      </c>
      <c r="L1705" t="s">
        <v>90</v>
      </c>
      <c r="M1705">
        <v>17140</v>
      </c>
      <c r="N1705" t="s">
        <v>37</v>
      </c>
      <c r="O1705" t="s">
        <v>59</v>
      </c>
      <c r="P1705" s="21" t="str">
        <f t="shared" si="26"/>
        <v>01_&lt;20</v>
      </c>
      <c r="Q1705">
        <v>12</v>
      </c>
      <c r="R1705" t="s">
        <v>819</v>
      </c>
      <c r="S1705">
        <v>2622420</v>
      </c>
      <c r="T1705">
        <v>42093</v>
      </c>
    </row>
    <row r="1706" spans="1:20" ht="14.45" hidden="1" x14ac:dyDescent="0.35">
      <c r="A1706">
        <v>1522</v>
      </c>
      <c r="B1706" t="s">
        <v>15</v>
      </c>
      <c r="C1706" t="s">
        <v>343</v>
      </c>
      <c r="D1706" s="10" t="s">
        <v>1038</v>
      </c>
      <c r="E1706" s="10" t="s">
        <v>1039</v>
      </c>
      <c r="F1706" t="s">
        <v>5</v>
      </c>
      <c r="G1706" t="s">
        <v>155</v>
      </c>
      <c r="H1706" t="s">
        <v>344</v>
      </c>
      <c r="I1706">
        <v>15</v>
      </c>
      <c r="J1706" t="s">
        <v>8</v>
      </c>
      <c r="L1706" t="s">
        <v>107</v>
      </c>
      <c r="M1706">
        <v>29802</v>
      </c>
      <c r="N1706" t="s">
        <v>39</v>
      </c>
      <c r="O1706" t="s">
        <v>60</v>
      </c>
      <c r="P1706" s="21" t="str">
        <f t="shared" si="26"/>
        <v>02_20-30</v>
      </c>
      <c r="Q1706">
        <v>12</v>
      </c>
      <c r="R1706" t="s">
        <v>819</v>
      </c>
      <c r="S1706">
        <v>45358644</v>
      </c>
      <c r="T1706">
        <v>728068</v>
      </c>
    </row>
    <row r="1707" spans="1:20" ht="14.45" hidden="1" x14ac:dyDescent="0.35">
      <c r="A1707">
        <v>450</v>
      </c>
      <c r="B1707" t="s">
        <v>15</v>
      </c>
      <c r="C1707" t="s">
        <v>345</v>
      </c>
      <c r="D1707" s="10" t="s">
        <v>1038</v>
      </c>
      <c r="E1707" s="10" t="s">
        <v>1039</v>
      </c>
      <c r="F1707" t="s">
        <v>5</v>
      </c>
      <c r="G1707" t="s">
        <v>218</v>
      </c>
      <c r="H1707" t="s">
        <v>224</v>
      </c>
      <c r="I1707">
        <v>15</v>
      </c>
      <c r="J1707" t="s">
        <v>11</v>
      </c>
      <c r="L1707" t="s">
        <v>107</v>
      </c>
      <c r="M1707">
        <v>34790</v>
      </c>
      <c r="N1707" t="s">
        <v>40</v>
      </c>
      <c r="O1707" t="s">
        <v>61</v>
      </c>
      <c r="P1707" s="21" t="str">
        <f t="shared" si="26"/>
        <v>03_30-40</v>
      </c>
      <c r="Q1707">
        <v>12</v>
      </c>
      <c r="R1707" t="s">
        <v>819</v>
      </c>
      <c r="S1707">
        <v>15655500</v>
      </c>
      <c r="T1707">
        <v>251292</v>
      </c>
    </row>
    <row r="1708" spans="1:20" ht="14.45" hidden="1" x14ac:dyDescent="0.35">
      <c r="A1708">
        <v>74</v>
      </c>
      <c r="B1708" t="s">
        <v>15</v>
      </c>
      <c r="C1708" t="s">
        <v>390</v>
      </c>
      <c r="D1708" t="s">
        <v>1040</v>
      </c>
      <c r="E1708" s="10" t="s">
        <v>1039</v>
      </c>
      <c r="F1708" t="s">
        <v>1</v>
      </c>
      <c r="G1708" t="s">
        <v>152</v>
      </c>
      <c r="H1708" t="s">
        <v>2</v>
      </c>
      <c r="I1708">
        <v>17</v>
      </c>
      <c r="J1708" t="s">
        <v>6</v>
      </c>
      <c r="L1708" s="10" t="s">
        <v>107</v>
      </c>
      <c r="M1708">
        <v>24990</v>
      </c>
      <c r="N1708" t="s">
        <v>38</v>
      </c>
      <c r="O1708" t="s">
        <v>60</v>
      </c>
      <c r="P1708" s="21" t="str">
        <f t="shared" si="26"/>
        <v>02_20-30</v>
      </c>
      <c r="Q1708">
        <v>12</v>
      </c>
      <c r="R1708" t="s">
        <v>819</v>
      </c>
      <c r="S1708">
        <v>1849260</v>
      </c>
      <c r="T1708">
        <v>29683</v>
      </c>
    </row>
    <row r="1709" spans="1:20" ht="14.45" hidden="1" x14ac:dyDescent="0.35">
      <c r="A1709">
        <v>8</v>
      </c>
      <c r="B1709" t="s">
        <v>15</v>
      </c>
      <c r="C1709" t="s">
        <v>427</v>
      </c>
      <c r="D1709" s="10" t="s">
        <v>1041</v>
      </c>
      <c r="E1709" s="10" t="s">
        <v>1039</v>
      </c>
      <c r="F1709" t="s">
        <v>5</v>
      </c>
      <c r="G1709" t="s">
        <v>308</v>
      </c>
      <c r="H1709" t="s">
        <v>166</v>
      </c>
      <c r="I1709">
        <v>17</v>
      </c>
      <c r="J1709" t="s">
        <v>8</v>
      </c>
      <c r="L1709" t="s">
        <v>107</v>
      </c>
      <c r="M1709">
        <v>70862</v>
      </c>
      <c r="N1709" t="s">
        <v>48</v>
      </c>
      <c r="O1709" t="s">
        <v>64</v>
      </c>
      <c r="P1709" s="21" t="str">
        <f t="shared" si="26"/>
        <v>07_70&gt;</v>
      </c>
      <c r="Q1709">
        <v>12</v>
      </c>
      <c r="R1709" t="s">
        <v>819</v>
      </c>
      <c r="S1709">
        <v>566896</v>
      </c>
      <c r="T1709">
        <v>9099</v>
      </c>
    </row>
    <row r="1710" spans="1:20" ht="14.45" hidden="1" x14ac:dyDescent="0.35">
      <c r="A1710">
        <v>235</v>
      </c>
      <c r="B1710" t="s">
        <v>15</v>
      </c>
      <c r="C1710" t="s">
        <v>346</v>
      </c>
      <c r="D1710" s="10" t="s">
        <v>1038</v>
      </c>
      <c r="E1710" s="10" t="s">
        <v>1039</v>
      </c>
      <c r="F1710" t="s">
        <v>5</v>
      </c>
      <c r="G1710" t="s">
        <v>155</v>
      </c>
      <c r="H1710" t="s">
        <v>224</v>
      </c>
      <c r="I1710">
        <v>15</v>
      </c>
      <c r="J1710" t="s">
        <v>8</v>
      </c>
      <c r="L1710" t="s">
        <v>107</v>
      </c>
      <c r="M1710">
        <v>47051</v>
      </c>
      <c r="N1710" t="s">
        <v>43</v>
      </c>
      <c r="O1710" t="s">
        <v>62</v>
      </c>
      <c r="P1710" s="21" t="str">
        <f t="shared" si="26"/>
        <v>04_40-50</v>
      </c>
      <c r="Q1710">
        <v>12</v>
      </c>
      <c r="R1710" t="s">
        <v>819</v>
      </c>
      <c r="S1710">
        <v>11056985</v>
      </c>
      <c r="T1710">
        <v>177480</v>
      </c>
    </row>
    <row r="1711" spans="1:20" ht="14.45" hidden="1" x14ac:dyDescent="0.35">
      <c r="A1711">
        <v>86</v>
      </c>
      <c r="B1711" t="s">
        <v>15</v>
      </c>
      <c r="C1711" t="s">
        <v>480</v>
      </c>
      <c r="D1711" t="s">
        <v>1046</v>
      </c>
      <c r="E1711" s="10" t="s">
        <v>1039</v>
      </c>
      <c r="F1711" t="s">
        <v>1</v>
      </c>
      <c r="G1711" t="s">
        <v>152</v>
      </c>
      <c r="H1711" t="s">
        <v>2</v>
      </c>
      <c r="I1711">
        <v>14</v>
      </c>
      <c r="J1711" t="s">
        <v>8</v>
      </c>
      <c r="L1711" s="10" t="s">
        <v>107</v>
      </c>
      <c r="M1711">
        <v>29230</v>
      </c>
      <c r="N1711" t="s">
        <v>39</v>
      </c>
      <c r="O1711" t="s">
        <v>60</v>
      </c>
      <c r="P1711" s="21" t="str">
        <f t="shared" si="26"/>
        <v>02_20-30</v>
      </c>
      <c r="Q1711">
        <v>12</v>
      </c>
      <c r="R1711" t="s">
        <v>819</v>
      </c>
      <c r="S1711">
        <v>2513780</v>
      </c>
      <c r="T1711">
        <v>40350</v>
      </c>
    </row>
    <row r="1712" spans="1:20" ht="14.45" hidden="1" x14ac:dyDescent="0.35">
      <c r="A1712">
        <v>547</v>
      </c>
      <c r="B1712" t="s">
        <v>15</v>
      </c>
      <c r="C1712" t="s">
        <v>348</v>
      </c>
      <c r="D1712" t="s">
        <v>1046</v>
      </c>
      <c r="E1712" s="10" t="s">
        <v>1039</v>
      </c>
      <c r="F1712" t="s">
        <v>5</v>
      </c>
      <c r="G1712" t="s">
        <v>218</v>
      </c>
      <c r="H1712" t="s">
        <v>2</v>
      </c>
      <c r="I1712">
        <v>14</v>
      </c>
      <c r="J1712" t="s">
        <v>8</v>
      </c>
      <c r="L1712" t="s">
        <v>107</v>
      </c>
      <c r="M1712">
        <v>40600</v>
      </c>
      <c r="N1712" t="s">
        <v>42</v>
      </c>
      <c r="O1712" t="s">
        <v>62</v>
      </c>
      <c r="P1712" s="21" t="str">
        <f t="shared" si="26"/>
        <v>04_40-50</v>
      </c>
      <c r="Q1712">
        <v>12</v>
      </c>
      <c r="R1712" t="s">
        <v>819</v>
      </c>
      <c r="S1712">
        <v>22208200</v>
      </c>
      <c r="T1712">
        <v>356472</v>
      </c>
    </row>
    <row r="1713" spans="1:20" ht="14.45" hidden="1" x14ac:dyDescent="0.35">
      <c r="A1713">
        <v>56</v>
      </c>
      <c r="B1713" t="s">
        <v>15</v>
      </c>
      <c r="C1713" t="s">
        <v>349</v>
      </c>
      <c r="D1713" t="s">
        <v>1040</v>
      </c>
      <c r="E1713" s="10" t="s">
        <v>1039</v>
      </c>
      <c r="F1713" t="s">
        <v>1</v>
      </c>
      <c r="G1713" t="s">
        <v>249</v>
      </c>
      <c r="H1713" t="s">
        <v>2</v>
      </c>
      <c r="I1713">
        <v>15</v>
      </c>
      <c r="J1713" t="s">
        <v>8</v>
      </c>
      <c r="L1713" t="s">
        <v>107</v>
      </c>
      <c r="M1713">
        <v>46275</v>
      </c>
      <c r="N1713" t="s">
        <v>43</v>
      </c>
      <c r="O1713" t="s">
        <v>62</v>
      </c>
      <c r="P1713" s="21" t="str">
        <f t="shared" si="26"/>
        <v>04_40-50</v>
      </c>
      <c r="Q1713">
        <v>12</v>
      </c>
      <c r="R1713" t="s">
        <v>819</v>
      </c>
      <c r="S1713">
        <v>2591400</v>
      </c>
      <c r="T1713">
        <v>41596</v>
      </c>
    </row>
    <row r="1714" spans="1:20" ht="14.45" hidden="1" x14ac:dyDescent="0.35">
      <c r="A1714">
        <v>22</v>
      </c>
      <c r="B1714" t="s">
        <v>15</v>
      </c>
      <c r="C1714" t="s">
        <v>391</v>
      </c>
      <c r="D1714" t="s">
        <v>1040</v>
      </c>
      <c r="E1714" s="10" t="s">
        <v>1039</v>
      </c>
      <c r="F1714" t="s">
        <v>1</v>
      </c>
      <c r="G1714" t="s">
        <v>152</v>
      </c>
      <c r="H1714" t="s">
        <v>2</v>
      </c>
      <c r="I1714">
        <v>15</v>
      </c>
      <c r="J1714" t="s">
        <v>8</v>
      </c>
      <c r="L1714" s="10" t="s">
        <v>107</v>
      </c>
      <c r="M1714">
        <v>24589</v>
      </c>
      <c r="N1714" t="s">
        <v>38</v>
      </c>
      <c r="O1714" t="s">
        <v>60</v>
      </c>
      <c r="P1714" s="21" t="str">
        <f t="shared" si="26"/>
        <v>02_20-30</v>
      </c>
      <c r="Q1714">
        <v>12</v>
      </c>
      <c r="R1714" t="s">
        <v>819</v>
      </c>
      <c r="S1714">
        <v>540958</v>
      </c>
      <c r="T1714">
        <v>8683</v>
      </c>
    </row>
    <row r="1715" spans="1:20" ht="14.45" hidden="1" x14ac:dyDescent="0.35">
      <c r="A1715">
        <v>430</v>
      </c>
      <c r="B1715" t="s">
        <v>15</v>
      </c>
      <c r="C1715" t="s">
        <v>350</v>
      </c>
      <c r="D1715" s="10" t="s">
        <v>1038</v>
      </c>
      <c r="E1715" s="10" t="s">
        <v>1039</v>
      </c>
      <c r="F1715" t="s">
        <v>5</v>
      </c>
      <c r="G1715" t="s">
        <v>218</v>
      </c>
      <c r="H1715">
        <v>540</v>
      </c>
      <c r="I1715">
        <v>15</v>
      </c>
      <c r="J1715" t="s">
        <v>8</v>
      </c>
      <c r="L1715" t="s">
        <v>107</v>
      </c>
      <c r="M1715">
        <v>40778</v>
      </c>
      <c r="N1715" t="s">
        <v>42</v>
      </c>
      <c r="O1715" t="s">
        <v>62</v>
      </c>
      <c r="P1715" s="21" t="str">
        <f t="shared" si="26"/>
        <v>04_40-50</v>
      </c>
      <c r="Q1715">
        <v>12</v>
      </c>
      <c r="R1715" t="s">
        <v>819</v>
      </c>
      <c r="S1715">
        <v>17534540</v>
      </c>
      <c r="T1715">
        <v>281453</v>
      </c>
    </row>
    <row r="1716" spans="1:20" ht="14.45" hidden="1" x14ac:dyDescent="0.35">
      <c r="A1716">
        <v>12</v>
      </c>
      <c r="B1716" t="s">
        <v>15</v>
      </c>
      <c r="C1716" t="s">
        <v>428</v>
      </c>
      <c r="D1716" t="s">
        <v>1046</v>
      </c>
      <c r="E1716" s="10" t="s">
        <v>1039</v>
      </c>
      <c r="F1716" t="s">
        <v>1</v>
      </c>
      <c r="G1716" t="s">
        <v>249</v>
      </c>
      <c r="H1716" t="s">
        <v>2</v>
      </c>
      <c r="I1716">
        <v>14</v>
      </c>
      <c r="J1716" t="s">
        <v>8</v>
      </c>
      <c r="L1716" t="s">
        <v>107</v>
      </c>
      <c r="M1716">
        <v>41425</v>
      </c>
      <c r="N1716" t="s">
        <v>42</v>
      </c>
      <c r="O1716" t="s">
        <v>62</v>
      </c>
      <c r="P1716" s="21" t="str">
        <f t="shared" si="26"/>
        <v>04_40-50</v>
      </c>
      <c r="Q1716">
        <v>12</v>
      </c>
      <c r="R1716" t="s">
        <v>819</v>
      </c>
      <c r="S1716">
        <v>497100</v>
      </c>
      <c r="T1716">
        <v>7979</v>
      </c>
    </row>
    <row r="1717" spans="1:20" ht="14.45" hidden="1" x14ac:dyDescent="0.35">
      <c r="A1717">
        <v>107</v>
      </c>
      <c r="B1717" t="s">
        <v>15</v>
      </c>
      <c r="C1717" t="s">
        <v>377</v>
      </c>
      <c r="D1717" s="10" t="s">
        <v>1038</v>
      </c>
      <c r="E1717" s="10" t="s">
        <v>1039</v>
      </c>
      <c r="F1717" t="s">
        <v>5</v>
      </c>
      <c r="G1717" t="s">
        <v>218</v>
      </c>
      <c r="H1717" t="s">
        <v>230</v>
      </c>
      <c r="I1717">
        <v>15</v>
      </c>
      <c r="J1717" t="s">
        <v>77</v>
      </c>
      <c r="L1717" t="s">
        <v>107</v>
      </c>
      <c r="M1717">
        <v>50990</v>
      </c>
      <c r="N1717" t="s">
        <v>44</v>
      </c>
      <c r="O1717" t="s">
        <v>63</v>
      </c>
      <c r="P1717" s="21" t="str">
        <f t="shared" si="26"/>
        <v>05_50-60</v>
      </c>
      <c r="Q1717">
        <v>12</v>
      </c>
      <c r="R1717" t="s">
        <v>819</v>
      </c>
      <c r="S1717">
        <v>5455930</v>
      </c>
      <c r="T1717">
        <v>87575</v>
      </c>
    </row>
    <row r="1718" spans="1:20" ht="14.45" hidden="1" x14ac:dyDescent="0.35">
      <c r="A1718">
        <v>4</v>
      </c>
      <c r="B1718" t="s">
        <v>15</v>
      </c>
      <c r="C1718" t="s">
        <v>351</v>
      </c>
      <c r="D1718" s="10" t="s">
        <v>1038</v>
      </c>
      <c r="E1718" s="10" t="s">
        <v>1039</v>
      </c>
      <c r="F1718" t="s">
        <v>5</v>
      </c>
      <c r="G1718" t="s">
        <v>218</v>
      </c>
      <c r="H1718" t="s">
        <v>230</v>
      </c>
      <c r="I1718">
        <v>15</v>
      </c>
      <c r="J1718" t="s">
        <v>8</v>
      </c>
      <c r="L1718" t="s">
        <v>107</v>
      </c>
      <c r="M1718">
        <v>51220</v>
      </c>
      <c r="N1718" t="s">
        <v>44</v>
      </c>
      <c r="O1718" t="s">
        <v>63</v>
      </c>
      <c r="P1718" s="21" t="str">
        <f t="shared" si="26"/>
        <v>05_50-60</v>
      </c>
      <c r="Q1718">
        <v>12</v>
      </c>
      <c r="R1718" t="s">
        <v>819</v>
      </c>
      <c r="S1718">
        <v>204880</v>
      </c>
      <c r="T1718">
        <v>3289</v>
      </c>
    </row>
    <row r="1719" spans="1:20" ht="14.45" hidden="1" x14ac:dyDescent="0.35">
      <c r="A1719">
        <v>66</v>
      </c>
      <c r="B1719" t="s">
        <v>15</v>
      </c>
      <c r="C1719" t="s">
        <v>300</v>
      </c>
      <c r="D1719" t="s">
        <v>1046</v>
      </c>
      <c r="E1719" s="10" t="s">
        <v>1039</v>
      </c>
      <c r="F1719" t="s">
        <v>1</v>
      </c>
      <c r="G1719" t="s">
        <v>249</v>
      </c>
      <c r="H1719" t="s">
        <v>2</v>
      </c>
      <c r="I1719">
        <v>13</v>
      </c>
      <c r="J1719" t="s">
        <v>117</v>
      </c>
      <c r="L1719" t="s">
        <v>107</v>
      </c>
      <c r="M1719">
        <v>51684</v>
      </c>
      <c r="N1719" t="s">
        <v>44</v>
      </c>
      <c r="O1719" t="s">
        <v>63</v>
      </c>
      <c r="P1719" s="21" t="str">
        <f t="shared" si="26"/>
        <v>05_50-60</v>
      </c>
      <c r="Q1719">
        <v>12</v>
      </c>
      <c r="R1719" t="s">
        <v>819</v>
      </c>
      <c r="S1719">
        <v>3411144</v>
      </c>
      <c r="T1719">
        <v>54754</v>
      </c>
    </row>
    <row r="1720" spans="1:20" ht="14.45" hidden="1" x14ac:dyDescent="0.35">
      <c r="A1720">
        <v>1027</v>
      </c>
      <c r="B1720" t="s">
        <v>15</v>
      </c>
      <c r="C1720" t="s">
        <v>1013</v>
      </c>
      <c r="D1720" t="s">
        <v>1046</v>
      </c>
      <c r="E1720" s="10" t="s">
        <v>1039</v>
      </c>
      <c r="F1720" t="s">
        <v>1</v>
      </c>
      <c r="G1720" t="s">
        <v>532</v>
      </c>
      <c r="H1720" t="s">
        <v>2</v>
      </c>
      <c r="I1720">
        <v>14</v>
      </c>
      <c r="J1720" t="s">
        <v>8</v>
      </c>
      <c r="K1720" t="s">
        <v>7</v>
      </c>
      <c r="L1720" t="s">
        <v>107</v>
      </c>
      <c r="M1720">
        <v>36700</v>
      </c>
      <c r="N1720" t="s">
        <v>41</v>
      </c>
      <c r="O1720" t="s">
        <v>61</v>
      </c>
      <c r="P1720" s="21" t="str">
        <f t="shared" si="26"/>
        <v>03_30-40</v>
      </c>
      <c r="Q1720">
        <v>12</v>
      </c>
      <c r="R1720" t="s">
        <v>819</v>
      </c>
      <c r="S1720">
        <v>37690900</v>
      </c>
      <c r="T1720">
        <v>604990</v>
      </c>
    </row>
    <row r="1721" spans="1:20" ht="14.45" hidden="1" x14ac:dyDescent="0.35">
      <c r="A1721">
        <v>3105</v>
      </c>
      <c r="B1721" t="s">
        <v>15</v>
      </c>
      <c r="C1721" t="s">
        <v>958</v>
      </c>
      <c r="D1721" t="s">
        <v>1046</v>
      </c>
      <c r="E1721" s="10" t="s">
        <v>1039</v>
      </c>
      <c r="F1721" t="s">
        <v>5</v>
      </c>
      <c r="G1721" t="s">
        <v>496</v>
      </c>
      <c r="H1721" t="s">
        <v>2</v>
      </c>
      <c r="I1721">
        <v>14</v>
      </c>
      <c r="J1721" t="s">
        <v>8</v>
      </c>
      <c r="K1721" t="s">
        <v>7</v>
      </c>
      <c r="L1721" t="s">
        <v>107</v>
      </c>
      <c r="M1721">
        <v>49122</v>
      </c>
      <c r="N1721" t="s">
        <v>43</v>
      </c>
      <c r="O1721" t="s">
        <v>62</v>
      </c>
      <c r="P1721" s="21" t="str">
        <f t="shared" si="26"/>
        <v>04_40-50</v>
      </c>
      <c r="Q1721">
        <v>12</v>
      </c>
      <c r="R1721" t="s">
        <v>819</v>
      </c>
      <c r="S1721">
        <v>152523810</v>
      </c>
      <c r="T1721">
        <v>2448215</v>
      </c>
    </row>
    <row r="1722" spans="1:20" ht="14.45" hidden="1" x14ac:dyDescent="0.35">
      <c r="A1722">
        <v>94</v>
      </c>
      <c r="B1722" t="s">
        <v>15</v>
      </c>
      <c r="C1722" t="s">
        <v>748</v>
      </c>
      <c r="D1722" t="s">
        <v>1046</v>
      </c>
      <c r="E1722" s="10" t="s">
        <v>1039</v>
      </c>
      <c r="F1722" t="s">
        <v>5</v>
      </c>
      <c r="G1722" t="s">
        <v>496</v>
      </c>
      <c r="H1722" t="s">
        <v>2</v>
      </c>
      <c r="I1722">
        <v>14</v>
      </c>
      <c r="J1722" t="s">
        <v>8</v>
      </c>
      <c r="K1722" t="s">
        <v>7</v>
      </c>
      <c r="L1722" t="s">
        <v>107</v>
      </c>
      <c r="M1722">
        <v>52000</v>
      </c>
      <c r="N1722" t="s">
        <v>44</v>
      </c>
      <c r="O1722" t="s">
        <v>63</v>
      </c>
      <c r="P1722" s="21" t="str">
        <f t="shared" si="26"/>
        <v>05_50-60</v>
      </c>
      <c r="Q1722">
        <v>12</v>
      </c>
      <c r="R1722" t="s">
        <v>819</v>
      </c>
      <c r="S1722">
        <v>4888000</v>
      </c>
      <c r="T1722">
        <v>78459</v>
      </c>
    </row>
    <row r="1723" spans="1:20" ht="14.45" hidden="1" x14ac:dyDescent="0.35">
      <c r="A1723">
        <v>30</v>
      </c>
      <c r="B1723" t="s">
        <v>15</v>
      </c>
      <c r="C1723" t="s">
        <v>1014</v>
      </c>
      <c r="D1723" t="s">
        <v>1047</v>
      </c>
      <c r="E1723" s="10" t="s">
        <v>1039</v>
      </c>
      <c r="F1723" t="s">
        <v>5</v>
      </c>
      <c r="G1723" t="s">
        <v>323</v>
      </c>
      <c r="H1723" t="s">
        <v>2</v>
      </c>
      <c r="I1723">
        <v>10</v>
      </c>
      <c r="J1723" t="s">
        <v>846</v>
      </c>
      <c r="K1723" t="s">
        <v>7</v>
      </c>
      <c r="L1723" t="s">
        <v>90</v>
      </c>
      <c r="M1723">
        <v>35990</v>
      </c>
      <c r="N1723" t="s">
        <v>41</v>
      </c>
      <c r="O1723" t="s">
        <v>61</v>
      </c>
      <c r="P1723" s="21" t="str">
        <f t="shared" si="26"/>
        <v>03_30-40</v>
      </c>
      <c r="Q1723">
        <v>12</v>
      </c>
      <c r="R1723" t="s">
        <v>819</v>
      </c>
      <c r="S1723">
        <v>1079700</v>
      </c>
      <c r="T1723">
        <v>17331</v>
      </c>
    </row>
    <row r="1724" spans="1:20" ht="14.45" hidden="1" x14ac:dyDescent="0.35">
      <c r="A1724">
        <v>6450</v>
      </c>
      <c r="B1724" t="s">
        <v>15</v>
      </c>
      <c r="C1724" t="s">
        <v>697</v>
      </c>
      <c r="D1724" t="s">
        <v>1040</v>
      </c>
      <c r="E1724" s="10" t="s">
        <v>1039</v>
      </c>
      <c r="F1724" t="s">
        <v>1</v>
      </c>
      <c r="G1724" t="s">
        <v>532</v>
      </c>
      <c r="H1724" t="s">
        <v>2</v>
      </c>
      <c r="I1724">
        <v>15</v>
      </c>
      <c r="J1724" t="s">
        <v>8</v>
      </c>
      <c r="L1724" t="s">
        <v>107</v>
      </c>
      <c r="M1724">
        <v>26730</v>
      </c>
      <c r="N1724" t="s">
        <v>39</v>
      </c>
      <c r="O1724" t="s">
        <v>60</v>
      </c>
      <c r="P1724" s="21" t="str">
        <f t="shared" si="26"/>
        <v>02_20-30</v>
      </c>
      <c r="Q1724">
        <v>12</v>
      </c>
      <c r="R1724" t="s">
        <v>819</v>
      </c>
      <c r="S1724">
        <v>172408500</v>
      </c>
      <c r="T1724">
        <v>2767392</v>
      </c>
    </row>
    <row r="1725" spans="1:20" ht="14.45" hidden="1" x14ac:dyDescent="0.35">
      <c r="A1725">
        <v>792</v>
      </c>
      <c r="B1725" t="s">
        <v>15</v>
      </c>
      <c r="C1725" t="s">
        <v>660</v>
      </c>
      <c r="D1725" s="10" t="s">
        <v>1041</v>
      </c>
      <c r="E1725" s="10" t="s">
        <v>1039</v>
      </c>
      <c r="F1725" t="s">
        <v>5</v>
      </c>
      <c r="G1725" t="s">
        <v>308</v>
      </c>
      <c r="H1725" t="s">
        <v>661</v>
      </c>
      <c r="I1725">
        <v>15</v>
      </c>
      <c r="J1725" t="s">
        <v>8</v>
      </c>
      <c r="L1725" t="s">
        <v>107</v>
      </c>
      <c r="M1725">
        <v>61940</v>
      </c>
      <c r="N1725" t="s">
        <v>46</v>
      </c>
      <c r="O1725" t="s">
        <v>65</v>
      </c>
      <c r="P1725" s="21" t="str">
        <f t="shared" si="26"/>
        <v>06_60-70</v>
      </c>
      <c r="Q1725">
        <v>12</v>
      </c>
      <c r="R1725" t="s">
        <v>819</v>
      </c>
      <c r="S1725">
        <v>49056480</v>
      </c>
      <c r="T1725">
        <v>787423</v>
      </c>
    </row>
    <row r="1726" spans="1:20" ht="14.45" hidden="1" x14ac:dyDescent="0.35">
      <c r="A1726">
        <v>11942</v>
      </c>
      <c r="B1726" t="s">
        <v>15</v>
      </c>
      <c r="C1726" t="s">
        <v>698</v>
      </c>
      <c r="D1726" t="s">
        <v>1040</v>
      </c>
      <c r="E1726" s="10" t="s">
        <v>1039</v>
      </c>
      <c r="F1726" t="s">
        <v>5</v>
      </c>
      <c r="G1726" t="s">
        <v>496</v>
      </c>
      <c r="H1726" t="s">
        <v>2</v>
      </c>
      <c r="I1726">
        <v>15</v>
      </c>
      <c r="J1726" t="s">
        <v>8</v>
      </c>
      <c r="L1726" t="s">
        <v>107</v>
      </c>
      <c r="M1726">
        <v>23750</v>
      </c>
      <c r="N1726" t="s">
        <v>38</v>
      </c>
      <c r="O1726" t="s">
        <v>60</v>
      </c>
      <c r="P1726" s="21" t="str">
        <f t="shared" si="26"/>
        <v>02_20-30</v>
      </c>
      <c r="Q1726">
        <v>12</v>
      </c>
      <c r="R1726" t="s">
        <v>819</v>
      </c>
      <c r="S1726">
        <v>283622500</v>
      </c>
      <c r="T1726">
        <v>4552528</v>
      </c>
    </row>
    <row r="1727" spans="1:20" ht="14.45" hidden="1" x14ac:dyDescent="0.35">
      <c r="A1727">
        <v>56</v>
      </c>
      <c r="B1727" t="s">
        <v>15</v>
      </c>
      <c r="C1727" t="s">
        <v>813</v>
      </c>
      <c r="D1727" t="s">
        <v>1040</v>
      </c>
      <c r="E1727" s="10" t="s">
        <v>1039</v>
      </c>
      <c r="F1727" t="s">
        <v>1</v>
      </c>
      <c r="G1727" t="s">
        <v>532</v>
      </c>
      <c r="H1727" t="s">
        <v>2</v>
      </c>
      <c r="I1727">
        <v>17</v>
      </c>
      <c r="J1727" t="s">
        <v>8</v>
      </c>
      <c r="L1727" t="s">
        <v>107</v>
      </c>
      <c r="M1727">
        <v>35756</v>
      </c>
      <c r="N1727" t="s">
        <v>41</v>
      </c>
      <c r="O1727" t="s">
        <v>61</v>
      </c>
      <c r="P1727" s="21" t="str">
        <f t="shared" si="26"/>
        <v>03_30-40</v>
      </c>
      <c r="Q1727">
        <v>12</v>
      </c>
      <c r="R1727" t="s">
        <v>819</v>
      </c>
      <c r="S1727">
        <v>2002336</v>
      </c>
      <c r="T1727">
        <v>32140</v>
      </c>
    </row>
    <row r="1728" spans="1:20" ht="14.45" hidden="1" x14ac:dyDescent="0.35">
      <c r="A1728">
        <v>1393</v>
      </c>
      <c r="B1728" t="s">
        <v>15</v>
      </c>
      <c r="C1728" t="s">
        <v>662</v>
      </c>
      <c r="D1728" s="10" t="s">
        <v>1041</v>
      </c>
      <c r="E1728" s="10" t="s">
        <v>1039</v>
      </c>
      <c r="F1728" t="s">
        <v>5</v>
      </c>
      <c r="G1728" t="s">
        <v>308</v>
      </c>
      <c r="H1728" t="s">
        <v>661</v>
      </c>
      <c r="I1728">
        <v>17</v>
      </c>
      <c r="J1728" t="s">
        <v>8</v>
      </c>
      <c r="L1728" t="s">
        <v>107</v>
      </c>
      <c r="M1728">
        <v>72170</v>
      </c>
      <c r="N1728" t="s">
        <v>48</v>
      </c>
      <c r="O1728" t="s">
        <v>64</v>
      </c>
      <c r="P1728" s="21" t="str">
        <f t="shared" si="26"/>
        <v>07_70&gt;</v>
      </c>
      <c r="Q1728">
        <v>12</v>
      </c>
      <c r="R1728" t="s">
        <v>819</v>
      </c>
      <c r="S1728">
        <v>100532810</v>
      </c>
      <c r="T1728">
        <v>1613689</v>
      </c>
    </row>
    <row r="1729" spans="1:20" ht="14.45" hidden="1" x14ac:dyDescent="0.35">
      <c r="A1729">
        <v>1280</v>
      </c>
      <c r="B1729" t="s">
        <v>15</v>
      </c>
      <c r="C1729" t="s">
        <v>699</v>
      </c>
      <c r="D1729" t="s">
        <v>1040</v>
      </c>
      <c r="E1729" s="10" t="s">
        <v>1039</v>
      </c>
      <c r="F1729" t="s">
        <v>5</v>
      </c>
      <c r="G1729" t="s">
        <v>496</v>
      </c>
      <c r="H1729" t="s">
        <v>2</v>
      </c>
      <c r="I1729">
        <v>17</v>
      </c>
      <c r="J1729" t="s">
        <v>8</v>
      </c>
      <c r="L1729" t="s">
        <v>107</v>
      </c>
      <c r="M1729">
        <v>40304</v>
      </c>
      <c r="N1729" t="s">
        <v>42</v>
      </c>
      <c r="O1729" t="s">
        <v>62</v>
      </c>
      <c r="P1729" s="21" t="str">
        <f t="shared" si="26"/>
        <v>04_40-50</v>
      </c>
      <c r="Q1729">
        <v>12</v>
      </c>
      <c r="R1729" t="s">
        <v>819</v>
      </c>
      <c r="S1729">
        <v>51589120</v>
      </c>
      <c r="T1729">
        <v>828076</v>
      </c>
    </row>
    <row r="1730" spans="1:20" ht="14.45" hidden="1" x14ac:dyDescent="0.35">
      <c r="A1730">
        <v>1604</v>
      </c>
      <c r="B1730" t="s">
        <v>15</v>
      </c>
      <c r="C1730" t="s">
        <v>751</v>
      </c>
      <c r="D1730" t="s">
        <v>1046</v>
      </c>
      <c r="E1730" s="10" t="s">
        <v>1039</v>
      </c>
      <c r="F1730" t="s">
        <v>1</v>
      </c>
      <c r="G1730" t="s">
        <v>532</v>
      </c>
      <c r="H1730" t="s">
        <v>2</v>
      </c>
      <c r="I1730">
        <v>14</v>
      </c>
      <c r="J1730" t="s">
        <v>8</v>
      </c>
      <c r="L1730" t="s">
        <v>107</v>
      </c>
      <c r="M1730">
        <v>31029</v>
      </c>
      <c r="N1730" t="s">
        <v>40</v>
      </c>
      <c r="O1730" t="s">
        <v>61</v>
      </c>
      <c r="P1730" s="21" t="str">
        <f t="shared" si="26"/>
        <v>03_30-40</v>
      </c>
      <c r="Q1730">
        <v>12</v>
      </c>
      <c r="R1730" t="s">
        <v>819</v>
      </c>
      <c r="S1730">
        <v>49770516</v>
      </c>
      <c r="T1730">
        <v>798885</v>
      </c>
    </row>
    <row r="1731" spans="1:20" ht="14.45" hidden="1" x14ac:dyDescent="0.35">
      <c r="A1731">
        <v>52</v>
      </c>
      <c r="B1731" t="s">
        <v>15</v>
      </c>
      <c r="C1731" t="s">
        <v>1015</v>
      </c>
      <c r="D1731" t="s">
        <v>1046</v>
      </c>
      <c r="E1731" s="10" t="s">
        <v>1039</v>
      </c>
      <c r="F1731" t="s">
        <v>5</v>
      </c>
      <c r="G1731" t="s">
        <v>855</v>
      </c>
      <c r="H1731" t="s">
        <v>2</v>
      </c>
      <c r="I1731">
        <v>14</v>
      </c>
      <c r="J1731" t="s">
        <v>8</v>
      </c>
      <c r="L1731" t="s">
        <v>107</v>
      </c>
      <c r="M1731">
        <v>40100</v>
      </c>
      <c r="N1731" t="s">
        <v>42</v>
      </c>
      <c r="O1731" t="s">
        <v>62</v>
      </c>
      <c r="P1731" s="21" t="str">
        <f t="shared" ref="P1731:P1794" si="27">IF(M1731&lt;20000,"01_&lt;20",IF(M1731&lt;70000,CONCATENATE(IF((ROUNDDOWN(M1731/10000,0)+1)&lt;10,0,),ROUNDDOWN(M1731/10000,0),"_",ROUNDDOWN(M1731/10000,0)*10,"-",ROUNDUP((M1731+1)/10000,0)*10),"07_70&gt;"))</f>
        <v>04_40-50</v>
      </c>
      <c r="Q1731">
        <v>12</v>
      </c>
      <c r="R1731" t="s">
        <v>819</v>
      </c>
      <c r="S1731">
        <v>2085200</v>
      </c>
      <c r="T1731">
        <v>33470</v>
      </c>
    </row>
    <row r="1732" spans="1:20" ht="14.45" hidden="1" x14ac:dyDescent="0.35">
      <c r="A1732">
        <v>858</v>
      </c>
      <c r="B1732" t="s">
        <v>15</v>
      </c>
      <c r="C1732" t="s">
        <v>701</v>
      </c>
      <c r="D1732" t="s">
        <v>1046</v>
      </c>
      <c r="E1732" s="10" t="s">
        <v>1039</v>
      </c>
      <c r="F1732" t="s">
        <v>5</v>
      </c>
      <c r="G1732" t="s">
        <v>496</v>
      </c>
      <c r="H1732" t="s">
        <v>2</v>
      </c>
      <c r="I1732">
        <v>14</v>
      </c>
      <c r="J1732" t="s">
        <v>8</v>
      </c>
      <c r="L1732" t="s">
        <v>107</v>
      </c>
      <c r="M1732">
        <v>28690</v>
      </c>
      <c r="N1732" t="s">
        <v>39</v>
      </c>
      <c r="O1732" t="s">
        <v>60</v>
      </c>
      <c r="P1732" s="21" t="str">
        <f t="shared" si="27"/>
        <v>02_20-30</v>
      </c>
      <c r="Q1732">
        <v>12</v>
      </c>
      <c r="R1732" t="s">
        <v>819</v>
      </c>
      <c r="S1732">
        <v>24616020</v>
      </c>
      <c r="T1732">
        <v>395121</v>
      </c>
    </row>
    <row r="1733" spans="1:20" ht="14.45" hidden="1" x14ac:dyDescent="0.35">
      <c r="A1733">
        <v>1156</v>
      </c>
      <c r="B1733" t="s">
        <v>15</v>
      </c>
      <c r="C1733" t="s">
        <v>702</v>
      </c>
      <c r="D1733" t="s">
        <v>1040</v>
      </c>
      <c r="E1733" s="10" t="s">
        <v>1039</v>
      </c>
      <c r="F1733" t="s">
        <v>1</v>
      </c>
      <c r="G1733" t="s">
        <v>532</v>
      </c>
      <c r="H1733" t="s">
        <v>2</v>
      </c>
      <c r="I1733">
        <v>15</v>
      </c>
      <c r="J1733" t="s">
        <v>8</v>
      </c>
      <c r="L1733" t="s">
        <v>107</v>
      </c>
      <c r="M1733">
        <v>38490</v>
      </c>
      <c r="N1733" t="s">
        <v>41</v>
      </c>
      <c r="O1733" t="s">
        <v>61</v>
      </c>
      <c r="P1733" s="21" t="str">
        <f t="shared" si="27"/>
        <v>03_30-40</v>
      </c>
      <c r="Q1733">
        <v>12</v>
      </c>
      <c r="R1733" t="s">
        <v>819</v>
      </c>
      <c r="S1733">
        <v>44494440</v>
      </c>
      <c r="T1733">
        <v>714196</v>
      </c>
    </row>
    <row r="1734" spans="1:20" ht="14.45" hidden="1" x14ac:dyDescent="0.35">
      <c r="A1734">
        <v>165</v>
      </c>
      <c r="B1734" t="s">
        <v>15</v>
      </c>
      <c r="C1734" t="s">
        <v>1016</v>
      </c>
      <c r="D1734" t="s">
        <v>1040</v>
      </c>
      <c r="E1734" s="10" t="s">
        <v>1039</v>
      </c>
      <c r="F1734" t="s">
        <v>5</v>
      </c>
      <c r="G1734" t="s">
        <v>855</v>
      </c>
      <c r="H1734" t="s">
        <v>2</v>
      </c>
      <c r="I1734">
        <v>15</v>
      </c>
      <c r="J1734" t="s">
        <v>8</v>
      </c>
      <c r="L1734" t="s">
        <v>107</v>
      </c>
      <c r="M1734">
        <v>41000</v>
      </c>
      <c r="N1734" t="s">
        <v>42</v>
      </c>
      <c r="O1734" t="s">
        <v>62</v>
      </c>
      <c r="P1734" s="21" t="str">
        <f t="shared" si="27"/>
        <v>04_40-50</v>
      </c>
      <c r="Q1734">
        <v>12</v>
      </c>
      <c r="R1734" t="s">
        <v>819</v>
      </c>
      <c r="S1734">
        <v>6765000</v>
      </c>
      <c r="T1734">
        <v>108587</v>
      </c>
    </row>
    <row r="1735" spans="1:20" ht="14.45" hidden="1" x14ac:dyDescent="0.35">
      <c r="A1735">
        <v>822</v>
      </c>
      <c r="B1735" t="s">
        <v>15</v>
      </c>
      <c r="C1735" t="s">
        <v>663</v>
      </c>
      <c r="D1735" t="s">
        <v>1040</v>
      </c>
      <c r="E1735" s="10" t="s">
        <v>1039</v>
      </c>
      <c r="F1735" t="s">
        <v>5</v>
      </c>
      <c r="G1735" t="s">
        <v>496</v>
      </c>
      <c r="H1735" t="s">
        <v>2</v>
      </c>
      <c r="I1735">
        <v>15</v>
      </c>
      <c r="J1735" t="s">
        <v>8</v>
      </c>
      <c r="L1735" t="s">
        <v>107</v>
      </c>
      <c r="M1735">
        <v>38388</v>
      </c>
      <c r="N1735" t="s">
        <v>41</v>
      </c>
      <c r="O1735" t="s">
        <v>61</v>
      </c>
      <c r="P1735" s="21" t="str">
        <f t="shared" si="27"/>
        <v>03_30-40</v>
      </c>
      <c r="Q1735">
        <v>12</v>
      </c>
      <c r="R1735" t="s">
        <v>819</v>
      </c>
      <c r="S1735">
        <v>31554936</v>
      </c>
      <c r="T1735">
        <v>506500</v>
      </c>
    </row>
    <row r="1736" spans="1:20" ht="14.45" hidden="1" x14ac:dyDescent="0.35">
      <c r="A1736">
        <v>64</v>
      </c>
      <c r="B1736" t="s">
        <v>15</v>
      </c>
      <c r="C1736" t="s">
        <v>508</v>
      </c>
      <c r="D1736" t="s">
        <v>1046</v>
      </c>
      <c r="E1736" s="10" t="s">
        <v>1039</v>
      </c>
      <c r="F1736" t="s">
        <v>5</v>
      </c>
      <c r="G1736" t="s">
        <v>496</v>
      </c>
      <c r="H1736" t="s">
        <v>2</v>
      </c>
      <c r="I1736">
        <v>13</v>
      </c>
      <c r="J1736" t="s">
        <v>8</v>
      </c>
      <c r="L1736" t="s">
        <v>107</v>
      </c>
      <c r="M1736">
        <v>58500</v>
      </c>
      <c r="N1736" t="s">
        <v>45</v>
      </c>
      <c r="O1736" t="s">
        <v>63</v>
      </c>
      <c r="P1736" s="21" t="str">
        <f t="shared" si="27"/>
        <v>05_50-60</v>
      </c>
      <c r="Q1736">
        <v>12</v>
      </c>
      <c r="R1736" t="s">
        <v>819</v>
      </c>
      <c r="S1736">
        <v>3744000</v>
      </c>
      <c r="T1736">
        <v>60096</v>
      </c>
    </row>
    <row r="1737" spans="1:20" ht="14.45" hidden="1" x14ac:dyDescent="0.35">
      <c r="A1737">
        <v>6</v>
      </c>
      <c r="B1737" t="s">
        <v>15</v>
      </c>
      <c r="C1737" t="s">
        <v>1017</v>
      </c>
      <c r="D1737" t="s">
        <v>1046</v>
      </c>
      <c r="E1737" s="10" t="s">
        <v>1039</v>
      </c>
      <c r="F1737" t="s">
        <v>1</v>
      </c>
      <c r="G1737" t="s">
        <v>532</v>
      </c>
      <c r="H1737" t="s">
        <v>2</v>
      </c>
      <c r="I1737">
        <v>13</v>
      </c>
      <c r="J1737" t="s">
        <v>8</v>
      </c>
      <c r="L1737" t="s">
        <v>107</v>
      </c>
      <c r="M1737">
        <v>55300</v>
      </c>
      <c r="N1737" t="s">
        <v>45</v>
      </c>
      <c r="O1737" t="s">
        <v>63</v>
      </c>
      <c r="P1737" s="21" t="str">
        <f t="shared" si="27"/>
        <v>05_50-60</v>
      </c>
      <c r="Q1737">
        <v>12</v>
      </c>
      <c r="R1737" t="s">
        <v>819</v>
      </c>
      <c r="S1737">
        <v>331800</v>
      </c>
      <c r="T1737">
        <v>5326</v>
      </c>
    </row>
    <row r="1738" spans="1:20" ht="14.45" hidden="1" x14ac:dyDescent="0.35">
      <c r="A1738">
        <v>46</v>
      </c>
      <c r="B1738" t="s">
        <v>15</v>
      </c>
      <c r="C1738" t="s">
        <v>1018</v>
      </c>
      <c r="D1738" t="s">
        <v>1046</v>
      </c>
      <c r="E1738" s="10" t="s">
        <v>1039</v>
      </c>
      <c r="F1738" t="s">
        <v>5</v>
      </c>
      <c r="G1738" t="s">
        <v>818</v>
      </c>
      <c r="H1738" t="s">
        <v>2</v>
      </c>
      <c r="I1738">
        <v>13</v>
      </c>
      <c r="J1738" t="s">
        <v>8</v>
      </c>
      <c r="L1738" t="s">
        <v>107</v>
      </c>
      <c r="M1738">
        <v>65436</v>
      </c>
      <c r="N1738" t="s">
        <v>47</v>
      </c>
      <c r="O1738" t="s">
        <v>65</v>
      </c>
      <c r="P1738" s="21" t="str">
        <f t="shared" si="27"/>
        <v>06_60-70</v>
      </c>
      <c r="Q1738">
        <v>12</v>
      </c>
      <c r="R1738" t="s">
        <v>819</v>
      </c>
      <c r="S1738">
        <v>3010056</v>
      </c>
      <c r="T1738">
        <v>48316</v>
      </c>
    </row>
    <row r="1739" spans="1:20" ht="14.45" hidden="1" x14ac:dyDescent="0.35">
      <c r="A1739">
        <v>271</v>
      </c>
      <c r="B1739" t="s">
        <v>15</v>
      </c>
      <c r="C1739" t="s">
        <v>664</v>
      </c>
      <c r="D1739" t="s">
        <v>1046</v>
      </c>
      <c r="E1739" s="10" t="s">
        <v>1039</v>
      </c>
      <c r="F1739" t="s">
        <v>1</v>
      </c>
      <c r="G1739" t="s">
        <v>532</v>
      </c>
      <c r="H1739" t="s">
        <v>2</v>
      </c>
      <c r="I1739">
        <v>14</v>
      </c>
      <c r="J1739" t="s">
        <v>8</v>
      </c>
      <c r="L1739" t="s">
        <v>107</v>
      </c>
      <c r="M1739">
        <v>52580</v>
      </c>
      <c r="N1739" t="s">
        <v>44</v>
      </c>
      <c r="O1739" t="s">
        <v>63</v>
      </c>
      <c r="P1739" s="21" t="str">
        <f t="shared" si="27"/>
        <v>05_50-60</v>
      </c>
      <c r="Q1739">
        <v>12</v>
      </c>
      <c r="R1739" t="s">
        <v>819</v>
      </c>
      <c r="S1739">
        <v>14249180</v>
      </c>
      <c r="T1739">
        <v>228719</v>
      </c>
    </row>
    <row r="1740" spans="1:20" ht="14.45" hidden="1" x14ac:dyDescent="0.35">
      <c r="A1740">
        <v>44</v>
      </c>
      <c r="B1740" t="s">
        <v>15</v>
      </c>
      <c r="C1740" t="s">
        <v>1019</v>
      </c>
      <c r="D1740" t="s">
        <v>1046</v>
      </c>
      <c r="E1740" s="10" t="s">
        <v>1039</v>
      </c>
      <c r="F1740" t="s">
        <v>5</v>
      </c>
      <c r="G1740" t="s">
        <v>818</v>
      </c>
      <c r="H1740" t="s">
        <v>2</v>
      </c>
      <c r="I1740">
        <v>14</v>
      </c>
      <c r="J1740" t="s">
        <v>8</v>
      </c>
      <c r="L1740" t="s">
        <v>107</v>
      </c>
      <c r="M1740">
        <v>59800</v>
      </c>
      <c r="N1740" t="s">
        <v>45</v>
      </c>
      <c r="O1740" t="s">
        <v>63</v>
      </c>
      <c r="P1740" s="21" t="str">
        <f t="shared" si="27"/>
        <v>05_50-60</v>
      </c>
      <c r="Q1740">
        <v>12</v>
      </c>
      <c r="R1740" t="s">
        <v>819</v>
      </c>
      <c r="S1740">
        <v>2631200</v>
      </c>
      <c r="T1740">
        <v>42234</v>
      </c>
    </row>
    <row r="1741" spans="1:20" ht="14.45" hidden="1" x14ac:dyDescent="0.35">
      <c r="A1741">
        <v>245</v>
      </c>
      <c r="B1741" t="s">
        <v>15</v>
      </c>
      <c r="C1741" t="s">
        <v>700</v>
      </c>
      <c r="D1741" t="s">
        <v>1046</v>
      </c>
      <c r="E1741" s="10" t="s">
        <v>1039</v>
      </c>
      <c r="F1741" t="s">
        <v>5</v>
      </c>
      <c r="G1741" t="s">
        <v>496</v>
      </c>
      <c r="H1741" t="s">
        <v>2</v>
      </c>
      <c r="I1741">
        <v>14</v>
      </c>
      <c r="J1741" t="s">
        <v>8</v>
      </c>
      <c r="L1741" t="s">
        <v>107</v>
      </c>
      <c r="M1741">
        <v>57130</v>
      </c>
      <c r="N1741" t="s">
        <v>45</v>
      </c>
      <c r="O1741" t="s">
        <v>63</v>
      </c>
      <c r="P1741" s="21" t="str">
        <f t="shared" si="27"/>
        <v>05_50-60</v>
      </c>
      <c r="Q1741">
        <v>12</v>
      </c>
      <c r="R1741" t="s">
        <v>819</v>
      </c>
      <c r="S1741">
        <v>13996850</v>
      </c>
      <c r="T1741">
        <v>224669</v>
      </c>
    </row>
    <row r="1742" spans="1:20" ht="14.45" hidden="1" x14ac:dyDescent="0.35">
      <c r="A1742">
        <v>48</v>
      </c>
      <c r="B1742" t="s">
        <v>15</v>
      </c>
      <c r="C1742" t="s">
        <v>1020</v>
      </c>
      <c r="D1742" t="s">
        <v>1040</v>
      </c>
      <c r="E1742" s="10" t="s">
        <v>1039</v>
      </c>
      <c r="F1742" t="s">
        <v>5</v>
      </c>
      <c r="G1742" t="s">
        <v>818</v>
      </c>
      <c r="H1742" t="s">
        <v>2</v>
      </c>
      <c r="I1742">
        <v>15</v>
      </c>
      <c r="J1742" t="s">
        <v>8</v>
      </c>
      <c r="L1742" t="s">
        <v>107</v>
      </c>
      <c r="M1742">
        <v>67400</v>
      </c>
      <c r="N1742" t="s">
        <v>47</v>
      </c>
      <c r="O1742" t="s">
        <v>65</v>
      </c>
      <c r="P1742" s="21" t="str">
        <f t="shared" si="27"/>
        <v>06_60-70</v>
      </c>
      <c r="Q1742">
        <v>12</v>
      </c>
      <c r="R1742" t="s">
        <v>819</v>
      </c>
      <c r="S1742">
        <v>3235200</v>
      </c>
      <c r="T1742">
        <v>51929</v>
      </c>
    </row>
    <row r="1743" spans="1:20" ht="14.45" hidden="1" x14ac:dyDescent="0.35">
      <c r="A1743">
        <v>157</v>
      </c>
      <c r="B1743" t="s">
        <v>15</v>
      </c>
      <c r="C1743" t="s">
        <v>703</v>
      </c>
      <c r="D1743" t="s">
        <v>1040</v>
      </c>
      <c r="E1743" s="10" t="s">
        <v>1039</v>
      </c>
      <c r="F1743" t="s">
        <v>5</v>
      </c>
      <c r="G1743" t="s">
        <v>496</v>
      </c>
      <c r="H1743" t="s">
        <v>2</v>
      </c>
      <c r="I1743">
        <v>15</v>
      </c>
      <c r="J1743" t="s">
        <v>8</v>
      </c>
      <c r="L1743" t="s">
        <v>107</v>
      </c>
      <c r="M1743">
        <v>65915</v>
      </c>
      <c r="N1743" t="s">
        <v>47</v>
      </c>
      <c r="O1743" t="s">
        <v>65</v>
      </c>
      <c r="P1743" s="21" t="str">
        <f t="shared" si="27"/>
        <v>06_60-70</v>
      </c>
      <c r="Q1743">
        <v>12</v>
      </c>
      <c r="R1743" t="s">
        <v>819</v>
      </c>
      <c r="S1743">
        <v>10348655</v>
      </c>
      <c r="T1743">
        <v>166110</v>
      </c>
    </row>
    <row r="1744" spans="1:20" ht="14.45" hidden="1" x14ac:dyDescent="0.35">
      <c r="A1744">
        <v>239</v>
      </c>
      <c r="B1744" t="s">
        <v>15</v>
      </c>
      <c r="C1744" t="s">
        <v>467</v>
      </c>
      <c r="D1744" t="s">
        <v>1046</v>
      </c>
      <c r="E1744" s="10" t="s">
        <v>1044</v>
      </c>
      <c r="F1744" t="s">
        <v>5</v>
      </c>
      <c r="G1744" t="s">
        <v>155</v>
      </c>
      <c r="H1744" t="s">
        <v>2</v>
      </c>
      <c r="I1744">
        <v>14</v>
      </c>
      <c r="J1744" t="s">
        <v>4</v>
      </c>
      <c r="L1744" t="s">
        <v>107</v>
      </c>
      <c r="M1744">
        <v>30375</v>
      </c>
      <c r="N1744" t="s">
        <v>40</v>
      </c>
      <c r="O1744" t="s">
        <v>61</v>
      </c>
      <c r="P1744" s="21" t="str">
        <f t="shared" si="27"/>
        <v>03_30-40</v>
      </c>
      <c r="Q1744">
        <v>12</v>
      </c>
      <c r="R1744" t="s">
        <v>819</v>
      </c>
      <c r="S1744">
        <v>7259625</v>
      </c>
      <c r="T1744">
        <v>116527</v>
      </c>
    </row>
    <row r="1745" spans="1:20" ht="14.45" hidden="1" x14ac:dyDescent="0.35">
      <c r="A1745">
        <v>1292</v>
      </c>
      <c r="B1745" t="s">
        <v>15</v>
      </c>
      <c r="C1745" t="s">
        <v>352</v>
      </c>
      <c r="D1745" t="s">
        <v>1040</v>
      </c>
      <c r="E1745" s="10" t="s">
        <v>1044</v>
      </c>
      <c r="F1745" t="s">
        <v>5</v>
      </c>
      <c r="G1745" t="s">
        <v>323</v>
      </c>
      <c r="H1745" t="s">
        <v>2</v>
      </c>
      <c r="I1745">
        <v>15</v>
      </c>
      <c r="J1745" t="s">
        <v>4</v>
      </c>
      <c r="L1745" t="s">
        <v>90</v>
      </c>
      <c r="M1745">
        <v>25590</v>
      </c>
      <c r="N1745" t="s">
        <v>39</v>
      </c>
      <c r="O1745" t="s">
        <v>60</v>
      </c>
      <c r="P1745" s="21" t="str">
        <f t="shared" si="27"/>
        <v>02_20-30</v>
      </c>
      <c r="Q1745">
        <v>12</v>
      </c>
      <c r="R1745" t="s">
        <v>819</v>
      </c>
      <c r="S1745">
        <v>33062280</v>
      </c>
      <c r="T1745">
        <v>530695</v>
      </c>
    </row>
    <row r="1746" spans="1:20" ht="14.45" hidden="1" x14ac:dyDescent="0.35">
      <c r="A1746">
        <v>5602</v>
      </c>
      <c r="B1746" t="s">
        <v>15</v>
      </c>
      <c r="C1746" t="s">
        <v>353</v>
      </c>
      <c r="D1746" t="s">
        <v>1040</v>
      </c>
      <c r="E1746" s="10" t="s">
        <v>1044</v>
      </c>
      <c r="F1746" t="s">
        <v>5</v>
      </c>
      <c r="G1746" t="s">
        <v>155</v>
      </c>
      <c r="H1746" t="s">
        <v>2</v>
      </c>
      <c r="I1746">
        <v>15</v>
      </c>
      <c r="J1746" t="s">
        <v>8</v>
      </c>
      <c r="L1746" t="s">
        <v>107</v>
      </c>
      <c r="M1746">
        <v>27220</v>
      </c>
      <c r="N1746" t="s">
        <v>39</v>
      </c>
      <c r="O1746" t="s">
        <v>60</v>
      </c>
      <c r="P1746" s="21" t="str">
        <f t="shared" si="27"/>
        <v>02_20-30</v>
      </c>
      <c r="Q1746">
        <v>12</v>
      </c>
      <c r="R1746" t="s">
        <v>819</v>
      </c>
      <c r="S1746">
        <v>152486440</v>
      </c>
      <c r="T1746">
        <v>2447615</v>
      </c>
    </row>
    <row r="1747" spans="1:20" ht="14.45" hidden="1" x14ac:dyDescent="0.35">
      <c r="A1747">
        <v>1045</v>
      </c>
      <c r="B1747" t="s">
        <v>15</v>
      </c>
      <c r="C1747" t="s">
        <v>1021</v>
      </c>
      <c r="D1747" t="s">
        <v>1040</v>
      </c>
      <c r="E1747" s="10" t="s">
        <v>1044</v>
      </c>
      <c r="F1747" t="s">
        <v>1</v>
      </c>
      <c r="G1747" t="s">
        <v>532</v>
      </c>
      <c r="H1747" t="s">
        <v>2</v>
      </c>
      <c r="I1747">
        <v>15</v>
      </c>
      <c r="J1747" t="s">
        <v>8</v>
      </c>
      <c r="L1747" t="s">
        <v>107</v>
      </c>
      <c r="M1747">
        <v>23400</v>
      </c>
      <c r="N1747" t="s">
        <v>38</v>
      </c>
      <c r="O1747" t="s">
        <v>60</v>
      </c>
      <c r="P1747" s="21" t="str">
        <f t="shared" si="27"/>
        <v>02_20-30</v>
      </c>
      <c r="Q1747">
        <v>12</v>
      </c>
      <c r="R1747" t="s">
        <v>819</v>
      </c>
      <c r="S1747">
        <v>24453000</v>
      </c>
      <c r="T1747">
        <v>392504</v>
      </c>
    </row>
    <row r="1748" spans="1:20" ht="14.45" hidden="1" x14ac:dyDescent="0.35">
      <c r="A1748">
        <v>716</v>
      </c>
      <c r="B1748" t="s">
        <v>15</v>
      </c>
      <c r="C1748" t="s">
        <v>631</v>
      </c>
      <c r="D1748" t="s">
        <v>1040</v>
      </c>
      <c r="E1748" s="10" t="s">
        <v>1044</v>
      </c>
      <c r="F1748" t="s">
        <v>1</v>
      </c>
      <c r="G1748" t="s">
        <v>152</v>
      </c>
      <c r="H1748" t="s">
        <v>2</v>
      </c>
      <c r="I1748">
        <v>15</v>
      </c>
      <c r="J1748" t="s">
        <v>8</v>
      </c>
      <c r="L1748" s="10" t="s">
        <v>107</v>
      </c>
      <c r="M1748">
        <v>17250</v>
      </c>
      <c r="N1748" t="s">
        <v>37</v>
      </c>
      <c r="O1748" t="s">
        <v>59</v>
      </c>
      <c r="P1748" s="21" t="str">
        <f t="shared" si="27"/>
        <v>01_&lt;20</v>
      </c>
      <c r="Q1748">
        <v>12</v>
      </c>
      <c r="R1748" t="s">
        <v>819</v>
      </c>
      <c r="S1748">
        <v>12351000</v>
      </c>
      <c r="T1748">
        <v>198250</v>
      </c>
    </row>
    <row r="1749" spans="1:20" ht="14.45" hidden="1" x14ac:dyDescent="0.35">
      <c r="A1749">
        <v>70</v>
      </c>
      <c r="B1749" t="s">
        <v>15</v>
      </c>
      <c r="C1749" t="s">
        <v>960</v>
      </c>
      <c r="D1749" t="s">
        <v>1046</v>
      </c>
      <c r="E1749" s="10" t="s">
        <v>1044</v>
      </c>
      <c r="F1749" t="s">
        <v>5</v>
      </c>
      <c r="G1749" t="s">
        <v>496</v>
      </c>
      <c r="H1749" t="s">
        <v>2</v>
      </c>
      <c r="I1749">
        <v>14</v>
      </c>
      <c r="J1749" t="s">
        <v>8</v>
      </c>
      <c r="L1749" t="s">
        <v>107</v>
      </c>
      <c r="M1749">
        <v>38030</v>
      </c>
      <c r="N1749" t="s">
        <v>41</v>
      </c>
      <c r="O1749" t="s">
        <v>61</v>
      </c>
      <c r="P1749" s="21" t="str">
        <f t="shared" si="27"/>
        <v>03_30-40</v>
      </c>
      <c r="Q1749">
        <v>12</v>
      </c>
      <c r="R1749" t="s">
        <v>819</v>
      </c>
      <c r="S1749">
        <v>2662100</v>
      </c>
      <c r="T1749">
        <v>42730</v>
      </c>
    </row>
    <row r="1750" spans="1:20" ht="14.45" hidden="1" x14ac:dyDescent="0.35">
      <c r="A1750">
        <v>301</v>
      </c>
      <c r="B1750" t="s">
        <v>15</v>
      </c>
      <c r="C1750" t="s">
        <v>750</v>
      </c>
      <c r="D1750" t="s">
        <v>1040</v>
      </c>
      <c r="E1750" s="10" t="s">
        <v>1044</v>
      </c>
      <c r="F1750" t="s">
        <v>1</v>
      </c>
      <c r="G1750" t="s">
        <v>532</v>
      </c>
      <c r="H1750" t="s">
        <v>2</v>
      </c>
      <c r="I1750">
        <v>15</v>
      </c>
      <c r="J1750" t="s">
        <v>8</v>
      </c>
      <c r="L1750" t="s">
        <v>107</v>
      </c>
      <c r="M1750">
        <v>29350</v>
      </c>
      <c r="N1750" t="s">
        <v>39</v>
      </c>
      <c r="O1750" t="s">
        <v>60</v>
      </c>
      <c r="P1750" s="21" t="str">
        <f t="shared" si="27"/>
        <v>02_20-30</v>
      </c>
      <c r="Q1750">
        <v>12</v>
      </c>
      <c r="R1750" t="s">
        <v>819</v>
      </c>
      <c r="S1750">
        <v>8834350</v>
      </c>
      <c r="T1750">
        <v>141803</v>
      </c>
    </row>
    <row r="1751" spans="1:20" ht="14.45" hidden="1" x14ac:dyDescent="0.35">
      <c r="A1751">
        <v>452</v>
      </c>
      <c r="B1751" t="s">
        <v>15</v>
      </c>
      <c r="C1751" t="s">
        <v>961</v>
      </c>
      <c r="D1751" t="s">
        <v>1040</v>
      </c>
      <c r="E1751" s="10" t="s">
        <v>1044</v>
      </c>
      <c r="F1751" t="s">
        <v>5</v>
      </c>
      <c r="G1751" t="s">
        <v>496</v>
      </c>
      <c r="H1751" t="s">
        <v>2</v>
      </c>
      <c r="I1751">
        <v>15</v>
      </c>
      <c r="J1751" t="s">
        <v>8</v>
      </c>
      <c r="L1751" t="s">
        <v>107</v>
      </c>
      <c r="M1751">
        <v>43042</v>
      </c>
      <c r="N1751" t="s">
        <v>42</v>
      </c>
      <c r="O1751" t="s">
        <v>62</v>
      </c>
      <c r="P1751" s="21" t="str">
        <f t="shared" si="27"/>
        <v>04_40-50</v>
      </c>
      <c r="Q1751">
        <v>12</v>
      </c>
      <c r="R1751" t="s">
        <v>819</v>
      </c>
      <c r="S1751">
        <v>19454984</v>
      </c>
      <c r="T1751">
        <v>312279</v>
      </c>
    </row>
    <row r="1752" spans="1:20" ht="14.45" hidden="1" x14ac:dyDescent="0.35">
      <c r="A1752">
        <v>78</v>
      </c>
      <c r="B1752" t="s">
        <v>15</v>
      </c>
      <c r="C1752" t="s">
        <v>237</v>
      </c>
      <c r="D1752" t="s">
        <v>1040</v>
      </c>
      <c r="E1752" s="10" t="s">
        <v>1044</v>
      </c>
      <c r="F1752" t="s">
        <v>5</v>
      </c>
      <c r="G1752" t="s">
        <v>155</v>
      </c>
      <c r="H1752" t="s">
        <v>2</v>
      </c>
      <c r="I1752">
        <v>17</v>
      </c>
      <c r="J1752" t="s">
        <v>8</v>
      </c>
      <c r="L1752" t="s">
        <v>107</v>
      </c>
      <c r="M1752">
        <v>44393</v>
      </c>
      <c r="N1752" t="s">
        <v>42</v>
      </c>
      <c r="O1752" t="s">
        <v>62</v>
      </c>
      <c r="P1752" s="21" t="str">
        <f t="shared" si="27"/>
        <v>04_40-50</v>
      </c>
      <c r="Q1752">
        <v>12</v>
      </c>
      <c r="R1752" t="s">
        <v>819</v>
      </c>
      <c r="S1752">
        <v>3462654</v>
      </c>
      <c r="T1752">
        <v>55580</v>
      </c>
    </row>
    <row r="1753" spans="1:20" ht="14.45" hidden="1" x14ac:dyDescent="0.35">
      <c r="A1753">
        <v>2</v>
      </c>
      <c r="B1753" t="s">
        <v>15</v>
      </c>
      <c r="C1753" t="s">
        <v>325</v>
      </c>
      <c r="D1753" s="10" t="s">
        <v>1038</v>
      </c>
      <c r="E1753" s="10" t="s">
        <v>1044</v>
      </c>
      <c r="F1753" t="s">
        <v>5</v>
      </c>
      <c r="G1753" t="s">
        <v>218</v>
      </c>
      <c r="H1753" t="s">
        <v>224</v>
      </c>
      <c r="I1753">
        <v>17</v>
      </c>
      <c r="J1753" t="s">
        <v>8</v>
      </c>
      <c r="L1753" t="s">
        <v>107</v>
      </c>
      <c r="M1753">
        <v>36880</v>
      </c>
      <c r="N1753" t="s">
        <v>41</v>
      </c>
      <c r="O1753" t="s">
        <v>61</v>
      </c>
      <c r="P1753" s="21" t="str">
        <f t="shared" si="27"/>
        <v>03_30-40</v>
      </c>
      <c r="Q1753">
        <v>12</v>
      </c>
      <c r="R1753" t="s">
        <v>819</v>
      </c>
      <c r="S1753">
        <v>73760</v>
      </c>
      <c r="T1753">
        <v>1184</v>
      </c>
    </row>
    <row r="1754" spans="1:20" ht="14.45" hidden="1" x14ac:dyDescent="0.35">
      <c r="A1754">
        <v>8</v>
      </c>
      <c r="B1754" t="s">
        <v>15</v>
      </c>
      <c r="C1754" t="s">
        <v>509</v>
      </c>
      <c r="D1754" t="s">
        <v>1046</v>
      </c>
      <c r="E1754" s="10" t="s">
        <v>1044</v>
      </c>
      <c r="F1754" t="s">
        <v>1</v>
      </c>
      <c r="G1754" t="s">
        <v>249</v>
      </c>
      <c r="H1754" t="s">
        <v>2</v>
      </c>
      <c r="I1754">
        <v>14</v>
      </c>
      <c r="J1754" t="s">
        <v>8</v>
      </c>
      <c r="L1754" t="s">
        <v>107</v>
      </c>
      <c r="M1754">
        <v>42950</v>
      </c>
      <c r="N1754" t="s">
        <v>42</v>
      </c>
      <c r="O1754" t="s">
        <v>62</v>
      </c>
      <c r="P1754" s="21" t="str">
        <f t="shared" si="27"/>
        <v>04_40-50</v>
      </c>
      <c r="Q1754">
        <v>12</v>
      </c>
      <c r="R1754" t="s">
        <v>819</v>
      </c>
      <c r="S1754">
        <v>343600</v>
      </c>
      <c r="T1754">
        <v>5515</v>
      </c>
    </row>
    <row r="1755" spans="1:20" ht="14.45" hidden="1" x14ac:dyDescent="0.35">
      <c r="A1755">
        <v>301</v>
      </c>
      <c r="B1755" t="s">
        <v>15</v>
      </c>
      <c r="C1755" t="s">
        <v>326</v>
      </c>
      <c r="D1755" t="s">
        <v>1046</v>
      </c>
      <c r="E1755" s="10" t="s">
        <v>1044</v>
      </c>
      <c r="F1755" t="s">
        <v>5</v>
      </c>
      <c r="G1755" t="s">
        <v>218</v>
      </c>
      <c r="H1755" t="s">
        <v>2</v>
      </c>
      <c r="I1755">
        <v>14</v>
      </c>
      <c r="J1755" t="s">
        <v>8</v>
      </c>
      <c r="L1755" t="s">
        <v>107</v>
      </c>
      <c r="M1755">
        <v>42375</v>
      </c>
      <c r="N1755" t="s">
        <v>42</v>
      </c>
      <c r="O1755" t="s">
        <v>62</v>
      </c>
      <c r="P1755" s="21" t="str">
        <f t="shared" si="27"/>
        <v>04_40-50</v>
      </c>
      <c r="Q1755">
        <v>12</v>
      </c>
      <c r="R1755" t="s">
        <v>819</v>
      </c>
      <c r="S1755">
        <v>12754875</v>
      </c>
      <c r="T1755">
        <v>204733</v>
      </c>
    </row>
    <row r="1756" spans="1:20" ht="14.45" hidden="1" x14ac:dyDescent="0.35">
      <c r="A1756">
        <v>830</v>
      </c>
      <c r="B1756" t="s">
        <v>15</v>
      </c>
      <c r="C1756" t="s">
        <v>274</v>
      </c>
      <c r="D1756" s="10" t="s">
        <v>1038</v>
      </c>
      <c r="E1756" s="10" t="s">
        <v>1044</v>
      </c>
      <c r="F1756" t="s">
        <v>5</v>
      </c>
      <c r="G1756" t="s">
        <v>155</v>
      </c>
      <c r="H1756" t="s">
        <v>200</v>
      </c>
      <c r="I1756">
        <v>15</v>
      </c>
      <c r="J1756" t="s">
        <v>8</v>
      </c>
      <c r="L1756" t="s">
        <v>107</v>
      </c>
      <c r="M1756">
        <v>38322</v>
      </c>
      <c r="N1756" t="s">
        <v>41</v>
      </c>
      <c r="O1756" t="s">
        <v>61</v>
      </c>
      <c r="P1756" s="21" t="str">
        <f t="shared" si="27"/>
        <v>03_30-40</v>
      </c>
      <c r="Q1756">
        <v>12</v>
      </c>
      <c r="R1756" t="s">
        <v>819</v>
      </c>
      <c r="S1756">
        <v>31807260</v>
      </c>
      <c r="T1756">
        <v>510550</v>
      </c>
    </row>
    <row r="1757" spans="1:20" ht="14.45" hidden="1" x14ac:dyDescent="0.35">
      <c r="A1757">
        <v>876</v>
      </c>
      <c r="B1757" t="s">
        <v>15</v>
      </c>
      <c r="C1757" t="s">
        <v>275</v>
      </c>
      <c r="D1757" s="10" t="s">
        <v>1038</v>
      </c>
      <c r="E1757" s="10" t="s">
        <v>1044</v>
      </c>
      <c r="F1757" t="s">
        <v>5</v>
      </c>
      <c r="G1757" t="s">
        <v>218</v>
      </c>
      <c r="H1757" t="s">
        <v>200</v>
      </c>
      <c r="I1757">
        <v>15</v>
      </c>
      <c r="J1757" t="s">
        <v>8</v>
      </c>
      <c r="L1757" t="s">
        <v>107</v>
      </c>
      <c r="M1757">
        <v>49210</v>
      </c>
      <c r="N1757" t="s">
        <v>43</v>
      </c>
      <c r="O1757" t="s">
        <v>62</v>
      </c>
      <c r="P1757" s="21" t="str">
        <f t="shared" si="27"/>
        <v>04_40-50</v>
      </c>
      <c r="Q1757">
        <v>12</v>
      </c>
      <c r="R1757" t="s">
        <v>819</v>
      </c>
      <c r="S1757">
        <v>43107960</v>
      </c>
      <c r="T1757">
        <v>691942</v>
      </c>
    </row>
    <row r="1758" spans="1:20" ht="14.45" hidden="1" x14ac:dyDescent="0.35">
      <c r="A1758">
        <v>701</v>
      </c>
      <c r="B1758" t="s">
        <v>15</v>
      </c>
      <c r="C1758" t="s">
        <v>704</v>
      </c>
      <c r="D1758" t="s">
        <v>1040</v>
      </c>
      <c r="E1758" s="10" t="s">
        <v>1044</v>
      </c>
      <c r="F1758" t="s">
        <v>5</v>
      </c>
      <c r="G1758" t="s">
        <v>496</v>
      </c>
      <c r="H1758" t="s">
        <v>2</v>
      </c>
      <c r="I1758">
        <v>17</v>
      </c>
      <c r="J1758" t="s">
        <v>8</v>
      </c>
      <c r="L1758" t="s">
        <v>107</v>
      </c>
      <c r="M1758">
        <v>56588</v>
      </c>
      <c r="N1758" t="s">
        <v>45</v>
      </c>
      <c r="O1758" t="s">
        <v>63</v>
      </c>
      <c r="P1758" s="21" t="str">
        <f t="shared" si="27"/>
        <v>05_50-60</v>
      </c>
      <c r="Q1758">
        <v>12</v>
      </c>
      <c r="R1758" t="s">
        <v>819</v>
      </c>
      <c r="S1758">
        <v>39668188</v>
      </c>
      <c r="T1758">
        <v>636729</v>
      </c>
    </row>
    <row r="1759" spans="1:20" ht="14.45" hidden="1" x14ac:dyDescent="0.35">
      <c r="A1759">
        <v>346</v>
      </c>
      <c r="B1759" t="s">
        <v>15</v>
      </c>
      <c r="C1759" t="s">
        <v>378</v>
      </c>
      <c r="D1759" s="10" t="s">
        <v>1041</v>
      </c>
      <c r="E1759" s="10" t="s">
        <v>1039</v>
      </c>
      <c r="F1759" t="s">
        <v>5</v>
      </c>
      <c r="G1759" t="s">
        <v>308</v>
      </c>
      <c r="H1759" t="s">
        <v>367</v>
      </c>
      <c r="I1759">
        <v>15</v>
      </c>
      <c r="J1759" t="s">
        <v>8</v>
      </c>
      <c r="L1759" t="s">
        <v>107</v>
      </c>
      <c r="M1759">
        <v>79900</v>
      </c>
      <c r="N1759" t="s">
        <v>84</v>
      </c>
      <c r="O1759" t="s">
        <v>64</v>
      </c>
      <c r="P1759" s="21" t="str">
        <f t="shared" si="27"/>
        <v>07_70&gt;</v>
      </c>
      <c r="Q1759">
        <v>12</v>
      </c>
      <c r="R1759" t="s">
        <v>819</v>
      </c>
      <c r="S1759">
        <v>27645400</v>
      </c>
      <c r="T1759">
        <v>443746</v>
      </c>
    </row>
    <row r="1760" spans="1:20" ht="14.45" hidden="1" x14ac:dyDescent="0.35">
      <c r="A1760">
        <v>661</v>
      </c>
      <c r="B1760" t="s">
        <v>15</v>
      </c>
      <c r="C1760" t="s">
        <v>756</v>
      </c>
      <c r="D1760" s="10" t="s">
        <v>1041</v>
      </c>
      <c r="E1760" s="10" t="s">
        <v>1039</v>
      </c>
      <c r="F1760" t="s">
        <v>5</v>
      </c>
      <c r="G1760" t="s">
        <v>308</v>
      </c>
      <c r="H1760" t="s">
        <v>757</v>
      </c>
      <c r="I1760">
        <v>15</v>
      </c>
      <c r="J1760" t="s">
        <v>8</v>
      </c>
      <c r="L1760" t="s">
        <v>107</v>
      </c>
      <c r="M1760">
        <v>84790</v>
      </c>
      <c r="N1760" t="s">
        <v>52</v>
      </c>
      <c r="O1760" t="s">
        <v>68</v>
      </c>
      <c r="P1760" s="21" t="str">
        <f t="shared" si="27"/>
        <v>07_70&gt;</v>
      </c>
      <c r="Q1760">
        <v>12</v>
      </c>
      <c r="R1760" t="s">
        <v>819</v>
      </c>
      <c r="S1760">
        <v>56046190</v>
      </c>
      <c r="T1760">
        <v>899618</v>
      </c>
    </row>
    <row r="1761" spans="1:20" ht="14.45" hidden="1" x14ac:dyDescent="0.35">
      <c r="A1761">
        <v>4</v>
      </c>
      <c r="B1761" t="s">
        <v>15</v>
      </c>
      <c r="C1761" t="s">
        <v>758</v>
      </c>
      <c r="D1761" s="10" t="s">
        <v>1041</v>
      </c>
      <c r="E1761" s="10" t="s">
        <v>1039</v>
      </c>
      <c r="F1761" t="s">
        <v>5</v>
      </c>
      <c r="G1761" t="s">
        <v>308</v>
      </c>
      <c r="H1761" t="s">
        <v>759</v>
      </c>
      <c r="I1761">
        <v>17</v>
      </c>
      <c r="J1761">
        <v>0</v>
      </c>
      <c r="L1761" t="s">
        <v>107</v>
      </c>
      <c r="M1761">
        <v>79900</v>
      </c>
      <c r="N1761" t="s">
        <v>84</v>
      </c>
      <c r="O1761" t="s">
        <v>64</v>
      </c>
      <c r="P1761" s="21" t="str">
        <f t="shared" si="27"/>
        <v>07_70&gt;</v>
      </c>
      <c r="Q1761">
        <v>12</v>
      </c>
      <c r="R1761" t="s">
        <v>819</v>
      </c>
      <c r="S1761">
        <v>319600</v>
      </c>
      <c r="T1761">
        <v>5130</v>
      </c>
    </row>
    <row r="1762" spans="1:20" ht="14.45" hidden="1" x14ac:dyDescent="0.35">
      <c r="A1762">
        <v>20</v>
      </c>
      <c r="B1762" t="s">
        <v>15</v>
      </c>
      <c r="C1762" t="s">
        <v>573</v>
      </c>
      <c r="D1762" s="10" t="s">
        <v>1041</v>
      </c>
      <c r="E1762" s="10" t="s">
        <v>1039</v>
      </c>
      <c r="F1762" t="s">
        <v>5</v>
      </c>
      <c r="G1762" t="s">
        <v>308</v>
      </c>
      <c r="H1762" t="s">
        <v>574</v>
      </c>
      <c r="I1762">
        <v>15</v>
      </c>
      <c r="J1762" t="s">
        <v>8</v>
      </c>
      <c r="L1762" t="s">
        <v>107</v>
      </c>
      <c r="M1762">
        <v>146095</v>
      </c>
      <c r="N1762" t="s">
        <v>78</v>
      </c>
      <c r="O1762" t="s">
        <v>79</v>
      </c>
      <c r="P1762" s="21" t="str">
        <f t="shared" si="27"/>
        <v>07_70&gt;</v>
      </c>
      <c r="Q1762">
        <v>12</v>
      </c>
      <c r="R1762" t="s">
        <v>819</v>
      </c>
      <c r="S1762">
        <v>2921900</v>
      </c>
      <c r="T1762">
        <v>46900</v>
      </c>
    </row>
    <row r="1763" spans="1:20" ht="14.45" hidden="1" x14ac:dyDescent="0.35">
      <c r="A1763">
        <v>2</v>
      </c>
      <c r="B1763" t="s">
        <v>15</v>
      </c>
      <c r="C1763" t="s">
        <v>665</v>
      </c>
      <c r="D1763" s="10" t="s">
        <v>1041</v>
      </c>
      <c r="E1763" s="10" t="s">
        <v>1039</v>
      </c>
      <c r="F1763" t="s">
        <v>5</v>
      </c>
      <c r="G1763" t="s">
        <v>308</v>
      </c>
      <c r="H1763" t="s">
        <v>574</v>
      </c>
      <c r="I1763">
        <v>17</v>
      </c>
      <c r="J1763" t="s">
        <v>8</v>
      </c>
      <c r="L1763" t="s">
        <v>107</v>
      </c>
      <c r="M1763">
        <v>177645</v>
      </c>
      <c r="N1763" t="s">
        <v>197</v>
      </c>
      <c r="O1763" t="s">
        <v>104</v>
      </c>
      <c r="P1763" s="21" t="str">
        <f t="shared" si="27"/>
        <v>07_70&gt;</v>
      </c>
      <c r="Q1763">
        <v>12</v>
      </c>
      <c r="R1763" t="s">
        <v>819</v>
      </c>
      <c r="S1763">
        <v>355290</v>
      </c>
      <c r="T1763">
        <v>5703</v>
      </c>
    </row>
    <row r="1764" spans="1:20" ht="14.45" hidden="1" x14ac:dyDescent="0.35">
      <c r="A1764">
        <v>864</v>
      </c>
      <c r="B1764" t="s">
        <v>15</v>
      </c>
      <c r="C1764" t="s">
        <v>707</v>
      </c>
      <c r="D1764" t="s">
        <v>1046</v>
      </c>
      <c r="E1764" s="10" t="s">
        <v>1044</v>
      </c>
      <c r="F1764" t="s">
        <v>5</v>
      </c>
      <c r="G1764" t="s">
        <v>496</v>
      </c>
      <c r="H1764" t="s">
        <v>2</v>
      </c>
      <c r="I1764">
        <v>13</v>
      </c>
      <c r="J1764" t="s">
        <v>4</v>
      </c>
      <c r="L1764" t="s">
        <v>107</v>
      </c>
      <c r="M1764">
        <v>61000</v>
      </c>
      <c r="N1764" t="s">
        <v>46</v>
      </c>
      <c r="O1764" t="s">
        <v>65</v>
      </c>
      <c r="P1764" s="21" t="str">
        <f t="shared" si="27"/>
        <v>06_60-70</v>
      </c>
      <c r="Q1764">
        <v>12</v>
      </c>
      <c r="R1764" t="s">
        <v>819</v>
      </c>
      <c r="S1764">
        <v>52704000</v>
      </c>
      <c r="T1764">
        <v>845971</v>
      </c>
    </row>
    <row r="1765" spans="1:20" ht="14.45" hidden="1" x14ac:dyDescent="0.35">
      <c r="A1765">
        <v>302</v>
      </c>
      <c r="B1765" t="s">
        <v>15</v>
      </c>
      <c r="C1765" t="s">
        <v>1022</v>
      </c>
      <c r="D1765" t="s">
        <v>1040</v>
      </c>
      <c r="E1765" s="10" t="s">
        <v>1044</v>
      </c>
      <c r="F1765" t="s">
        <v>5</v>
      </c>
      <c r="G1765" t="s">
        <v>818</v>
      </c>
      <c r="H1765" t="s">
        <v>2</v>
      </c>
      <c r="I1765">
        <v>15</v>
      </c>
      <c r="J1765" t="s">
        <v>8</v>
      </c>
      <c r="L1765" t="s">
        <v>107</v>
      </c>
      <c r="M1765">
        <v>40298</v>
      </c>
      <c r="N1765" t="s">
        <v>42</v>
      </c>
      <c r="O1765" t="s">
        <v>62</v>
      </c>
      <c r="P1765" s="21" t="str">
        <f t="shared" si="27"/>
        <v>04_40-50</v>
      </c>
      <c r="Q1765">
        <v>12</v>
      </c>
      <c r="R1765" t="s">
        <v>819</v>
      </c>
      <c r="S1765">
        <v>12169996</v>
      </c>
      <c r="T1765">
        <v>195345</v>
      </c>
    </row>
    <row r="1766" spans="1:20" ht="14.45" hidden="1" x14ac:dyDescent="0.35">
      <c r="A1766">
        <v>54</v>
      </c>
      <c r="B1766" t="s">
        <v>15</v>
      </c>
      <c r="C1766" t="s">
        <v>265</v>
      </c>
      <c r="D1766" t="s">
        <v>1047</v>
      </c>
      <c r="E1766" s="10" t="s">
        <v>1044</v>
      </c>
      <c r="F1766" t="s">
        <v>1</v>
      </c>
      <c r="G1766" t="s">
        <v>140</v>
      </c>
      <c r="H1766" t="s">
        <v>2</v>
      </c>
      <c r="I1766">
        <v>12</v>
      </c>
      <c r="J1766" t="s">
        <v>11</v>
      </c>
      <c r="L1766" t="s">
        <v>107</v>
      </c>
      <c r="M1766">
        <v>40910</v>
      </c>
      <c r="N1766" t="s">
        <v>42</v>
      </c>
      <c r="O1766" t="s">
        <v>62</v>
      </c>
      <c r="P1766" s="21" t="str">
        <f t="shared" si="27"/>
        <v>04_40-50</v>
      </c>
      <c r="Q1766">
        <v>12</v>
      </c>
      <c r="R1766" t="s">
        <v>819</v>
      </c>
      <c r="S1766">
        <v>2209140</v>
      </c>
      <c r="T1766">
        <v>35460</v>
      </c>
    </row>
    <row r="1767" spans="1:20" ht="14.45" hidden="1" x14ac:dyDescent="0.35">
      <c r="A1767">
        <v>2</v>
      </c>
      <c r="B1767" t="s">
        <v>15</v>
      </c>
      <c r="C1767" t="s">
        <v>548</v>
      </c>
      <c r="D1767" t="s">
        <v>1047</v>
      </c>
      <c r="E1767" s="10" t="s">
        <v>1044</v>
      </c>
      <c r="F1767" t="s">
        <v>1</v>
      </c>
      <c r="G1767" t="s">
        <v>249</v>
      </c>
      <c r="H1767" t="s">
        <v>2</v>
      </c>
      <c r="I1767">
        <v>12</v>
      </c>
      <c r="J1767" t="s">
        <v>8</v>
      </c>
      <c r="L1767" t="s">
        <v>107</v>
      </c>
      <c r="M1767">
        <v>58900</v>
      </c>
      <c r="N1767" t="s">
        <v>45</v>
      </c>
      <c r="O1767" t="s">
        <v>63</v>
      </c>
      <c r="P1767" s="21" t="str">
        <f t="shared" si="27"/>
        <v>05_50-60</v>
      </c>
      <c r="Q1767">
        <v>12</v>
      </c>
      <c r="R1767" t="s">
        <v>819</v>
      </c>
      <c r="S1767">
        <v>117800</v>
      </c>
      <c r="T1767">
        <v>1891</v>
      </c>
    </row>
    <row r="1768" spans="1:20" ht="14.45" hidden="1" x14ac:dyDescent="0.35">
      <c r="A1768">
        <v>52</v>
      </c>
      <c r="B1768" t="s">
        <v>15</v>
      </c>
      <c r="C1768" t="s">
        <v>632</v>
      </c>
      <c r="D1768" t="s">
        <v>1046</v>
      </c>
      <c r="E1768" s="10" t="s">
        <v>1044</v>
      </c>
      <c r="F1768" t="s">
        <v>1</v>
      </c>
      <c r="G1768" t="s">
        <v>249</v>
      </c>
      <c r="H1768" t="s">
        <v>2</v>
      </c>
      <c r="I1768">
        <v>14</v>
      </c>
      <c r="J1768" t="s">
        <v>8</v>
      </c>
      <c r="L1768" t="s">
        <v>107</v>
      </c>
      <c r="M1768">
        <v>60540</v>
      </c>
      <c r="N1768" t="s">
        <v>46</v>
      </c>
      <c r="O1768" t="s">
        <v>65</v>
      </c>
      <c r="P1768" s="21" t="str">
        <f t="shared" si="27"/>
        <v>06_60-70</v>
      </c>
      <c r="Q1768">
        <v>12</v>
      </c>
      <c r="R1768" t="s">
        <v>819</v>
      </c>
      <c r="S1768">
        <v>3148080</v>
      </c>
      <c r="T1768">
        <v>50531</v>
      </c>
    </row>
    <row r="1769" spans="1:20" ht="14.45" hidden="1" x14ac:dyDescent="0.35">
      <c r="A1769">
        <v>46</v>
      </c>
      <c r="B1769" t="s">
        <v>15</v>
      </c>
      <c r="C1769" t="s">
        <v>1023</v>
      </c>
      <c r="D1769" t="s">
        <v>1040</v>
      </c>
      <c r="E1769" s="10" t="s">
        <v>1044</v>
      </c>
      <c r="F1769" t="s">
        <v>5</v>
      </c>
      <c r="G1769" t="s">
        <v>818</v>
      </c>
      <c r="H1769" t="s">
        <v>2</v>
      </c>
      <c r="I1769">
        <v>15</v>
      </c>
      <c r="J1769" t="s">
        <v>8</v>
      </c>
      <c r="L1769" t="s">
        <v>107</v>
      </c>
      <c r="M1769">
        <v>76902</v>
      </c>
      <c r="N1769" t="s">
        <v>84</v>
      </c>
      <c r="O1769" t="s">
        <v>64</v>
      </c>
      <c r="P1769" s="21" t="str">
        <f t="shared" si="27"/>
        <v>07_70&gt;</v>
      </c>
      <c r="Q1769">
        <v>12</v>
      </c>
      <c r="R1769" t="s">
        <v>819</v>
      </c>
      <c r="S1769">
        <v>3537492</v>
      </c>
      <c r="T1769">
        <v>56782</v>
      </c>
    </row>
    <row r="1770" spans="1:20" ht="14.45" hidden="1" x14ac:dyDescent="0.35">
      <c r="A1770">
        <v>50</v>
      </c>
      <c r="B1770" t="s">
        <v>15</v>
      </c>
      <c r="C1770" t="s">
        <v>1024</v>
      </c>
      <c r="D1770" t="s">
        <v>1040</v>
      </c>
      <c r="E1770" s="10" t="s">
        <v>1044</v>
      </c>
      <c r="F1770" t="s">
        <v>5</v>
      </c>
      <c r="G1770" t="s">
        <v>818</v>
      </c>
      <c r="H1770" t="s">
        <v>2</v>
      </c>
      <c r="I1770">
        <v>15</v>
      </c>
      <c r="J1770" t="s">
        <v>8</v>
      </c>
      <c r="L1770" t="s">
        <v>107</v>
      </c>
      <c r="M1770">
        <v>79806</v>
      </c>
      <c r="N1770" t="s">
        <v>84</v>
      </c>
      <c r="O1770" t="s">
        <v>64</v>
      </c>
      <c r="P1770" s="21" t="str">
        <f t="shared" si="27"/>
        <v>07_70&gt;</v>
      </c>
      <c r="Q1770">
        <v>12</v>
      </c>
      <c r="R1770" t="s">
        <v>819</v>
      </c>
      <c r="S1770">
        <v>3990300</v>
      </c>
      <c r="T1770">
        <v>64050</v>
      </c>
    </row>
    <row r="1771" spans="1:20" ht="14.45" hidden="1" x14ac:dyDescent="0.35">
      <c r="A1771">
        <v>1495</v>
      </c>
      <c r="B1771" t="s">
        <v>15</v>
      </c>
      <c r="C1771" t="s">
        <v>549</v>
      </c>
      <c r="D1771" t="s">
        <v>1046</v>
      </c>
      <c r="E1771" s="10" t="s">
        <v>1044</v>
      </c>
      <c r="F1771" t="s">
        <v>5</v>
      </c>
      <c r="G1771" t="s">
        <v>496</v>
      </c>
      <c r="H1771" t="s">
        <v>301</v>
      </c>
      <c r="I1771">
        <v>14</v>
      </c>
      <c r="J1771" t="s">
        <v>8</v>
      </c>
      <c r="L1771" t="s">
        <v>107</v>
      </c>
      <c r="M1771">
        <v>58700</v>
      </c>
      <c r="N1771" t="s">
        <v>45</v>
      </c>
      <c r="O1771" t="s">
        <v>63</v>
      </c>
      <c r="P1771" s="21" t="str">
        <f t="shared" si="27"/>
        <v>05_50-60</v>
      </c>
      <c r="Q1771">
        <v>12</v>
      </c>
      <c r="R1771" t="s">
        <v>819</v>
      </c>
      <c r="S1771">
        <v>87756500</v>
      </c>
      <c r="T1771">
        <v>1408612</v>
      </c>
    </row>
    <row r="1772" spans="1:20" ht="14.45" hidden="1" x14ac:dyDescent="0.35">
      <c r="A1772">
        <v>10</v>
      </c>
      <c r="B1772" t="s">
        <v>15</v>
      </c>
      <c r="C1772" t="s">
        <v>1025</v>
      </c>
      <c r="D1772" t="s">
        <v>1046</v>
      </c>
      <c r="E1772" s="10" t="s">
        <v>1044</v>
      </c>
      <c r="F1772" t="s">
        <v>1</v>
      </c>
      <c r="G1772" t="s">
        <v>532</v>
      </c>
      <c r="H1772" t="s">
        <v>2</v>
      </c>
      <c r="I1772">
        <v>14</v>
      </c>
      <c r="J1772" t="s">
        <v>8</v>
      </c>
      <c r="L1772" t="s">
        <v>107</v>
      </c>
      <c r="M1772">
        <v>61215</v>
      </c>
      <c r="N1772" t="s">
        <v>46</v>
      </c>
      <c r="O1772" t="s">
        <v>65</v>
      </c>
      <c r="P1772" s="21" t="str">
        <f t="shared" si="27"/>
        <v>06_60-70</v>
      </c>
      <c r="Q1772">
        <v>12</v>
      </c>
      <c r="R1772" t="s">
        <v>819</v>
      </c>
      <c r="S1772">
        <v>612150</v>
      </c>
      <c r="T1772">
        <v>9826</v>
      </c>
    </row>
    <row r="1773" spans="1:20" ht="14.45" hidden="1" x14ac:dyDescent="0.35">
      <c r="A1773">
        <v>1461</v>
      </c>
      <c r="B1773" t="s">
        <v>15</v>
      </c>
      <c r="C1773" t="s">
        <v>550</v>
      </c>
      <c r="D1773" s="10" t="s">
        <v>1038</v>
      </c>
      <c r="E1773" s="10" t="s">
        <v>1044</v>
      </c>
      <c r="F1773" t="s">
        <v>5</v>
      </c>
      <c r="G1773" t="s">
        <v>496</v>
      </c>
      <c r="H1773" t="s">
        <v>301</v>
      </c>
      <c r="I1773">
        <v>15</v>
      </c>
      <c r="J1773" t="s">
        <v>8</v>
      </c>
      <c r="L1773" t="s">
        <v>107</v>
      </c>
      <c r="M1773">
        <v>69762</v>
      </c>
      <c r="N1773" t="s">
        <v>47</v>
      </c>
      <c r="O1773" t="s">
        <v>65</v>
      </c>
      <c r="P1773" s="21" t="str">
        <f t="shared" si="27"/>
        <v>06_60-70</v>
      </c>
      <c r="Q1773">
        <v>12</v>
      </c>
      <c r="R1773" t="s">
        <v>819</v>
      </c>
      <c r="S1773">
        <v>101922282</v>
      </c>
      <c r="T1773">
        <v>1635992</v>
      </c>
    </row>
    <row r="1774" spans="1:20" ht="14.45" hidden="1" x14ac:dyDescent="0.35">
      <c r="A1774">
        <v>139</v>
      </c>
      <c r="B1774" t="s">
        <v>15</v>
      </c>
      <c r="C1774" t="s">
        <v>1026</v>
      </c>
      <c r="D1774" t="s">
        <v>1040</v>
      </c>
      <c r="E1774" s="10" t="s">
        <v>1044</v>
      </c>
      <c r="F1774" t="s">
        <v>1</v>
      </c>
      <c r="G1774" t="s">
        <v>532</v>
      </c>
      <c r="H1774" t="s">
        <v>2</v>
      </c>
      <c r="I1774">
        <v>15</v>
      </c>
      <c r="J1774" t="s">
        <v>8</v>
      </c>
      <c r="L1774" t="s">
        <v>107</v>
      </c>
      <c r="M1774">
        <v>66300</v>
      </c>
      <c r="N1774" t="s">
        <v>47</v>
      </c>
      <c r="O1774" t="s">
        <v>65</v>
      </c>
      <c r="P1774" s="21" t="str">
        <f t="shared" si="27"/>
        <v>06_60-70</v>
      </c>
      <c r="Q1774">
        <v>12</v>
      </c>
      <c r="R1774" t="s">
        <v>819</v>
      </c>
      <c r="S1774">
        <v>9215700</v>
      </c>
      <c r="T1774">
        <v>147925</v>
      </c>
    </row>
    <row r="1775" spans="1:20" ht="14.45" hidden="1" x14ac:dyDescent="0.35">
      <c r="A1775">
        <v>183</v>
      </c>
      <c r="B1775" t="s">
        <v>15</v>
      </c>
      <c r="C1775" t="s">
        <v>1027</v>
      </c>
      <c r="D1775" t="s">
        <v>1046</v>
      </c>
      <c r="E1775" s="10" t="s">
        <v>1044</v>
      </c>
      <c r="F1775" t="s">
        <v>5</v>
      </c>
      <c r="G1775" t="s">
        <v>818</v>
      </c>
      <c r="H1775" t="s">
        <v>2</v>
      </c>
      <c r="I1775">
        <v>13</v>
      </c>
      <c r="J1775" t="s">
        <v>8</v>
      </c>
      <c r="L1775" t="s">
        <v>107</v>
      </c>
      <c r="M1775">
        <v>66552</v>
      </c>
      <c r="N1775" t="s">
        <v>47</v>
      </c>
      <c r="O1775" t="s">
        <v>65</v>
      </c>
      <c r="P1775" s="21" t="str">
        <f t="shared" si="27"/>
        <v>06_60-70</v>
      </c>
      <c r="Q1775">
        <v>12</v>
      </c>
      <c r="R1775" t="s">
        <v>819</v>
      </c>
      <c r="S1775">
        <v>12179016</v>
      </c>
      <c r="T1775">
        <v>195490</v>
      </c>
    </row>
    <row r="1776" spans="1:20" ht="14.45" hidden="1" x14ac:dyDescent="0.35">
      <c r="A1776">
        <v>125</v>
      </c>
      <c r="B1776" t="s">
        <v>15</v>
      </c>
      <c r="C1776" t="s">
        <v>1028</v>
      </c>
      <c r="D1776" t="s">
        <v>1046</v>
      </c>
      <c r="E1776" s="10" t="s">
        <v>1044</v>
      </c>
      <c r="F1776" t="s">
        <v>5</v>
      </c>
      <c r="G1776" t="s">
        <v>818</v>
      </c>
      <c r="H1776" t="s">
        <v>2</v>
      </c>
      <c r="I1776">
        <v>13</v>
      </c>
      <c r="J1776" t="s">
        <v>8</v>
      </c>
      <c r="K1776" t="s">
        <v>7</v>
      </c>
      <c r="L1776" t="s">
        <v>107</v>
      </c>
      <c r="M1776">
        <v>68220</v>
      </c>
      <c r="N1776" t="s">
        <v>47</v>
      </c>
      <c r="O1776" t="s">
        <v>65</v>
      </c>
      <c r="P1776" s="21" t="str">
        <f t="shared" si="27"/>
        <v>06_60-70</v>
      </c>
      <c r="Q1776">
        <v>12</v>
      </c>
      <c r="R1776" t="s">
        <v>819</v>
      </c>
      <c r="S1776">
        <v>8527500</v>
      </c>
      <c r="T1776">
        <v>136878</v>
      </c>
    </row>
    <row r="1777" spans="1:20" ht="14.45" hidden="1" x14ac:dyDescent="0.35">
      <c r="A1777">
        <v>814</v>
      </c>
      <c r="B1777" t="s">
        <v>15</v>
      </c>
      <c r="C1777" t="s">
        <v>571</v>
      </c>
      <c r="D1777" t="s">
        <v>1046</v>
      </c>
      <c r="E1777" s="10" t="s">
        <v>1044</v>
      </c>
      <c r="F1777" t="s">
        <v>5</v>
      </c>
      <c r="G1777" t="s">
        <v>496</v>
      </c>
      <c r="H1777" t="s">
        <v>2</v>
      </c>
      <c r="I1777">
        <v>13</v>
      </c>
      <c r="J1777" t="s">
        <v>8</v>
      </c>
      <c r="L1777" t="s">
        <v>107</v>
      </c>
      <c r="M1777">
        <v>63050</v>
      </c>
      <c r="N1777" t="s">
        <v>46</v>
      </c>
      <c r="O1777" t="s">
        <v>65</v>
      </c>
      <c r="P1777" s="21" t="str">
        <f t="shared" si="27"/>
        <v>06_60-70</v>
      </c>
      <c r="Q1777">
        <v>12</v>
      </c>
      <c r="R1777" t="s">
        <v>819</v>
      </c>
      <c r="S1777">
        <v>51322700</v>
      </c>
      <c r="T1777">
        <v>823799</v>
      </c>
    </row>
    <row r="1778" spans="1:20" ht="14.45" hidden="1" x14ac:dyDescent="0.35">
      <c r="A1778">
        <v>121</v>
      </c>
      <c r="B1778" t="s">
        <v>15</v>
      </c>
      <c r="C1778" t="s">
        <v>572</v>
      </c>
      <c r="D1778" t="s">
        <v>1046</v>
      </c>
      <c r="E1778" s="10" t="s">
        <v>1044</v>
      </c>
      <c r="F1778" t="s">
        <v>5</v>
      </c>
      <c r="G1778" t="s">
        <v>496</v>
      </c>
      <c r="H1778" t="s">
        <v>2</v>
      </c>
      <c r="I1778">
        <v>13</v>
      </c>
      <c r="J1778" t="s">
        <v>8</v>
      </c>
      <c r="K1778" t="s">
        <v>7</v>
      </c>
      <c r="L1778" t="s">
        <v>107</v>
      </c>
      <c r="M1778">
        <v>67900</v>
      </c>
      <c r="N1778" t="s">
        <v>47</v>
      </c>
      <c r="O1778" t="s">
        <v>65</v>
      </c>
      <c r="P1778" s="21" t="str">
        <f t="shared" si="27"/>
        <v>06_60-70</v>
      </c>
      <c r="Q1778">
        <v>12</v>
      </c>
      <c r="R1778" t="s">
        <v>819</v>
      </c>
      <c r="S1778">
        <v>8215900</v>
      </c>
      <c r="T1778">
        <v>131876</v>
      </c>
    </row>
    <row r="1779" spans="1:20" ht="14.45" hidden="1" x14ac:dyDescent="0.35">
      <c r="A1779">
        <v>22</v>
      </c>
      <c r="B1779" t="s">
        <v>15</v>
      </c>
      <c r="C1779" t="s">
        <v>354</v>
      </c>
      <c r="D1779" t="s">
        <v>1046</v>
      </c>
      <c r="E1779" s="10" t="s">
        <v>1044</v>
      </c>
      <c r="F1779" t="s">
        <v>5</v>
      </c>
      <c r="G1779" t="s">
        <v>218</v>
      </c>
      <c r="H1779" t="s">
        <v>2</v>
      </c>
      <c r="I1779">
        <v>14</v>
      </c>
      <c r="J1779" t="s">
        <v>11</v>
      </c>
      <c r="L1779" t="s">
        <v>107</v>
      </c>
      <c r="M1779">
        <v>64590</v>
      </c>
      <c r="N1779" t="s">
        <v>46</v>
      </c>
      <c r="O1779" t="s">
        <v>65</v>
      </c>
      <c r="P1779" s="21" t="str">
        <f t="shared" si="27"/>
        <v>06_60-70</v>
      </c>
      <c r="Q1779">
        <v>12</v>
      </c>
      <c r="R1779" t="s">
        <v>819</v>
      </c>
      <c r="S1779">
        <v>1420980</v>
      </c>
      <c r="T1779">
        <v>22809</v>
      </c>
    </row>
    <row r="1780" spans="1:20" ht="14.45" hidden="1" x14ac:dyDescent="0.35">
      <c r="A1780">
        <v>440</v>
      </c>
      <c r="B1780" t="s">
        <v>15</v>
      </c>
      <c r="C1780" t="s">
        <v>752</v>
      </c>
      <c r="D1780" t="s">
        <v>1046</v>
      </c>
      <c r="E1780" s="10" t="s">
        <v>1044</v>
      </c>
      <c r="F1780" t="s">
        <v>5</v>
      </c>
      <c r="G1780" t="s">
        <v>496</v>
      </c>
      <c r="H1780" t="s">
        <v>2</v>
      </c>
      <c r="I1780">
        <v>14</v>
      </c>
      <c r="J1780" t="s">
        <v>8</v>
      </c>
      <c r="L1780" t="s">
        <v>107</v>
      </c>
      <c r="M1780">
        <v>95540</v>
      </c>
      <c r="N1780" t="s">
        <v>76</v>
      </c>
      <c r="O1780" t="s">
        <v>66</v>
      </c>
      <c r="P1780" s="21" t="str">
        <f t="shared" si="27"/>
        <v>07_70&gt;</v>
      </c>
      <c r="Q1780">
        <v>12</v>
      </c>
      <c r="R1780" t="s">
        <v>819</v>
      </c>
      <c r="S1780">
        <v>42037600</v>
      </c>
      <c r="T1780">
        <v>674761</v>
      </c>
    </row>
    <row r="1781" spans="1:20" ht="14.45" hidden="1" x14ac:dyDescent="0.35">
      <c r="A1781">
        <v>2</v>
      </c>
      <c r="B1781" t="s">
        <v>15</v>
      </c>
      <c r="C1781" t="s">
        <v>668</v>
      </c>
      <c r="D1781" t="s">
        <v>1040</v>
      </c>
      <c r="E1781" s="10" t="s">
        <v>1044</v>
      </c>
      <c r="F1781" t="s">
        <v>5</v>
      </c>
      <c r="G1781" t="s">
        <v>155</v>
      </c>
      <c r="H1781" t="s">
        <v>2</v>
      </c>
      <c r="I1781">
        <v>15</v>
      </c>
      <c r="J1781" t="s">
        <v>11</v>
      </c>
      <c r="L1781" t="s">
        <v>107</v>
      </c>
      <c r="M1781">
        <v>56190</v>
      </c>
      <c r="N1781" t="s">
        <v>45</v>
      </c>
      <c r="O1781" t="s">
        <v>63</v>
      </c>
      <c r="P1781" s="21" t="str">
        <f t="shared" si="27"/>
        <v>05_50-60</v>
      </c>
      <c r="Q1781">
        <v>12</v>
      </c>
      <c r="R1781" t="s">
        <v>819</v>
      </c>
      <c r="S1781">
        <v>112380</v>
      </c>
      <c r="T1781">
        <v>1804</v>
      </c>
    </row>
    <row r="1782" spans="1:20" ht="14.45" hidden="1" x14ac:dyDescent="0.35">
      <c r="A1782">
        <v>141</v>
      </c>
      <c r="B1782" t="s">
        <v>15</v>
      </c>
      <c r="C1782" t="s">
        <v>327</v>
      </c>
      <c r="D1782" t="s">
        <v>1040</v>
      </c>
      <c r="E1782" s="10" t="s">
        <v>1044</v>
      </c>
      <c r="F1782" t="s">
        <v>5</v>
      </c>
      <c r="G1782" t="s">
        <v>218</v>
      </c>
      <c r="H1782" t="s">
        <v>2</v>
      </c>
      <c r="I1782">
        <v>15</v>
      </c>
      <c r="J1782" t="s">
        <v>4</v>
      </c>
      <c r="L1782" t="s">
        <v>107</v>
      </c>
      <c r="M1782">
        <v>69500</v>
      </c>
      <c r="N1782" t="s">
        <v>47</v>
      </c>
      <c r="O1782" t="s">
        <v>65</v>
      </c>
      <c r="P1782" s="21" t="str">
        <f t="shared" si="27"/>
        <v>06_60-70</v>
      </c>
      <c r="Q1782">
        <v>12</v>
      </c>
      <c r="R1782" t="s">
        <v>819</v>
      </c>
      <c r="S1782">
        <v>9799500</v>
      </c>
      <c r="T1782">
        <v>157295</v>
      </c>
    </row>
    <row r="1783" spans="1:20" ht="14.45" hidden="1" x14ac:dyDescent="0.35">
      <c r="A1783">
        <v>28</v>
      </c>
      <c r="B1783" t="s">
        <v>15</v>
      </c>
      <c r="C1783" t="s">
        <v>814</v>
      </c>
      <c r="D1783" t="s">
        <v>1040</v>
      </c>
      <c r="E1783" s="10" t="s">
        <v>1044</v>
      </c>
      <c r="F1783" t="s">
        <v>5</v>
      </c>
      <c r="G1783" t="s">
        <v>496</v>
      </c>
      <c r="H1783" t="s">
        <v>2</v>
      </c>
      <c r="I1783">
        <v>15</v>
      </c>
      <c r="J1783" t="s">
        <v>8</v>
      </c>
      <c r="L1783" t="s">
        <v>107</v>
      </c>
      <c r="M1783">
        <v>65700</v>
      </c>
      <c r="N1783" t="s">
        <v>47</v>
      </c>
      <c r="O1783" t="s">
        <v>65</v>
      </c>
      <c r="P1783" s="21" t="str">
        <f t="shared" si="27"/>
        <v>06_60-70</v>
      </c>
      <c r="Q1783">
        <v>12</v>
      </c>
      <c r="R1783" t="s">
        <v>819</v>
      </c>
      <c r="S1783">
        <v>1839600</v>
      </c>
      <c r="T1783">
        <v>29528</v>
      </c>
    </row>
    <row r="1784" spans="1:20" ht="14.45" hidden="1" x14ac:dyDescent="0.35">
      <c r="A1784">
        <v>42</v>
      </c>
      <c r="B1784" t="s">
        <v>15</v>
      </c>
      <c r="C1784" t="s">
        <v>859</v>
      </c>
      <c r="D1784" t="s">
        <v>1055</v>
      </c>
      <c r="E1784" s="10" t="s">
        <v>1044</v>
      </c>
      <c r="F1784" t="s">
        <v>5</v>
      </c>
      <c r="G1784" t="s">
        <v>308</v>
      </c>
      <c r="H1784" t="s">
        <v>860</v>
      </c>
      <c r="I1784">
        <v>15</v>
      </c>
      <c r="J1784" t="s">
        <v>8</v>
      </c>
      <c r="L1784" t="s">
        <v>107</v>
      </c>
      <c r="M1784">
        <v>180000</v>
      </c>
      <c r="N1784" t="s">
        <v>126</v>
      </c>
      <c r="O1784" t="s">
        <v>127</v>
      </c>
      <c r="P1784" s="21" t="str">
        <f t="shared" si="27"/>
        <v>07_70&gt;</v>
      </c>
      <c r="Q1784">
        <v>12</v>
      </c>
      <c r="R1784" t="s">
        <v>819</v>
      </c>
      <c r="S1784">
        <v>7560000</v>
      </c>
      <c r="T1784">
        <v>121348</v>
      </c>
    </row>
    <row r="1785" spans="1:20" ht="14.45" hidden="1" x14ac:dyDescent="0.35">
      <c r="A1785">
        <v>46</v>
      </c>
      <c r="B1785" t="s">
        <v>15</v>
      </c>
      <c r="C1785" t="s">
        <v>867</v>
      </c>
      <c r="D1785" t="s">
        <v>1055</v>
      </c>
      <c r="E1785" s="10" t="s">
        <v>1044</v>
      </c>
      <c r="F1785" t="s">
        <v>5</v>
      </c>
      <c r="G1785" t="s">
        <v>496</v>
      </c>
      <c r="H1785" t="s">
        <v>868</v>
      </c>
      <c r="I1785">
        <v>15</v>
      </c>
      <c r="J1785" t="s">
        <v>103</v>
      </c>
      <c r="L1785" t="s">
        <v>107</v>
      </c>
      <c r="M1785">
        <v>120960</v>
      </c>
      <c r="N1785" t="s">
        <v>95</v>
      </c>
      <c r="O1785" t="s">
        <v>96</v>
      </c>
      <c r="P1785" s="21" t="str">
        <f t="shared" si="27"/>
        <v>07_70&gt;</v>
      </c>
      <c r="Q1785">
        <v>12</v>
      </c>
      <c r="R1785" t="s">
        <v>819</v>
      </c>
      <c r="S1785">
        <v>5564160</v>
      </c>
      <c r="T1785">
        <v>89312</v>
      </c>
    </row>
    <row r="1786" spans="1:20" ht="14.45" hidden="1" x14ac:dyDescent="0.35">
      <c r="A1786">
        <v>12</v>
      </c>
      <c r="B1786" t="s">
        <v>15</v>
      </c>
      <c r="C1786" t="s">
        <v>183</v>
      </c>
      <c r="D1786" t="s">
        <v>1055</v>
      </c>
      <c r="E1786" s="10" t="s">
        <v>1044</v>
      </c>
      <c r="F1786" t="s">
        <v>5</v>
      </c>
      <c r="G1786" t="s">
        <v>155</v>
      </c>
      <c r="H1786" t="s">
        <v>184</v>
      </c>
      <c r="I1786">
        <v>15</v>
      </c>
      <c r="J1786" t="s">
        <v>136</v>
      </c>
      <c r="L1786" t="s">
        <v>107</v>
      </c>
      <c r="M1786">
        <v>157520</v>
      </c>
      <c r="N1786" t="s">
        <v>89</v>
      </c>
      <c r="O1786" t="s">
        <v>69</v>
      </c>
      <c r="P1786" s="21" t="str">
        <f t="shared" si="27"/>
        <v>07_70&gt;</v>
      </c>
      <c r="Q1786">
        <v>12</v>
      </c>
      <c r="R1786" t="s">
        <v>819</v>
      </c>
      <c r="S1786">
        <v>1890240</v>
      </c>
      <c r="T1786">
        <v>30341</v>
      </c>
    </row>
    <row r="1787" spans="1:20" ht="14.45" hidden="1" x14ac:dyDescent="0.35">
      <c r="A1787">
        <v>2</v>
      </c>
      <c r="B1787" t="s">
        <v>15</v>
      </c>
      <c r="C1787" t="s">
        <v>470</v>
      </c>
      <c r="D1787" t="s">
        <v>1055</v>
      </c>
      <c r="E1787" s="10" t="s">
        <v>1044</v>
      </c>
      <c r="F1787" t="s">
        <v>5</v>
      </c>
      <c r="G1787" t="s">
        <v>308</v>
      </c>
      <c r="H1787" t="s">
        <v>471</v>
      </c>
      <c r="I1787">
        <v>15</v>
      </c>
      <c r="J1787" t="s">
        <v>117</v>
      </c>
      <c r="L1787" t="s">
        <v>107</v>
      </c>
      <c r="M1787">
        <v>182180</v>
      </c>
      <c r="N1787" t="s">
        <v>126</v>
      </c>
      <c r="O1787" t="s">
        <v>127</v>
      </c>
      <c r="P1787" s="21" t="str">
        <f t="shared" si="27"/>
        <v>07_70&gt;</v>
      </c>
      <c r="Q1787">
        <v>12</v>
      </c>
      <c r="R1787" t="s">
        <v>819</v>
      </c>
      <c r="S1787">
        <v>364360</v>
      </c>
      <c r="T1787">
        <v>5848</v>
      </c>
    </row>
    <row r="1788" spans="1:20" ht="14.45" hidden="1" x14ac:dyDescent="0.35">
      <c r="A1788">
        <v>10</v>
      </c>
      <c r="B1788" t="s">
        <v>15</v>
      </c>
      <c r="C1788" t="s">
        <v>962</v>
      </c>
      <c r="D1788" t="s">
        <v>1055</v>
      </c>
      <c r="E1788" s="10" t="s">
        <v>1044</v>
      </c>
      <c r="F1788" t="s">
        <v>5</v>
      </c>
      <c r="G1788" t="s">
        <v>218</v>
      </c>
      <c r="H1788" t="s">
        <v>963</v>
      </c>
      <c r="I1788">
        <v>15</v>
      </c>
      <c r="J1788" t="s">
        <v>136</v>
      </c>
      <c r="L1788" t="s">
        <v>107</v>
      </c>
      <c r="M1788">
        <v>101000</v>
      </c>
      <c r="N1788" t="s">
        <v>80</v>
      </c>
      <c r="O1788" t="s">
        <v>70</v>
      </c>
      <c r="P1788" s="21" t="str">
        <f t="shared" si="27"/>
        <v>07_70&gt;</v>
      </c>
      <c r="Q1788">
        <v>12</v>
      </c>
      <c r="R1788" t="s">
        <v>819</v>
      </c>
      <c r="S1788">
        <v>1010000</v>
      </c>
      <c r="T1788">
        <v>16212</v>
      </c>
    </row>
    <row r="1789" spans="1:20" ht="14.45" hidden="1" x14ac:dyDescent="0.35">
      <c r="A1789">
        <v>54</v>
      </c>
      <c r="B1789" t="s">
        <v>15</v>
      </c>
      <c r="C1789" t="s">
        <v>861</v>
      </c>
      <c r="D1789" t="s">
        <v>1055</v>
      </c>
      <c r="E1789" s="10" t="s">
        <v>1044</v>
      </c>
      <c r="F1789" t="s">
        <v>5</v>
      </c>
      <c r="G1789" t="s">
        <v>308</v>
      </c>
      <c r="H1789" t="s">
        <v>860</v>
      </c>
      <c r="I1789">
        <v>15</v>
      </c>
      <c r="J1789" t="s">
        <v>8</v>
      </c>
      <c r="L1789" t="s">
        <v>107</v>
      </c>
      <c r="M1789">
        <v>99559</v>
      </c>
      <c r="N1789" t="s">
        <v>76</v>
      </c>
      <c r="O1789" t="s">
        <v>66</v>
      </c>
      <c r="P1789" s="21" t="str">
        <f t="shared" si="27"/>
        <v>07_70&gt;</v>
      </c>
      <c r="Q1789">
        <v>12</v>
      </c>
      <c r="R1789" t="s">
        <v>819</v>
      </c>
      <c r="S1789">
        <v>5376186</v>
      </c>
      <c r="T1789">
        <v>86295</v>
      </c>
    </row>
    <row r="1790" spans="1:20" ht="14.45" hidden="1" x14ac:dyDescent="0.35">
      <c r="A1790">
        <v>52</v>
      </c>
      <c r="B1790" t="s">
        <v>15</v>
      </c>
      <c r="C1790" t="s">
        <v>865</v>
      </c>
      <c r="D1790" t="s">
        <v>1055</v>
      </c>
      <c r="E1790" s="10" t="s">
        <v>1044</v>
      </c>
      <c r="F1790" t="s">
        <v>5</v>
      </c>
      <c r="G1790" t="s">
        <v>496</v>
      </c>
      <c r="H1790" t="s">
        <v>866</v>
      </c>
      <c r="I1790">
        <v>15</v>
      </c>
      <c r="J1790" t="s">
        <v>8</v>
      </c>
      <c r="L1790" t="s">
        <v>107</v>
      </c>
      <c r="M1790">
        <v>180000</v>
      </c>
      <c r="N1790" t="s">
        <v>126</v>
      </c>
      <c r="O1790" t="s">
        <v>127</v>
      </c>
      <c r="P1790" s="21" t="str">
        <f t="shared" si="27"/>
        <v>07_70&gt;</v>
      </c>
      <c r="Q1790">
        <v>12</v>
      </c>
      <c r="R1790" t="s">
        <v>819</v>
      </c>
      <c r="S1790">
        <v>9360000</v>
      </c>
      <c r="T1790">
        <v>150241</v>
      </c>
    </row>
    <row r="1791" spans="1:20" ht="14.45" hidden="1" x14ac:dyDescent="0.35">
      <c r="A1791">
        <v>2</v>
      </c>
      <c r="B1791" t="s">
        <v>15</v>
      </c>
      <c r="C1791" t="s">
        <v>472</v>
      </c>
      <c r="D1791" t="s">
        <v>1055</v>
      </c>
      <c r="E1791" s="10" t="s">
        <v>1044</v>
      </c>
      <c r="F1791" t="s">
        <v>5</v>
      </c>
      <c r="G1791" t="s">
        <v>308</v>
      </c>
      <c r="H1791" t="s">
        <v>473</v>
      </c>
      <c r="I1791">
        <v>17</v>
      </c>
      <c r="J1791" t="s">
        <v>136</v>
      </c>
      <c r="L1791" t="s">
        <v>107</v>
      </c>
      <c r="M1791">
        <v>126990</v>
      </c>
      <c r="N1791" t="s">
        <v>98</v>
      </c>
      <c r="O1791" t="s">
        <v>96</v>
      </c>
      <c r="P1791" s="21" t="str">
        <f t="shared" si="27"/>
        <v>07_70&gt;</v>
      </c>
      <c r="Q1791">
        <v>12</v>
      </c>
      <c r="R1791" t="s">
        <v>819</v>
      </c>
      <c r="S1791">
        <v>253980</v>
      </c>
      <c r="T1791">
        <v>4077</v>
      </c>
    </row>
    <row r="1792" spans="1:20" ht="14.45" hidden="1" x14ac:dyDescent="0.35">
      <c r="A1792">
        <v>38</v>
      </c>
      <c r="B1792" t="s">
        <v>15</v>
      </c>
      <c r="C1792" t="s">
        <v>862</v>
      </c>
      <c r="D1792" t="s">
        <v>1055</v>
      </c>
      <c r="E1792" s="10" t="s">
        <v>1044</v>
      </c>
      <c r="F1792" t="s">
        <v>5</v>
      </c>
      <c r="G1792" t="s">
        <v>308</v>
      </c>
      <c r="H1792" t="s">
        <v>863</v>
      </c>
      <c r="I1792">
        <v>17</v>
      </c>
      <c r="J1792" t="s">
        <v>136</v>
      </c>
      <c r="L1792" t="s">
        <v>107</v>
      </c>
      <c r="M1792">
        <v>135000</v>
      </c>
      <c r="N1792" t="s">
        <v>88</v>
      </c>
      <c r="O1792" t="s">
        <v>86</v>
      </c>
      <c r="P1792" s="21" t="str">
        <f t="shared" si="27"/>
        <v>07_70&gt;</v>
      </c>
      <c r="Q1792">
        <v>12</v>
      </c>
      <c r="R1792" t="s">
        <v>819</v>
      </c>
      <c r="S1792">
        <v>5130000</v>
      </c>
      <c r="T1792">
        <v>82343</v>
      </c>
    </row>
    <row r="1793" spans="1:20" ht="14.45" hidden="1" x14ac:dyDescent="0.35">
      <c r="A1793">
        <v>277</v>
      </c>
      <c r="B1793" t="s">
        <v>15</v>
      </c>
      <c r="C1793" t="s">
        <v>302</v>
      </c>
      <c r="D1793" t="s">
        <v>1046</v>
      </c>
      <c r="E1793" s="10" t="s">
        <v>1044</v>
      </c>
      <c r="F1793" t="s">
        <v>5</v>
      </c>
      <c r="G1793" t="s">
        <v>218</v>
      </c>
      <c r="H1793" t="s">
        <v>2</v>
      </c>
      <c r="I1793">
        <v>14</v>
      </c>
      <c r="J1793" t="s">
        <v>8</v>
      </c>
      <c r="L1793" t="s">
        <v>107</v>
      </c>
      <c r="M1793">
        <v>93815</v>
      </c>
      <c r="N1793" t="s">
        <v>50</v>
      </c>
      <c r="O1793" t="s">
        <v>66</v>
      </c>
      <c r="P1793" s="21" t="str">
        <f t="shared" si="27"/>
        <v>07_70&gt;</v>
      </c>
      <c r="Q1793">
        <v>12</v>
      </c>
      <c r="R1793" t="s">
        <v>819</v>
      </c>
      <c r="S1793">
        <v>25986755</v>
      </c>
      <c r="T1793">
        <v>417123</v>
      </c>
    </row>
    <row r="1794" spans="1:20" ht="14.45" hidden="1" x14ac:dyDescent="0.35">
      <c r="A1794">
        <v>340</v>
      </c>
      <c r="B1794" t="s">
        <v>15</v>
      </c>
      <c r="C1794" t="s">
        <v>303</v>
      </c>
      <c r="D1794" t="s">
        <v>1046</v>
      </c>
      <c r="E1794" s="10" t="s">
        <v>1044</v>
      </c>
      <c r="F1794" t="s">
        <v>5</v>
      </c>
      <c r="G1794" t="s">
        <v>218</v>
      </c>
      <c r="H1794" t="s">
        <v>2</v>
      </c>
      <c r="I1794">
        <v>14</v>
      </c>
      <c r="J1794" t="s">
        <v>103</v>
      </c>
      <c r="L1794" t="s">
        <v>107</v>
      </c>
      <c r="M1794">
        <v>95307</v>
      </c>
      <c r="N1794" t="s">
        <v>76</v>
      </c>
      <c r="O1794" t="s">
        <v>66</v>
      </c>
      <c r="P1794" s="21" t="str">
        <f t="shared" si="27"/>
        <v>07_70&gt;</v>
      </c>
      <c r="Q1794">
        <v>12</v>
      </c>
      <c r="R1794" t="s">
        <v>819</v>
      </c>
      <c r="S1794">
        <v>32404380</v>
      </c>
      <c r="T1794">
        <v>520135</v>
      </c>
    </row>
    <row r="1795" spans="1:20" ht="14.45" hidden="1" x14ac:dyDescent="0.35">
      <c r="A1795">
        <v>1686</v>
      </c>
      <c r="B1795" t="s">
        <v>15</v>
      </c>
      <c r="C1795" t="s">
        <v>633</v>
      </c>
      <c r="D1795" t="s">
        <v>1046</v>
      </c>
      <c r="E1795" s="10" t="s">
        <v>1044</v>
      </c>
      <c r="F1795" t="s">
        <v>5</v>
      </c>
      <c r="G1795" t="s">
        <v>496</v>
      </c>
      <c r="H1795" t="s">
        <v>2</v>
      </c>
      <c r="I1795">
        <v>14</v>
      </c>
      <c r="J1795" t="s">
        <v>103</v>
      </c>
      <c r="L1795" t="s">
        <v>107</v>
      </c>
      <c r="M1795">
        <v>98600</v>
      </c>
      <c r="N1795" t="s">
        <v>76</v>
      </c>
      <c r="O1795" t="s">
        <v>66</v>
      </c>
      <c r="P1795" s="21" t="str">
        <f t="shared" ref="P1795:P1858" si="28">IF(M1795&lt;20000,"01_&lt;20",IF(M1795&lt;70000,CONCATENATE(IF((ROUNDDOWN(M1795/10000,0)+1)&lt;10,0,),ROUNDDOWN(M1795/10000,0),"_",ROUNDDOWN(M1795/10000,0)*10,"-",ROUNDUP((M1795+1)/10000,0)*10),"07_70&gt;"))</f>
        <v>07_70&gt;</v>
      </c>
      <c r="Q1795">
        <v>12</v>
      </c>
      <c r="R1795" t="s">
        <v>819</v>
      </c>
      <c r="S1795">
        <v>166239600</v>
      </c>
      <c r="T1795">
        <v>2668372</v>
      </c>
    </row>
    <row r="1796" spans="1:20" ht="14.45" hidden="1" x14ac:dyDescent="0.35">
      <c r="A1796">
        <v>161</v>
      </c>
      <c r="B1796" t="s">
        <v>15</v>
      </c>
      <c r="C1796" t="s">
        <v>964</v>
      </c>
      <c r="D1796" t="s">
        <v>1046</v>
      </c>
      <c r="E1796" s="10" t="s">
        <v>1044</v>
      </c>
      <c r="F1796" t="s">
        <v>1</v>
      </c>
      <c r="G1796" t="s">
        <v>532</v>
      </c>
      <c r="H1796" t="s">
        <v>2</v>
      </c>
      <c r="I1796">
        <v>14</v>
      </c>
      <c r="J1796" t="s">
        <v>8</v>
      </c>
      <c r="L1796" t="s">
        <v>107</v>
      </c>
      <c r="M1796">
        <v>67800</v>
      </c>
      <c r="N1796" t="s">
        <v>47</v>
      </c>
      <c r="O1796" t="s">
        <v>65</v>
      </c>
      <c r="P1796" s="21" t="str">
        <f t="shared" si="28"/>
        <v>06_60-70</v>
      </c>
      <c r="Q1796">
        <v>12</v>
      </c>
      <c r="R1796" t="s">
        <v>819</v>
      </c>
      <c r="S1796">
        <v>10915800</v>
      </c>
      <c r="T1796">
        <v>175213</v>
      </c>
    </row>
    <row r="1797" spans="1:20" ht="14.45" hidden="1" x14ac:dyDescent="0.35">
      <c r="A1797">
        <v>52</v>
      </c>
      <c r="B1797" t="s">
        <v>15</v>
      </c>
      <c r="C1797" t="s">
        <v>1029</v>
      </c>
      <c r="D1797" s="10" t="s">
        <v>1038</v>
      </c>
      <c r="E1797" s="10" t="s">
        <v>1044</v>
      </c>
      <c r="F1797" t="s">
        <v>5</v>
      </c>
      <c r="G1797" t="s">
        <v>155</v>
      </c>
      <c r="H1797" t="s">
        <v>102</v>
      </c>
      <c r="I1797">
        <v>15</v>
      </c>
      <c r="J1797" t="s">
        <v>117</v>
      </c>
      <c r="L1797" t="s">
        <v>107</v>
      </c>
      <c r="M1797">
        <v>93015</v>
      </c>
      <c r="N1797" t="s">
        <v>50</v>
      </c>
      <c r="O1797" t="s">
        <v>66</v>
      </c>
      <c r="P1797" s="21" t="str">
        <f t="shared" si="28"/>
        <v>07_70&gt;</v>
      </c>
      <c r="Q1797">
        <v>12</v>
      </c>
      <c r="R1797" t="s">
        <v>819</v>
      </c>
      <c r="S1797">
        <v>4836780</v>
      </c>
      <c r="T1797">
        <v>77637</v>
      </c>
    </row>
    <row r="1798" spans="1:20" ht="14.45" hidden="1" x14ac:dyDescent="0.35">
      <c r="A1798">
        <v>370</v>
      </c>
      <c r="B1798" t="s">
        <v>15</v>
      </c>
      <c r="C1798" t="s">
        <v>635</v>
      </c>
      <c r="D1798" s="10" t="s">
        <v>1038</v>
      </c>
      <c r="E1798" s="10" t="s">
        <v>1044</v>
      </c>
      <c r="F1798" t="s">
        <v>5</v>
      </c>
      <c r="G1798" t="s">
        <v>496</v>
      </c>
      <c r="H1798" t="s">
        <v>634</v>
      </c>
      <c r="I1798">
        <v>15</v>
      </c>
      <c r="J1798" t="s">
        <v>8</v>
      </c>
      <c r="L1798" t="s">
        <v>107</v>
      </c>
      <c r="M1798">
        <v>86612</v>
      </c>
      <c r="N1798" t="s">
        <v>49</v>
      </c>
      <c r="O1798" t="s">
        <v>68</v>
      </c>
      <c r="P1798" s="21" t="str">
        <f t="shared" si="28"/>
        <v>07_70&gt;</v>
      </c>
      <c r="Q1798">
        <v>12</v>
      </c>
      <c r="R1798" t="s">
        <v>819</v>
      </c>
      <c r="S1798">
        <v>32046440</v>
      </c>
      <c r="T1798">
        <v>514389</v>
      </c>
    </row>
    <row r="1799" spans="1:20" ht="14.45" hidden="1" x14ac:dyDescent="0.35">
      <c r="A1799">
        <v>28</v>
      </c>
      <c r="B1799" t="s">
        <v>15</v>
      </c>
      <c r="C1799" t="s">
        <v>305</v>
      </c>
      <c r="D1799" t="s">
        <v>1046</v>
      </c>
      <c r="E1799" s="10" t="s">
        <v>1044</v>
      </c>
      <c r="F1799" t="s">
        <v>5</v>
      </c>
      <c r="G1799" t="s">
        <v>218</v>
      </c>
      <c r="H1799" t="s">
        <v>2</v>
      </c>
      <c r="I1799">
        <v>14</v>
      </c>
      <c r="J1799" t="s">
        <v>103</v>
      </c>
      <c r="L1799" t="s">
        <v>107</v>
      </c>
      <c r="M1799">
        <v>103990</v>
      </c>
      <c r="N1799" t="s">
        <v>80</v>
      </c>
      <c r="O1799" t="s">
        <v>70</v>
      </c>
      <c r="P1799" s="21" t="str">
        <f t="shared" si="28"/>
        <v>07_70&gt;</v>
      </c>
      <c r="Q1799">
        <v>12</v>
      </c>
      <c r="R1799" t="s">
        <v>819</v>
      </c>
      <c r="S1799">
        <v>2911720</v>
      </c>
      <c r="T1799">
        <v>46737</v>
      </c>
    </row>
    <row r="1800" spans="1:20" ht="14.45" hidden="1" x14ac:dyDescent="0.35">
      <c r="A1800">
        <v>1954</v>
      </c>
      <c r="B1800" t="s">
        <v>15</v>
      </c>
      <c r="C1800" t="s">
        <v>705</v>
      </c>
      <c r="D1800" t="s">
        <v>1046</v>
      </c>
      <c r="E1800" s="10" t="s">
        <v>1044</v>
      </c>
      <c r="F1800" t="s">
        <v>5</v>
      </c>
      <c r="G1800" t="s">
        <v>496</v>
      </c>
      <c r="H1800" t="s">
        <v>2</v>
      </c>
      <c r="I1800">
        <v>14</v>
      </c>
      <c r="J1800" t="s">
        <v>103</v>
      </c>
      <c r="L1800" t="s">
        <v>107</v>
      </c>
      <c r="M1800">
        <v>123495</v>
      </c>
      <c r="N1800" t="s">
        <v>95</v>
      </c>
      <c r="O1800" t="s">
        <v>96</v>
      </c>
      <c r="P1800" s="21" t="str">
        <f t="shared" si="28"/>
        <v>07_70&gt;</v>
      </c>
      <c r="Q1800">
        <v>12</v>
      </c>
      <c r="R1800" t="s">
        <v>819</v>
      </c>
      <c r="S1800">
        <v>241309230</v>
      </c>
      <c r="T1800">
        <v>3873342</v>
      </c>
    </row>
    <row r="1801" spans="1:20" ht="14.45" hidden="1" x14ac:dyDescent="0.35">
      <c r="A1801">
        <v>66</v>
      </c>
      <c r="B1801" t="s">
        <v>15</v>
      </c>
      <c r="C1801" t="s">
        <v>864</v>
      </c>
      <c r="D1801" s="10" t="s">
        <v>1041</v>
      </c>
      <c r="E1801" s="10" t="s">
        <v>1044</v>
      </c>
      <c r="F1801" t="s">
        <v>5</v>
      </c>
      <c r="G1801" t="s">
        <v>308</v>
      </c>
      <c r="H1801" t="s">
        <v>640</v>
      </c>
      <c r="I1801">
        <v>15</v>
      </c>
      <c r="J1801" t="s">
        <v>8</v>
      </c>
      <c r="L1801" t="s">
        <v>107</v>
      </c>
      <c r="M1801">
        <v>164200</v>
      </c>
      <c r="N1801" t="s">
        <v>106</v>
      </c>
      <c r="O1801" t="s">
        <v>73</v>
      </c>
      <c r="P1801" s="21" t="str">
        <f t="shared" si="28"/>
        <v>07_70&gt;</v>
      </c>
      <c r="Q1801">
        <v>12</v>
      </c>
      <c r="R1801" t="s">
        <v>819</v>
      </c>
      <c r="S1801">
        <v>10837200</v>
      </c>
      <c r="T1801">
        <v>173952</v>
      </c>
    </row>
    <row r="1802" spans="1:20" ht="14.45" hidden="1" x14ac:dyDescent="0.35">
      <c r="A1802">
        <v>14</v>
      </c>
      <c r="B1802" t="s">
        <v>15</v>
      </c>
      <c r="C1802" t="s">
        <v>328</v>
      </c>
      <c r="D1802" t="s">
        <v>1046</v>
      </c>
      <c r="E1802" s="10" t="s">
        <v>1044</v>
      </c>
      <c r="F1802" t="s">
        <v>5</v>
      </c>
      <c r="G1802" t="s">
        <v>218</v>
      </c>
      <c r="H1802" t="s">
        <v>2</v>
      </c>
      <c r="I1802">
        <v>14</v>
      </c>
      <c r="J1802" t="s">
        <v>329</v>
      </c>
      <c r="K1802" t="s">
        <v>7</v>
      </c>
      <c r="L1802" t="s">
        <v>107</v>
      </c>
      <c r="M1802">
        <v>116800</v>
      </c>
      <c r="N1802" t="s">
        <v>97</v>
      </c>
      <c r="O1802" t="s">
        <v>67</v>
      </c>
      <c r="P1802" s="21" t="str">
        <f t="shared" si="28"/>
        <v>07_70&gt;</v>
      </c>
      <c r="Q1802">
        <v>12</v>
      </c>
      <c r="R1802" t="s">
        <v>819</v>
      </c>
      <c r="S1802">
        <v>1635200</v>
      </c>
      <c r="T1802">
        <v>26247</v>
      </c>
    </row>
    <row r="1803" spans="1:20" ht="14.45" hidden="1" x14ac:dyDescent="0.35">
      <c r="A1803">
        <v>716</v>
      </c>
      <c r="B1803" t="s">
        <v>15</v>
      </c>
      <c r="C1803" t="s">
        <v>753</v>
      </c>
      <c r="D1803" t="s">
        <v>1046</v>
      </c>
      <c r="E1803" s="10" t="s">
        <v>1044</v>
      </c>
      <c r="F1803" t="s">
        <v>5</v>
      </c>
      <c r="G1803" t="s">
        <v>496</v>
      </c>
      <c r="H1803" t="s">
        <v>2</v>
      </c>
      <c r="I1803">
        <v>14</v>
      </c>
      <c r="J1803" t="s">
        <v>754</v>
      </c>
      <c r="K1803" t="s">
        <v>7</v>
      </c>
      <c r="L1803" t="s">
        <v>107</v>
      </c>
      <c r="M1803">
        <v>144240</v>
      </c>
      <c r="N1803" t="s">
        <v>87</v>
      </c>
      <c r="O1803" t="s">
        <v>79</v>
      </c>
      <c r="P1803" s="21" t="str">
        <f t="shared" si="28"/>
        <v>07_70&gt;</v>
      </c>
      <c r="Q1803">
        <v>12</v>
      </c>
      <c r="R1803" t="s">
        <v>819</v>
      </c>
      <c r="S1803">
        <v>103275840</v>
      </c>
      <c r="T1803">
        <v>1657718</v>
      </c>
    </row>
    <row r="1804" spans="1:20" ht="14.45" hidden="1" x14ac:dyDescent="0.35">
      <c r="A1804">
        <v>113</v>
      </c>
      <c r="B1804" t="s">
        <v>15</v>
      </c>
      <c r="C1804" t="s">
        <v>306</v>
      </c>
      <c r="D1804" t="s">
        <v>1047</v>
      </c>
      <c r="E1804" s="10" t="s">
        <v>1044</v>
      </c>
      <c r="F1804" t="s">
        <v>5</v>
      </c>
      <c r="G1804" t="s">
        <v>218</v>
      </c>
      <c r="H1804" t="s">
        <v>2</v>
      </c>
      <c r="I1804">
        <v>12</v>
      </c>
      <c r="J1804" t="s">
        <v>8</v>
      </c>
      <c r="L1804" t="s">
        <v>107</v>
      </c>
      <c r="M1804">
        <v>86150</v>
      </c>
      <c r="N1804" t="s">
        <v>49</v>
      </c>
      <c r="O1804" t="s">
        <v>68</v>
      </c>
      <c r="P1804" s="21" t="str">
        <f t="shared" si="28"/>
        <v>07_70&gt;</v>
      </c>
      <c r="Q1804">
        <v>12</v>
      </c>
      <c r="R1804" t="s">
        <v>819</v>
      </c>
      <c r="S1804">
        <v>9734950</v>
      </c>
      <c r="T1804">
        <v>156259</v>
      </c>
    </row>
    <row r="1805" spans="1:20" ht="14.45" hidden="1" x14ac:dyDescent="0.35">
      <c r="A1805">
        <v>2</v>
      </c>
      <c r="B1805" t="s">
        <v>15</v>
      </c>
      <c r="C1805" t="s">
        <v>314</v>
      </c>
      <c r="D1805" t="s">
        <v>1046</v>
      </c>
      <c r="E1805" s="10" t="s">
        <v>1044</v>
      </c>
      <c r="F1805" t="s">
        <v>5</v>
      </c>
      <c r="G1805" t="s">
        <v>218</v>
      </c>
      <c r="H1805" t="s">
        <v>2</v>
      </c>
      <c r="I1805">
        <v>13</v>
      </c>
      <c r="J1805" t="s">
        <v>8</v>
      </c>
      <c r="K1805" t="s">
        <v>7</v>
      </c>
      <c r="L1805" t="s">
        <v>107</v>
      </c>
      <c r="M1805">
        <v>91990</v>
      </c>
      <c r="N1805" t="s">
        <v>50</v>
      </c>
      <c r="O1805" t="s">
        <v>66</v>
      </c>
      <c r="P1805" s="21" t="str">
        <f t="shared" si="28"/>
        <v>07_70&gt;</v>
      </c>
      <c r="Q1805">
        <v>12</v>
      </c>
      <c r="R1805" t="s">
        <v>819</v>
      </c>
      <c r="S1805">
        <v>183980</v>
      </c>
      <c r="T1805">
        <v>2953</v>
      </c>
    </row>
    <row r="1806" spans="1:20" ht="14.45" hidden="1" x14ac:dyDescent="0.35">
      <c r="A1806">
        <v>824</v>
      </c>
      <c r="B1806" t="s">
        <v>15</v>
      </c>
      <c r="C1806" t="s">
        <v>636</v>
      </c>
      <c r="D1806" t="s">
        <v>1046</v>
      </c>
      <c r="E1806" s="10" t="s">
        <v>1044</v>
      </c>
      <c r="F1806" t="s">
        <v>5</v>
      </c>
      <c r="G1806" t="s">
        <v>496</v>
      </c>
      <c r="H1806" t="s">
        <v>2</v>
      </c>
      <c r="I1806">
        <v>13</v>
      </c>
      <c r="J1806" t="s">
        <v>8</v>
      </c>
      <c r="L1806" t="s">
        <v>107</v>
      </c>
      <c r="M1806">
        <v>82650</v>
      </c>
      <c r="N1806" t="s">
        <v>52</v>
      </c>
      <c r="O1806" t="s">
        <v>68</v>
      </c>
      <c r="P1806" s="21" t="str">
        <f t="shared" si="28"/>
        <v>07_70&gt;</v>
      </c>
      <c r="Q1806">
        <v>12</v>
      </c>
      <c r="R1806" t="s">
        <v>819</v>
      </c>
      <c r="S1806">
        <v>68103600</v>
      </c>
      <c r="T1806">
        <v>1093156</v>
      </c>
    </row>
    <row r="1807" spans="1:20" ht="14.45" hidden="1" x14ac:dyDescent="0.35">
      <c r="A1807">
        <v>113</v>
      </c>
      <c r="B1807" t="s">
        <v>15</v>
      </c>
      <c r="C1807" t="s">
        <v>755</v>
      </c>
      <c r="D1807" t="s">
        <v>1046</v>
      </c>
      <c r="E1807" s="10" t="s">
        <v>1044</v>
      </c>
      <c r="F1807" t="s">
        <v>5</v>
      </c>
      <c r="G1807" t="s">
        <v>496</v>
      </c>
      <c r="H1807" t="s">
        <v>2</v>
      </c>
      <c r="I1807">
        <v>13</v>
      </c>
      <c r="J1807" t="s">
        <v>8</v>
      </c>
      <c r="K1807" t="s">
        <v>7</v>
      </c>
      <c r="L1807" t="s">
        <v>107</v>
      </c>
      <c r="M1807">
        <v>102990</v>
      </c>
      <c r="N1807" t="s">
        <v>80</v>
      </c>
      <c r="O1807" t="s">
        <v>70</v>
      </c>
      <c r="P1807" s="21" t="str">
        <f t="shared" si="28"/>
        <v>07_70&gt;</v>
      </c>
      <c r="Q1807">
        <v>12</v>
      </c>
      <c r="R1807" t="s">
        <v>819</v>
      </c>
      <c r="S1807">
        <v>11637870</v>
      </c>
      <c r="T1807">
        <v>186804</v>
      </c>
    </row>
    <row r="1808" spans="1:20" ht="14.45" hidden="1" x14ac:dyDescent="0.35">
      <c r="A1808">
        <v>18</v>
      </c>
      <c r="B1808" t="s">
        <v>15</v>
      </c>
      <c r="C1808" t="s">
        <v>1030</v>
      </c>
      <c r="D1808" t="s">
        <v>1046</v>
      </c>
      <c r="E1808" s="10" t="s">
        <v>1044</v>
      </c>
      <c r="F1808" t="s">
        <v>1</v>
      </c>
      <c r="G1808" t="s">
        <v>532</v>
      </c>
      <c r="H1808" t="s">
        <v>2</v>
      </c>
      <c r="I1808">
        <v>13</v>
      </c>
      <c r="J1808" t="s">
        <v>8</v>
      </c>
      <c r="L1808" t="s">
        <v>107</v>
      </c>
      <c r="M1808">
        <v>86770</v>
      </c>
      <c r="N1808" t="s">
        <v>49</v>
      </c>
      <c r="O1808" t="s">
        <v>68</v>
      </c>
      <c r="P1808" s="21" t="str">
        <f t="shared" si="28"/>
        <v>07_70&gt;</v>
      </c>
      <c r="Q1808">
        <v>12</v>
      </c>
      <c r="R1808" t="s">
        <v>819</v>
      </c>
      <c r="S1808">
        <v>1561860</v>
      </c>
      <c r="T1808">
        <v>25070</v>
      </c>
    </row>
    <row r="1809" spans="1:20" ht="14.45" hidden="1" x14ac:dyDescent="0.35">
      <c r="A1809">
        <v>2237</v>
      </c>
      <c r="B1809" t="s">
        <v>15</v>
      </c>
      <c r="C1809" t="s">
        <v>760</v>
      </c>
      <c r="D1809" t="s">
        <v>1047</v>
      </c>
      <c r="E1809" s="10" t="s">
        <v>1039</v>
      </c>
      <c r="F1809" t="s">
        <v>5</v>
      </c>
      <c r="G1809" t="s">
        <v>161</v>
      </c>
      <c r="H1809" t="s">
        <v>2</v>
      </c>
      <c r="I1809">
        <v>11</v>
      </c>
      <c r="J1809" t="s">
        <v>4</v>
      </c>
      <c r="K1809" t="s">
        <v>7</v>
      </c>
      <c r="L1809" t="s">
        <v>90</v>
      </c>
      <c r="M1809">
        <v>25000</v>
      </c>
      <c r="N1809" t="s">
        <v>39</v>
      </c>
      <c r="O1809" t="s">
        <v>60</v>
      </c>
      <c r="P1809" s="21" t="str">
        <f t="shared" si="28"/>
        <v>02_20-30</v>
      </c>
      <c r="Q1809">
        <v>12</v>
      </c>
      <c r="R1809" t="s">
        <v>819</v>
      </c>
      <c r="S1809">
        <v>55925000</v>
      </c>
      <c r="T1809">
        <v>897673</v>
      </c>
    </row>
    <row r="1810" spans="1:20" ht="14.45" hidden="1" x14ac:dyDescent="0.35">
      <c r="A1810">
        <v>115</v>
      </c>
      <c r="B1810" t="s">
        <v>15</v>
      </c>
      <c r="C1810" t="s">
        <v>457</v>
      </c>
      <c r="D1810" t="s">
        <v>1046</v>
      </c>
      <c r="E1810" s="10" t="s">
        <v>1039</v>
      </c>
      <c r="F1810" t="s">
        <v>1</v>
      </c>
      <c r="G1810" t="s">
        <v>249</v>
      </c>
      <c r="H1810" t="s">
        <v>2</v>
      </c>
      <c r="I1810">
        <v>14</v>
      </c>
      <c r="J1810" t="s">
        <v>8</v>
      </c>
      <c r="K1810" t="s">
        <v>7</v>
      </c>
      <c r="L1810" t="s">
        <v>107</v>
      </c>
      <c r="M1810">
        <v>53200</v>
      </c>
      <c r="N1810" t="s">
        <v>44</v>
      </c>
      <c r="O1810" t="s">
        <v>63</v>
      </c>
      <c r="P1810" s="21" t="str">
        <f t="shared" si="28"/>
        <v>05_50-60</v>
      </c>
      <c r="Q1810">
        <v>12</v>
      </c>
      <c r="R1810" t="s">
        <v>819</v>
      </c>
      <c r="S1810">
        <v>6118000</v>
      </c>
      <c r="T1810">
        <v>98202</v>
      </c>
    </row>
    <row r="1811" spans="1:20" ht="14.45" hidden="1" x14ac:dyDescent="0.35">
      <c r="A1811">
        <v>92</v>
      </c>
      <c r="B1811" t="s">
        <v>15</v>
      </c>
      <c r="C1811" t="s">
        <v>379</v>
      </c>
      <c r="D1811" t="s">
        <v>1046</v>
      </c>
      <c r="E1811" s="10" t="s">
        <v>1039</v>
      </c>
      <c r="F1811" t="s">
        <v>5</v>
      </c>
      <c r="G1811" t="s">
        <v>218</v>
      </c>
      <c r="H1811" t="s">
        <v>2</v>
      </c>
      <c r="I1811">
        <v>14</v>
      </c>
      <c r="J1811" t="s">
        <v>8</v>
      </c>
      <c r="K1811" t="s">
        <v>7</v>
      </c>
      <c r="L1811" t="s">
        <v>107</v>
      </c>
      <c r="M1811">
        <v>48140</v>
      </c>
      <c r="N1811" t="s">
        <v>43</v>
      </c>
      <c r="O1811" t="s">
        <v>62</v>
      </c>
      <c r="P1811" s="21" t="str">
        <f t="shared" si="28"/>
        <v>04_40-50</v>
      </c>
      <c r="Q1811">
        <v>12</v>
      </c>
      <c r="R1811" t="s">
        <v>819</v>
      </c>
      <c r="S1811">
        <v>4428880</v>
      </c>
      <c r="T1811">
        <v>71090</v>
      </c>
    </row>
    <row r="1812" spans="1:20" ht="14.45" hidden="1" x14ac:dyDescent="0.35">
      <c r="A1812">
        <v>86</v>
      </c>
      <c r="B1812" t="s">
        <v>15</v>
      </c>
      <c r="C1812" t="s">
        <v>521</v>
      </c>
      <c r="D1812" t="s">
        <v>1046</v>
      </c>
      <c r="E1812" s="10" t="s">
        <v>1039</v>
      </c>
      <c r="F1812" t="s">
        <v>5</v>
      </c>
      <c r="G1812" t="s">
        <v>496</v>
      </c>
      <c r="H1812" t="s">
        <v>2</v>
      </c>
      <c r="I1812">
        <v>13</v>
      </c>
      <c r="J1812" t="s">
        <v>8</v>
      </c>
      <c r="K1812" t="s">
        <v>7</v>
      </c>
      <c r="L1812" t="s">
        <v>107</v>
      </c>
      <c r="M1812">
        <v>73101</v>
      </c>
      <c r="N1812" t="s">
        <v>48</v>
      </c>
      <c r="O1812" t="s">
        <v>64</v>
      </c>
      <c r="P1812" s="21" t="str">
        <f t="shared" si="28"/>
        <v>07_70&gt;</v>
      </c>
      <c r="Q1812">
        <v>12</v>
      </c>
      <c r="R1812" t="s">
        <v>819</v>
      </c>
      <c r="S1812">
        <v>6286686</v>
      </c>
      <c r="T1812">
        <v>100910</v>
      </c>
    </row>
    <row r="1813" spans="1:20" ht="14.45" hidden="1" x14ac:dyDescent="0.35">
      <c r="A1813">
        <v>12</v>
      </c>
      <c r="B1813" t="s">
        <v>15</v>
      </c>
      <c r="C1813" t="s">
        <v>522</v>
      </c>
      <c r="D1813" t="s">
        <v>1040</v>
      </c>
      <c r="E1813" s="10" t="s">
        <v>1039</v>
      </c>
      <c r="F1813" t="s">
        <v>5</v>
      </c>
      <c r="G1813" t="s">
        <v>496</v>
      </c>
      <c r="H1813" t="s">
        <v>2</v>
      </c>
      <c r="I1813">
        <v>15</v>
      </c>
      <c r="J1813" t="s">
        <v>8</v>
      </c>
      <c r="K1813" t="s">
        <v>7</v>
      </c>
      <c r="L1813" t="s">
        <v>107</v>
      </c>
      <c r="M1813">
        <v>75991</v>
      </c>
      <c r="N1813" t="s">
        <v>84</v>
      </c>
      <c r="O1813" t="s">
        <v>64</v>
      </c>
      <c r="P1813" s="21" t="str">
        <f t="shared" si="28"/>
        <v>07_70&gt;</v>
      </c>
      <c r="Q1813">
        <v>12</v>
      </c>
      <c r="R1813" t="s">
        <v>819</v>
      </c>
      <c r="S1813">
        <v>911892</v>
      </c>
      <c r="T1813">
        <v>14637</v>
      </c>
    </row>
    <row r="1814" spans="1:20" ht="14.45" hidden="1" x14ac:dyDescent="0.35">
      <c r="A1814">
        <v>28</v>
      </c>
      <c r="B1814" t="s">
        <v>15</v>
      </c>
      <c r="C1814" t="s">
        <v>966</v>
      </c>
      <c r="D1814" t="s">
        <v>1046</v>
      </c>
      <c r="E1814" s="10" t="s">
        <v>1039</v>
      </c>
      <c r="F1814" t="s">
        <v>5</v>
      </c>
      <c r="G1814" t="s">
        <v>818</v>
      </c>
      <c r="H1814" t="s">
        <v>2</v>
      </c>
      <c r="I1814">
        <v>14</v>
      </c>
      <c r="J1814" t="s">
        <v>8</v>
      </c>
      <c r="K1814" t="s">
        <v>7</v>
      </c>
      <c r="L1814" t="s">
        <v>107</v>
      </c>
      <c r="M1814">
        <v>90181</v>
      </c>
      <c r="N1814" t="s">
        <v>50</v>
      </c>
      <c r="O1814" t="s">
        <v>66</v>
      </c>
      <c r="P1814" s="21" t="str">
        <f t="shared" si="28"/>
        <v>07_70&gt;</v>
      </c>
      <c r="Q1814">
        <v>12</v>
      </c>
      <c r="R1814" t="s">
        <v>819</v>
      </c>
      <c r="S1814">
        <v>2525068</v>
      </c>
      <c r="T1814">
        <v>40531</v>
      </c>
    </row>
    <row r="1815" spans="1:20" ht="14.45" hidden="1" x14ac:dyDescent="0.35">
      <c r="A1815">
        <v>56</v>
      </c>
      <c r="B1815" t="s">
        <v>15</v>
      </c>
      <c r="C1815" t="s">
        <v>1031</v>
      </c>
      <c r="D1815" t="s">
        <v>1040</v>
      </c>
      <c r="E1815" s="10" t="s">
        <v>1039</v>
      </c>
      <c r="F1815" t="s">
        <v>5</v>
      </c>
      <c r="G1815" t="s">
        <v>818</v>
      </c>
      <c r="H1815" t="s">
        <v>2</v>
      </c>
      <c r="I1815">
        <v>15</v>
      </c>
      <c r="J1815" t="s">
        <v>8</v>
      </c>
      <c r="K1815" t="s">
        <v>7</v>
      </c>
      <c r="L1815" t="s">
        <v>107</v>
      </c>
      <c r="M1815">
        <v>80150</v>
      </c>
      <c r="N1815" t="s">
        <v>52</v>
      </c>
      <c r="O1815" t="s">
        <v>68</v>
      </c>
      <c r="P1815" s="21" t="str">
        <f t="shared" si="28"/>
        <v>07_70&gt;</v>
      </c>
      <c r="Q1815">
        <v>12</v>
      </c>
      <c r="R1815" t="s">
        <v>819</v>
      </c>
      <c r="S1815">
        <v>4488400</v>
      </c>
      <c r="T1815">
        <v>72045</v>
      </c>
    </row>
    <row r="1816" spans="1:20" ht="14.45" hidden="1" x14ac:dyDescent="0.35">
      <c r="A1816">
        <v>4</v>
      </c>
      <c r="B1816" t="s">
        <v>15</v>
      </c>
      <c r="C1816" t="s">
        <v>475</v>
      </c>
      <c r="D1816" t="s">
        <v>1046</v>
      </c>
      <c r="E1816" s="10" t="s">
        <v>1039</v>
      </c>
      <c r="F1816" t="s">
        <v>5</v>
      </c>
      <c r="G1816" t="s">
        <v>218</v>
      </c>
      <c r="H1816" t="s">
        <v>2</v>
      </c>
      <c r="I1816">
        <v>14</v>
      </c>
      <c r="J1816" t="s">
        <v>8</v>
      </c>
      <c r="K1816" t="s">
        <v>7</v>
      </c>
      <c r="L1816" t="s">
        <v>107</v>
      </c>
      <c r="M1816">
        <v>113990</v>
      </c>
      <c r="N1816" t="s">
        <v>71</v>
      </c>
      <c r="O1816" t="s">
        <v>67</v>
      </c>
      <c r="P1816" s="21" t="str">
        <f t="shared" si="28"/>
        <v>07_70&gt;</v>
      </c>
      <c r="Q1816">
        <v>12</v>
      </c>
      <c r="R1816" t="s">
        <v>819</v>
      </c>
      <c r="S1816">
        <v>455960</v>
      </c>
      <c r="T1816">
        <v>7319</v>
      </c>
    </row>
    <row r="1817" spans="1:20" ht="14.45" hidden="1" x14ac:dyDescent="0.35">
      <c r="A1817">
        <v>36</v>
      </c>
      <c r="B1817" t="s">
        <v>15</v>
      </c>
      <c r="C1817" t="s">
        <v>967</v>
      </c>
      <c r="D1817" t="s">
        <v>1046</v>
      </c>
      <c r="E1817" s="10" t="s">
        <v>1039</v>
      </c>
      <c r="F1817" t="s">
        <v>5</v>
      </c>
      <c r="G1817" t="s">
        <v>855</v>
      </c>
      <c r="H1817" t="s">
        <v>2</v>
      </c>
      <c r="I1817">
        <v>14</v>
      </c>
      <c r="J1817" t="s">
        <v>8</v>
      </c>
      <c r="K1817" t="s">
        <v>7</v>
      </c>
      <c r="L1817" t="s">
        <v>107</v>
      </c>
      <c r="M1817">
        <v>163990</v>
      </c>
      <c r="N1817" t="s">
        <v>106</v>
      </c>
      <c r="O1817" t="s">
        <v>73</v>
      </c>
      <c r="P1817" s="21" t="str">
        <f t="shared" si="28"/>
        <v>07_70&gt;</v>
      </c>
      <c r="Q1817">
        <v>12</v>
      </c>
      <c r="R1817" t="s">
        <v>819</v>
      </c>
      <c r="S1817">
        <v>5903640</v>
      </c>
      <c r="T1817">
        <v>94761</v>
      </c>
    </row>
    <row r="1818" spans="1:20" ht="14.45" hidden="1" x14ac:dyDescent="0.35">
      <c r="A1818">
        <v>22</v>
      </c>
      <c r="B1818" t="s">
        <v>15</v>
      </c>
      <c r="C1818" t="s">
        <v>969</v>
      </c>
      <c r="D1818" s="10" t="s">
        <v>1041</v>
      </c>
      <c r="E1818" s="10" t="s">
        <v>1039</v>
      </c>
      <c r="F1818" t="s">
        <v>5</v>
      </c>
      <c r="G1818" t="s">
        <v>308</v>
      </c>
      <c r="H1818" t="s">
        <v>640</v>
      </c>
      <c r="I1818">
        <v>15</v>
      </c>
      <c r="J1818" t="s">
        <v>117</v>
      </c>
      <c r="K1818" t="s">
        <v>7</v>
      </c>
      <c r="L1818" t="s">
        <v>107</v>
      </c>
      <c r="M1818">
        <v>155674</v>
      </c>
      <c r="N1818" t="s">
        <v>89</v>
      </c>
      <c r="O1818" t="s">
        <v>69</v>
      </c>
      <c r="P1818" s="21" t="str">
        <f t="shared" si="28"/>
        <v>07_70&gt;</v>
      </c>
      <c r="Q1818">
        <v>12</v>
      </c>
      <c r="R1818" t="s">
        <v>819</v>
      </c>
      <c r="S1818">
        <v>3424828</v>
      </c>
      <c r="T1818">
        <v>54973</v>
      </c>
    </row>
    <row r="1819" spans="1:20" ht="14.45" hidden="1" x14ac:dyDescent="0.35">
      <c r="A1819">
        <v>8</v>
      </c>
      <c r="B1819" t="s">
        <v>15</v>
      </c>
      <c r="C1819" t="s">
        <v>476</v>
      </c>
      <c r="D1819" t="s">
        <v>1046</v>
      </c>
      <c r="E1819" s="10" t="s">
        <v>1039</v>
      </c>
      <c r="F1819" t="s">
        <v>5</v>
      </c>
      <c r="G1819" t="s">
        <v>496</v>
      </c>
      <c r="H1819" t="s">
        <v>2</v>
      </c>
      <c r="I1819">
        <v>13</v>
      </c>
      <c r="J1819" t="s">
        <v>8</v>
      </c>
      <c r="K1819" t="s">
        <v>7</v>
      </c>
      <c r="L1819" t="s">
        <v>107</v>
      </c>
      <c r="M1819">
        <v>78900</v>
      </c>
      <c r="N1819" t="s">
        <v>84</v>
      </c>
      <c r="O1819" t="s">
        <v>64</v>
      </c>
      <c r="P1819" s="21" t="str">
        <f t="shared" si="28"/>
        <v>07_70&gt;</v>
      </c>
      <c r="Q1819">
        <v>12</v>
      </c>
      <c r="R1819" t="s">
        <v>819</v>
      </c>
      <c r="S1819">
        <v>631200</v>
      </c>
      <c r="T1819">
        <v>10132</v>
      </c>
    </row>
    <row r="1820" spans="1:20" ht="14.45" hidden="1" x14ac:dyDescent="0.35">
      <c r="A1820">
        <v>90</v>
      </c>
      <c r="B1820" t="s">
        <v>15</v>
      </c>
      <c r="C1820" t="s">
        <v>968</v>
      </c>
      <c r="D1820" t="s">
        <v>1046</v>
      </c>
      <c r="E1820" s="10" t="s">
        <v>1039</v>
      </c>
      <c r="F1820" t="s">
        <v>5</v>
      </c>
      <c r="G1820" t="s">
        <v>855</v>
      </c>
      <c r="H1820" t="s">
        <v>2</v>
      </c>
      <c r="I1820">
        <v>14</v>
      </c>
      <c r="J1820" t="s">
        <v>8</v>
      </c>
      <c r="K1820" t="s">
        <v>7</v>
      </c>
      <c r="L1820" t="s">
        <v>107</v>
      </c>
      <c r="M1820">
        <v>76450</v>
      </c>
      <c r="N1820" t="s">
        <v>84</v>
      </c>
      <c r="O1820" t="s">
        <v>64</v>
      </c>
      <c r="P1820" s="21" t="str">
        <f t="shared" si="28"/>
        <v>07_70&gt;</v>
      </c>
      <c r="Q1820">
        <v>12</v>
      </c>
      <c r="R1820" t="s">
        <v>819</v>
      </c>
      <c r="S1820">
        <v>6880500</v>
      </c>
      <c r="T1820">
        <v>110441</v>
      </c>
    </row>
    <row r="1821" spans="1:20" ht="14.45" hidden="1" x14ac:dyDescent="0.35">
      <c r="A1821">
        <v>42</v>
      </c>
      <c r="B1821" t="s">
        <v>15</v>
      </c>
      <c r="C1821" t="s">
        <v>1032</v>
      </c>
      <c r="D1821" s="10" t="s">
        <v>1041</v>
      </c>
      <c r="E1821" s="10" t="s">
        <v>1039</v>
      </c>
      <c r="F1821" t="s">
        <v>5</v>
      </c>
      <c r="G1821" t="s">
        <v>308</v>
      </c>
      <c r="H1821" t="s">
        <v>640</v>
      </c>
      <c r="I1821">
        <v>15</v>
      </c>
      <c r="J1821" t="s">
        <v>8</v>
      </c>
      <c r="K1821" t="s">
        <v>7</v>
      </c>
      <c r="L1821" t="s">
        <v>107</v>
      </c>
      <c r="M1821">
        <v>137600</v>
      </c>
      <c r="N1821" t="s">
        <v>88</v>
      </c>
      <c r="O1821" t="s">
        <v>86</v>
      </c>
      <c r="P1821" s="21" t="str">
        <f t="shared" si="28"/>
        <v>07_70&gt;</v>
      </c>
      <c r="Q1821">
        <v>12</v>
      </c>
      <c r="R1821" t="s">
        <v>819</v>
      </c>
      <c r="S1821">
        <v>5779200</v>
      </c>
      <c r="T1821">
        <v>92764</v>
      </c>
    </row>
    <row r="1822" spans="1:20" ht="14.45" hidden="1" x14ac:dyDescent="0.35">
      <c r="A1822">
        <v>16</v>
      </c>
      <c r="B1822" t="s">
        <v>15</v>
      </c>
      <c r="C1822" t="s">
        <v>1033</v>
      </c>
      <c r="D1822" t="s">
        <v>1046</v>
      </c>
      <c r="E1822" s="10" t="s">
        <v>1039</v>
      </c>
      <c r="F1822" t="s">
        <v>5</v>
      </c>
      <c r="G1822" t="s">
        <v>855</v>
      </c>
      <c r="H1822" t="s">
        <v>2</v>
      </c>
      <c r="I1822">
        <v>14</v>
      </c>
      <c r="J1822" t="s">
        <v>8</v>
      </c>
      <c r="K1822" t="s">
        <v>7</v>
      </c>
      <c r="L1822" t="s">
        <v>107</v>
      </c>
      <c r="M1822">
        <v>140160</v>
      </c>
      <c r="N1822" t="s">
        <v>87</v>
      </c>
      <c r="O1822" t="s">
        <v>79</v>
      </c>
      <c r="P1822" s="21" t="str">
        <f t="shared" si="28"/>
        <v>07_70&gt;</v>
      </c>
      <c r="Q1822">
        <v>12</v>
      </c>
      <c r="R1822" t="s">
        <v>819</v>
      </c>
      <c r="S1822">
        <v>2242560</v>
      </c>
      <c r="T1822">
        <v>35996</v>
      </c>
    </row>
    <row r="1823" spans="1:20" ht="14.45" hidden="1" x14ac:dyDescent="0.35">
      <c r="A1823">
        <v>20</v>
      </c>
      <c r="B1823" t="s">
        <v>15</v>
      </c>
      <c r="C1823" t="s">
        <v>706</v>
      </c>
      <c r="D1823" t="s">
        <v>1046</v>
      </c>
      <c r="E1823" s="10" t="s">
        <v>1039</v>
      </c>
      <c r="F1823" t="s">
        <v>5</v>
      </c>
      <c r="G1823" t="s">
        <v>496</v>
      </c>
      <c r="H1823" t="s">
        <v>2</v>
      </c>
      <c r="I1823">
        <v>14</v>
      </c>
      <c r="J1823" t="s">
        <v>8</v>
      </c>
      <c r="K1823" t="s">
        <v>7</v>
      </c>
      <c r="L1823" t="s">
        <v>107</v>
      </c>
      <c r="M1823">
        <v>137355</v>
      </c>
      <c r="N1823" t="s">
        <v>88</v>
      </c>
      <c r="O1823" t="s">
        <v>86</v>
      </c>
      <c r="P1823" s="21" t="str">
        <f t="shared" si="28"/>
        <v>07_70&gt;</v>
      </c>
      <c r="Q1823">
        <v>12</v>
      </c>
      <c r="R1823" t="s">
        <v>819</v>
      </c>
      <c r="S1823">
        <v>2747100</v>
      </c>
      <c r="T1823">
        <v>44095</v>
      </c>
    </row>
    <row r="1824" spans="1:20" ht="14.45" hidden="1" x14ac:dyDescent="0.35">
      <c r="A1824">
        <v>314</v>
      </c>
      <c r="B1824" t="s">
        <v>16</v>
      </c>
      <c r="C1824" t="s">
        <v>1034</v>
      </c>
      <c r="D1824" t="s">
        <v>1046</v>
      </c>
      <c r="E1824" s="10" t="s">
        <v>1039</v>
      </c>
      <c r="F1824" t="s">
        <v>1</v>
      </c>
      <c r="G1824" t="s">
        <v>532</v>
      </c>
      <c r="H1824" t="s">
        <v>1035</v>
      </c>
      <c r="I1824">
        <v>14</v>
      </c>
      <c r="J1824" t="s">
        <v>8</v>
      </c>
      <c r="L1824" t="s">
        <v>107</v>
      </c>
      <c r="M1824">
        <v>86599</v>
      </c>
      <c r="N1824" t="s">
        <v>49</v>
      </c>
      <c r="O1824" t="s">
        <v>68</v>
      </c>
      <c r="P1824" s="21" t="str">
        <f t="shared" si="28"/>
        <v>07_70&gt;</v>
      </c>
      <c r="Q1824">
        <v>12</v>
      </c>
      <c r="R1824" t="s">
        <v>819</v>
      </c>
      <c r="S1824">
        <v>27192086</v>
      </c>
      <c r="T1824">
        <v>436470</v>
      </c>
    </row>
    <row r="1825" spans="1:20" ht="14.45" hidden="1" x14ac:dyDescent="0.35">
      <c r="A1825">
        <v>32</v>
      </c>
      <c r="B1825" t="s">
        <v>16</v>
      </c>
      <c r="C1825" t="s">
        <v>1036</v>
      </c>
      <c r="D1825" s="10" t="s">
        <v>1041</v>
      </c>
      <c r="E1825" s="10" t="s">
        <v>1039</v>
      </c>
      <c r="F1825" t="s">
        <v>5</v>
      </c>
      <c r="G1825" t="s">
        <v>308</v>
      </c>
      <c r="H1825" t="s">
        <v>757</v>
      </c>
      <c r="I1825">
        <v>15</v>
      </c>
      <c r="J1825" t="s">
        <v>8</v>
      </c>
      <c r="L1825" t="s">
        <v>107</v>
      </c>
      <c r="M1825">
        <v>118412</v>
      </c>
      <c r="N1825" t="s">
        <v>97</v>
      </c>
      <c r="O1825" t="s">
        <v>67</v>
      </c>
      <c r="P1825" s="21" t="str">
        <f t="shared" si="28"/>
        <v>07_70&gt;</v>
      </c>
      <c r="Q1825">
        <v>12</v>
      </c>
      <c r="R1825" t="s">
        <v>819</v>
      </c>
      <c r="S1825">
        <v>3789184</v>
      </c>
      <c r="T1825">
        <v>60822</v>
      </c>
    </row>
    <row r="1826" spans="1:20" ht="14.45" hidden="1" x14ac:dyDescent="0.35">
      <c r="A1826">
        <v>47</v>
      </c>
      <c r="B1826" t="s">
        <v>16</v>
      </c>
      <c r="C1826" t="s">
        <v>1037</v>
      </c>
      <c r="D1826" s="10" t="s">
        <v>1041</v>
      </c>
      <c r="E1826" s="10" t="s">
        <v>1039</v>
      </c>
      <c r="F1826" t="s">
        <v>5</v>
      </c>
      <c r="G1826" t="s">
        <v>308</v>
      </c>
      <c r="H1826" t="s">
        <v>553</v>
      </c>
      <c r="I1826">
        <v>17</v>
      </c>
      <c r="J1826" t="s">
        <v>8</v>
      </c>
      <c r="L1826" t="s">
        <v>107</v>
      </c>
      <c r="M1826">
        <v>117147</v>
      </c>
      <c r="N1826" t="s">
        <v>97</v>
      </c>
      <c r="O1826" t="s">
        <v>67</v>
      </c>
      <c r="P1826" s="21" t="str">
        <f t="shared" si="28"/>
        <v>07_70&gt;</v>
      </c>
      <c r="Q1826">
        <v>12</v>
      </c>
      <c r="R1826" t="s">
        <v>819</v>
      </c>
      <c r="S1826">
        <v>5505909</v>
      </c>
      <c r="T1826">
        <v>88377</v>
      </c>
    </row>
    <row r="1827" spans="1:20" ht="14.45" hidden="1" x14ac:dyDescent="0.35">
      <c r="A1827">
        <v>230</v>
      </c>
      <c r="B1827" t="s">
        <v>16</v>
      </c>
      <c r="C1827" t="s">
        <v>874</v>
      </c>
      <c r="D1827" t="s">
        <v>1046</v>
      </c>
      <c r="E1827" s="10" t="s">
        <v>1039</v>
      </c>
      <c r="F1827" t="s">
        <v>5</v>
      </c>
      <c r="G1827" t="s">
        <v>818</v>
      </c>
      <c r="H1827" t="s">
        <v>2</v>
      </c>
      <c r="I1827">
        <v>14</v>
      </c>
      <c r="J1827" t="s">
        <v>8</v>
      </c>
      <c r="L1827" t="s">
        <v>107</v>
      </c>
      <c r="M1827">
        <v>61290</v>
      </c>
      <c r="N1827" t="s">
        <v>46</v>
      </c>
      <c r="O1827" t="s">
        <v>65</v>
      </c>
      <c r="P1827" s="21" t="str">
        <f t="shared" si="28"/>
        <v>06_60-70</v>
      </c>
      <c r="Q1827">
        <v>12</v>
      </c>
      <c r="R1827" t="s">
        <v>819</v>
      </c>
      <c r="S1827">
        <v>14096700</v>
      </c>
      <c r="T1827">
        <v>226271</v>
      </c>
    </row>
    <row r="1828" spans="1:20" ht="14.45" hidden="1" x14ac:dyDescent="0.35">
      <c r="A1828">
        <v>6</v>
      </c>
      <c r="B1828" t="s">
        <v>16</v>
      </c>
      <c r="C1828" t="s">
        <v>315</v>
      </c>
      <c r="D1828" s="10" t="s">
        <v>1041</v>
      </c>
      <c r="E1828" s="10" t="s">
        <v>1039</v>
      </c>
      <c r="F1828" t="s">
        <v>5</v>
      </c>
      <c r="G1828" t="s">
        <v>308</v>
      </c>
      <c r="H1828" t="s">
        <v>156</v>
      </c>
      <c r="I1828">
        <v>15</v>
      </c>
      <c r="J1828" t="s">
        <v>117</v>
      </c>
      <c r="L1828" t="s">
        <v>107</v>
      </c>
      <c r="M1828">
        <v>148800</v>
      </c>
      <c r="N1828" t="s">
        <v>78</v>
      </c>
      <c r="O1828" t="s">
        <v>79</v>
      </c>
      <c r="P1828" s="21" t="str">
        <f t="shared" si="28"/>
        <v>07_70&gt;</v>
      </c>
      <c r="Q1828">
        <v>12</v>
      </c>
      <c r="R1828" t="s">
        <v>819</v>
      </c>
      <c r="S1828">
        <v>892800</v>
      </c>
      <c r="T1828">
        <v>14331</v>
      </c>
    </row>
    <row r="1829" spans="1:20" ht="14.45" hidden="1" x14ac:dyDescent="0.35">
      <c r="A1829">
        <v>47</v>
      </c>
      <c r="B1829" t="s">
        <v>16</v>
      </c>
      <c r="C1829" t="s">
        <v>761</v>
      </c>
      <c r="D1829" s="10" t="s">
        <v>1041</v>
      </c>
      <c r="E1829" s="10" t="s">
        <v>1039</v>
      </c>
      <c r="F1829" t="s">
        <v>5</v>
      </c>
      <c r="G1829" t="s">
        <v>308</v>
      </c>
      <c r="H1829" t="s">
        <v>574</v>
      </c>
      <c r="I1829">
        <v>15</v>
      </c>
      <c r="J1829" t="s">
        <v>8</v>
      </c>
      <c r="L1829" t="s">
        <v>107</v>
      </c>
      <c r="M1829">
        <v>158360</v>
      </c>
      <c r="N1829" t="s">
        <v>89</v>
      </c>
      <c r="O1829" t="s">
        <v>69</v>
      </c>
      <c r="P1829" s="21" t="str">
        <f t="shared" si="28"/>
        <v>07_70&gt;</v>
      </c>
      <c r="Q1829">
        <v>12</v>
      </c>
      <c r="R1829" t="s">
        <v>819</v>
      </c>
      <c r="S1829">
        <v>7442920</v>
      </c>
      <c r="T1829">
        <v>119469</v>
      </c>
    </row>
    <row r="1830" spans="1:20" ht="14.45" hidden="1" x14ac:dyDescent="0.35">
      <c r="A1830">
        <v>161</v>
      </c>
      <c r="B1830" t="s">
        <v>16</v>
      </c>
      <c r="C1830" t="s">
        <v>492</v>
      </c>
      <c r="D1830" s="10" t="s">
        <v>1041</v>
      </c>
      <c r="E1830" s="10" t="s">
        <v>1039</v>
      </c>
      <c r="F1830" t="s">
        <v>5</v>
      </c>
      <c r="G1830" t="s">
        <v>308</v>
      </c>
      <c r="H1830" t="s">
        <v>149</v>
      </c>
      <c r="I1830">
        <v>17</v>
      </c>
      <c r="J1830" t="s">
        <v>8</v>
      </c>
      <c r="L1830" t="s">
        <v>107</v>
      </c>
      <c r="M1830">
        <v>157900</v>
      </c>
      <c r="N1830" t="s">
        <v>89</v>
      </c>
      <c r="O1830" t="s">
        <v>69</v>
      </c>
      <c r="P1830" s="21" t="str">
        <f t="shared" si="28"/>
        <v>07_70&gt;</v>
      </c>
      <c r="Q1830">
        <v>12</v>
      </c>
      <c r="R1830" t="s">
        <v>819</v>
      </c>
      <c r="S1830">
        <v>25421900</v>
      </c>
      <c r="T1830">
        <v>408056</v>
      </c>
    </row>
    <row r="1831" spans="1:20" ht="14.45" hidden="1" x14ac:dyDescent="0.35">
      <c r="A1831">
        <v>8</v>
      </c>
      <c r="B1831" t="s">
        <v>16</v>
      </c>
      <c r="C1831" t="s">
        <v>380</v>
      </c>
      <c r="D1831" s="10" t="s">
        <v>1041</v>
      </c>
      <c r="E1831" s="10" t="s">
        <v>1039</v>
      </c>
      <c r="F1831" t="s">
        <v>5</v>
      </c>
      <c r="G1831" t="s">
        <v>308</v>
      </c>
      <c r="H1831" t="s">
        <v>148</v>
      </c>
      <c r="I1831">
        <v>15</v>
      </c>
      <c r="J1831" t="s">
        <v>8</v>
      </c>
      <c r="L1831" t="s">
        <v>107</v>
      </c>
      <c r="M1831">
        <v>71990</v>
      </c>
      <c r="N1831" t="s">
        <v>48</v>
      </c>
      <c r="O1831" t="s">
        <v>64</v>
      </c>
      <c r="P1831" s="21" t="str">
        <f t="shared" si="28"/>
        <v>07_70&gt;</v>
      </c>
      <c r="Q1831">
        <v>12</v>
      </c>
      <c r="R1831" t="s">
        <v>819</v>
      </c>
      <c r="S1831">
        <v>575920</v>
      </c>
      <c r="T1831">
        <v>9244</v>
      </c>
    </row>
    <row r="1832" spans="1:20" ht="14.45" hidden="1" x14ac:dyDescent="0.35">
      <c r="A1832">
        <v>1630</v>
      </c>
      <c r="B1832" t="s">
        <v>16</v>
      </c>
      <c r="C1832" t="s">
        <v>381</v>
      </c>
      <c r="D1832" s="10" t="s">
        <v>1041</v>
      </c>
      <c r="E1832" s="10" t="s">
        <v>1039</v>
      </c>
      <c r="F1832" t="s">
        <v>5</v>
      </c>
      <c r="G1832" t="s">
        <v>308</v>
      </c>
      <c r="H1832" t="s">
        <v>367</v>
      </c>
      <c r="I1832">
        <v>15</v>
      </c>
      <c r="J1832" t="s">
        <v>8</v>
      </c>
      <c r="L1832" t="s">
        <v>107</v>
      </c>
      <c r="M1832">
        <v>63104</v>
      </c>
      <c r="N1832" t="s">
        <v>46</v>
      </c>
      <c r="O1832" t="s">
        <v>65</v>
      </c>
      <c r="P1832" s="21" t="str">
        <f t="shared" si="28"/>
        <v>06_60-70</v>
      </c>
      <c r="Q1832">
        <v>12</v>
      </c>
      <c r="R1832" t="s">
        <v>819</v>
      </c>
      <c r="S1832">
        <v>102859520</v>
      </c>
      <c r="T1832">
        <v>1651036</v>
      </c>
    </row>
    <row r="1833" spans="1:20" ht="14.45" hidden="1" x14ac:dyDescent="0.35">
      <c r="A1833">
        <v>17</v>
      </c>
      <c r="B1833" t="s">
        <v>16</v>
      </c>
      <c r="C1833" t="s">
        <v>575</v>
      </c>
      <c r="D1833" s="10" t="s">
        <v>1041</v>
      </c>
      <c r="E1833" s="10" t="s">
        <v>1039</v>
      </c>
      <c r="F1833" t="s">
        <v>5</v>
      </c>
      <c r="G1833" t="s">
        <v>308</v>
      </c>
      <c r="H1833" t="s">
        <v>166</v>
      </c>
      <c r="I1833">
        <v>17</v>
      </c>
      <c r="J1833" t="s">
        <v>8</v>
      </c>
      <c r="L1833" t="s">
        <v>107</v>
      </c>
      <c r="M1833">
        <v>77100</v>
      </c>
      <c r="N1833" t="s">
        <v>84</v>
      </c>
      <c r="O1833" t="s">
        <v>64</v>
      </c>
      <c r="P1833" s="21" t="str">
        <f t="shared" si="28"/>
        <v>07_70&gt;</v>
      </c>
      <c r="Q1833">
        <v>12</v>
      </c>
      <c r="R1833" t="s">
        <v>819</v>
      </c>
      <c r="S1833">
        <v>1310700</v>
      </c>
      <c r="T1833">
        <v>21039</v>
      </c>
    </row>
    <row r="1834" spans="1:20" ht="14.45" hidden="1" x14ac:dyDescent="0.35">
      <c r="A1834">
        <v>39</v>
      </c>
      <c r="B1834" t="s">
        <v>16</v>
      </c>
      <c r="C1834" t="s">
        <v>384</v>
      </c>
      <c r="D1834" s="10" t="s">
        <v>1041</v>
      </c>
      <c r="E1834" s="10" t="s">
        <v>1039</v>
      </c>
      <c r="F1834" t="s">
        <v>5</v>
      </c>
      <c r="G1834" t="s">
        <v>308</v>
      </c>
      <c r="H1834" t="s">
        <v>367</v>
      </c>
      <c r="I1834">
        <v>15</v>
      </c>
      <c r="J1834" t="s">
        <v>8</v>
      </c>
      <c r="L1834" t="s">
        <v>107</v>
      </c>
      <c r="M1834">
        <v>79500</v>
      </c>
      <c r="N1834" t="s">
        <v>84</v>
      </c>
      <c r="O1834" t="s">
        <v>64</v>
      </c>
      <c r="P1834" s="21" t="str">
        <f t="shared" si="28"/>
        <v>07_70&gt;</v>
      </c>
      <c r="Q1834">
        <v>12</v>
      </c>
      <c r="R1834" t="s">
        <v>819</v>
      </c>
      <c r="S1834">
        <v>3100500</v>
      </c>
      <c r="T1834">
        <v>49767</v>
      </c>
    </row>
    <row r="1835" spans="1:20" ht="14.45" hidden="1" x14ac:dyDescent="0.35">
      <c r="A1835">
        <v>680</v>
      </c>
      <c r="B1835" t="s">
        <v>16</v>
      </c>
      <c r="C1835" t="s">
        <v>869</v>
      </c>
      <c r="D1835" s="10" t="s">
        <v>1041</v>
      </c>
      <c r="E1835" s="10" t="s">
        <v>1039</v>
      </c>
      <c r="F1835" t="s">
        <v>5</v>
      </c>
      <c r="G1835" t="s">
        <v>308</v>
      </c>
      <c r="H1835" t="s">
        <v>870</v>
      </c>
      <c r="I1835">
        <v>15</v>
      </c>
      <c r="J1835" t="s">
        <v>8</v>
      </c>
      <c r="L1835" t="s">
        <v>107</v>
      </c>
      <c r="M1835">
        <v>86400</v>
      </c>
      <c r="N1835" t="s">
        <v>49</v>
      </c>
      <c r="O1835" t="s">
        <v>68</v>
      </c>
      <c r="P1835" s="21" t="str">
        <f t="shared" si="28"/>
        <v>07_70&gt;</v>
      </c>
      <c r="Q1835">
        <v>12</v>
      </c>
      <c r="R1835" t="s">
        <v>819</v>
      </c>
      <c r="S1835">
        <v>58752000</v>
      </c>
      <c r="T1835">
        <v>943050</v>
      </c>
    </row>
    <row r="1836" spans="1:20" ht="14.45" hidden="1" x14ac:dyDescent="0.35">
      <c r="A1836">
        <v>69</v>
      </c>
      <c r="B1836" t="s">
        <v>16</v>
      </c>
      <c r="C1836" t="s">
        <v>385</v>
      </c>
      <c r="D1836" s="10" t="s">
        <v>1041</v>
      </c>
      <c r="E1836" s="10" t="s">
        <v>1039</v>
      </c>
      <c r="F1836" t="s">
        <v>5</v>
      </c>
      <c r="G1836" t="s">
        <v>308</v>
      </c>
      <c r="H1836" t="s">
        <v>367</v>
      </c>
      <c r="I1836">
        <v>17</v>
      </c>
      <c r="J1836" t="s">
        <v>8</v>
      </c>
      <c r="L1836" t="s">
        <v>107</v>
      </c>
      <c r="M1836">
        <v>71290</v>
      </c>
      <c r="N1836" t="s">
        <v>48</v>
      </c>
      <c r="O1836" t="s">
        <v>64</v>
      </c>
      <c r="P1836" s="21" t="str">
        <f t="shared" si="28"/>
        <v>07_70&gt;</v>
      </c>
      <c r="Q1836">
        <v>12</v>
      </c>
      <c r="R1836" t="s">
        <v>819</v>
      </c>
      <c r="S1836">
        <v>4919010</v>
      </c>
      <c r="T1836">
        <v>78957</v>
      </c>
    </row>
    <row r="1837" spans="1:20" ht="14.45" hidden="1" x14ac:dyDescent="0.35">
      <c r="A1837">
        <v>628</v>
      </c>
      <c r="B1837" t="s">
        <v>16</v>
      </c>
      <c r="C1837" t="s">
        <v>815</v>
      </c>
      <c r="D1837" s="10" t="s">
        <v>1041</v>
      </c>
      <c r="E1837" s="10" t="s">
        <v>1039</v>
      </c>
      <c r="F1837" t="s">
        <v>5</v>
      </c>
      <c r="G1837" t="s">
        <v>308</v>
      </c>
      <c r="H1837" t="s">
        <v>759</v>
      </c>
      <c r="I1837">
        <v>17</v>
      </c>
      <c r="J1837" t="s">
        <v>8</v>
      </c>
      <c r="L1837" t="s">
        <v>107</v>
      </c>
      <c r="M1837">
        <v>73724</v>
      </c>
      <c r="N1837" t="s">
        <v>48</v>
      </c>
      <c r="O1837" t="s">
        <v>64</v>
      </c>
      <c r="P1837" s="21" t="str">
        <f t="shared" si="28"/>
        <v>07_70&gt;</v>
      </c>
      <c r="Q1837">
        <v>12</v>
      </c>
      <c r="R1837" t="s">
        <v>819</v>
      </c>
      <c r="S1837">
        <v>46298672</v>
      </c>
      <c r="T1837">
        <v>743157</v>
      </c>
    </row>
    <row r="1838" spans="1:20" ht="14.45" hidden="1" x14ac:dyDescent="0.35">
      <c r="A1838">
        <v>2</v>
      </c>
      <c r="B1838" t="s">
        <v>16</v>
      </c>
      <c r="C1838" t="s">
        <v>386</v>
      </c>
      <c r="D1838" s="10" t="s">
        <v>1041</v>
      </c>
      <c r="E1838" s="10" t="s">
        <v>1039</v>
      </c>
      <c r="F1838" t="s">
        <v>5</v>
      </c>
      <c r="G1838" t="s">
        <v>308</v>
      </c>
      <c r="H1838" t="s">
        <v>148</v>
      </c>
      <c r="I1838">
        <v>15</v>
      </c>
      <c r="J1838" t="s">
        <v>8</v>
      </c>
      <c r="L1838" t="s">
        <v>107</v>
      </c>
      <c r="M1838">
        <v>83390</v>
      </c>
      <c r="N1838" t="s">
        <v>52</v>
      </c>
      <c r="O1838" t="s">
        <v>68</v>
      </c>
      <c r="P1838" s="21" t="str">
        <f t="shared" si="28"/>
        <v>07_70&gt;</v>
      </c>
      <c r="Q1838">
        <v>12</v>
      </c>
      <c r="R1838" t="s">
        <v>819</v>
      </c>
      <c r="S1838">
        <v>166780</v>
      </c>
      <c r="T1838">
        <v>2677</v>
      </c>
    </row>
    <row r="1839" spans="1:20" ht="14.45" hidden="1" x14ac:dyDescent="0.35">
      <c r="A1839">
        <v>2</v>
      </c>
      <c r="B1839" t="s">
        <v>16</v>
      </c>
      <c r="C1839" t="s">
        <v>816</v>
      </c>
      <c r="D1839" s="10" t="s">
        <v>1041</v>
      </c>
      <c r="E1839" s="10" t="s">
        <v>1039</v>
      </c>
      <c r="F1839" t="s">
        <v>5</v>
      </c>
      <c r="G1839" t="s">
        <v>308</v>
      </c>
      <c r="H1839" t="s">
        <v>757</v>
      </c>
      <c r="I1839">
        <v>15</v>
      </c>
      <c r="J1839" t="s">
        <v>8</v>
      </c>
      <c r="L1839" t="s">
        <v>107</v>
      </c>
      <c r="M1839">
        <v>117603</v>
      </c>
      <c r="N1839" t="s">
        <v>97</v>
      </c>
      <c r="O1839" t="s">
        <v>67</v>
      </c>
      <c r="P1839" s="21" t="str">
        <f t="shared" si="28"/>
        <v>07_70&gt;</v>
      </c>
      <c r="Q1839">
        <v>12</v>
      </c>
      <c r="R1839" t="s">
        <v>819</v>
      </c>
      <c r="S1839">
        <v>235206</v>
      </c>
      <c r="T1839">
        <v>3775</v>
      </c>
    </row>
    <row r="1840" spans="1:20" ht="14.45" hidden="1" x14ac:dyDescent="0.35">
      <c r="A1840">
        <v>101</v>
      </c>
      <c r="B1840" t="s">
        <v>16</v>
      </c>
      <c r="C1840" t="s">
        <v>762</v>
      </c>
      <c r="D1840" s="10" t="s">
        <v>1041</v>
      </c>
      <c r="E1840" s="10" t="s">
        <v>1039</v>
      </c>
      <c r="F1840" t="s">
        <v>5</v>
      </c>
      <c r="G1840" t="s">
        <v>308</v>
      </c>
      <c r="H1840" t="s">
        <v>757</v>
      </c>
      <c r="I1840">
        <v>17</v>
      </c>
      <c r="J1840" t="s">
        <v>8</v>
      </c>
      <c r="L1840" t="s">
        <v>107</v>
      </c>
      <c r="M1840">
        <v>113087</v>
      </c>
      <c r="N1840" t="s">
        <v>71</v>
      </c>
      <c r="O1840" t="s">
        <v>67</v>
      </c>
      <c r="P1840" s="21" t="str">
        <f t="shared" si="28"/>
        <v>07_70&gt;</v>
      </c>
      <c r="Q1840">
        <v>12</v>
      </c>
      <c r="R1840" t="s">
        <v>819</v>
      </c>
      <c r="S1840">
        <v>11421787</v>
      </c>
      <c r="T1840">
        <v>183335</v>
      </c>
    </row>
    <row r="1841" spans="1:20" ht="14.45" hidden="1" x14ac:dyDescent="0.35">
      <c r="A1841">
        <v>43</v>
      </c>
      <c r="B1841" t="s">
        <v>16</v>
      </c>
      <c r="C1841" t="s">
        <v>317</v>
      </c>
      <c r="D1841" s="10" t="s">
        <v>1041</v>
      </c>
      <c r="E1841" s="10" t="s">
        <v>1039</v>
      </c>
      <c r="F1841" t="s">
        <v>5</v>
      </c>
      <c r="G1841" t="s">
        <v>308</v>
      </c>
      <c r="H1841" t="s">
        <v>156</v>
      </c>
      <c r="I1841">
        <v>15</v>
      </c>
      <c r="J1841" t="s">
        <v>8</v>
      </c>
      <c r="L1841" t="s">
        <v>107</v>
      </c>
      <c r="M1841">
        <v>158790</v>
      </c>
      <c r="N1841" t="s">
        <v>89</v>
      </c>
      <c r="O1841" t="s">
        <v>69</v>
      </c>
      <c r="P1841" s="21" t="str">
        <f t="shared" si="28"/>
        <v>07_70&gt;</v>
      </c>
      <c r="Q1841">
        <v>12</v>
      </c>
      <c r="R1841" t="s">
        <v>819</v>
      </c>
      <c r="S1841">
        <v>6827970</v>
      </c>
      <c r="T1841">
        <v>109598</v>
      </c>
    </row>
    <row r="1842" spans="1:20" ht="14.45" hidden="1" x14ac:dyDescent="0.35">
      <c r="A1842">
        <v>58</v>
      </c>
      <c r="B1842" t="s">
        <v>16</v>
      </c>
      <c r="C1842" t="s">
        <v>576</v>
      </c>
      <c r="D1842" s="10" t="s">
        <v>1041</v>
      </c>
      <c r="E1842" s="10" t="s">
        <v>1039</v>
      </c>
      <c r="F1842" t="s">
        <v>5</v>
      </c>
      <c r="G1842" t="s">
        <v>308</v>
      </c>
      <c r="H1842" t="s">
        <v>557</v>
      </c>
      <c r="I1842">
        <v>17</v>
      </c>
      <c r="J1842" t="s">
        <v>8</v>
      </c>
      <c r="L1842" t="s">
        <v>107</v>
      </c>
      <c r="M1842">
        <v>129900</v>
      </c>
      <c r="N1842" t="s">
        <v>98</v>
      </c>
      <c r="O1842" t="s">
        <v>96</v>
      </c>
      <c r="P1842" s="21" t="str">
        <f t="shared" si="28"/>
        <v>07_70&gt;</v>
      </c>
      <c r="Q1842">
        <v>12</v>
      </c>
      <c r="R1842" t="s">
        <v>819</v>
      </c>
      <c r="S1842">
        <v>7534200</v>
      </c>
      <c r="T1842">
        <v>120934</v>
      </c>
    </row>
    <row r="1843" spans="1:20" ht="14.45" hidden="1" x14ac:dyDescent="0.35">
      <c r="A1843">
        <v>4</v>
      </c>
      <c r="B1843" t="s">
        <v>16</v>
      </c>
      <c r="C1843" t="s">
        <v>318</v>
      </c>
      <c r="D1843" s="10" t="s">
        <v>1041</v>
      </c>
      <c r="E1843" s="10" t="s">
        <v>1039</v>
      </c>
      <c r="F1843" t="s">
        <v>5</v>
      </c>
      <c r="G1843" t="s">
        <v>308</v>
      </c>
      <c r="H1843" t="s">
        <v>150</v>
      </c>
      <c r="I1843">
        <v>17</v>
      </c>
      <c r="J1843" t="s">
        <v>117</v>
      </c>
      <c r="L1843" t="s">
        <v>107</v>
      </c>
      <c r="M1843">
        <v>237900</v>
      </c>
      <c r="N1843" t="s">
        <v>276</v>
      </c>
      <c r="O1843" t="s">
        <v>195</v>
      </c>
      <c r="P1843" s="21" t="str">
        <f t="shared" si="28"/>
        <v>07_70&gt;</v>
      </c>
      <c r="Q1843">
        <v>12</v>
      </c>
      <c r="R1843" t="s">
        <v>819</v>
      </c>
      <c r="S1843">
        <v>951600</v>
      </c>
      <c r="T1843">
        <v>15274</v>
      </c>
    </row>
    <row r="1844" spans="1:20" ht="14.45" hidden="1" x14ac:dyDescent="0.35">
      <c r="A1844">
        <v>2</v>
      </c>
      <c r="B1844" t="s">
        <v>16</v>
      </c>
      <c r="C1844" t="s">
        <v>817</v>
      </c>
      <c r="D1844" s="10" t="s">
        <v>1041</v>
      </c>
      <c r="E1844" s="10" t="s">
        <v>1039</v>
      </c>
      <c r="F1844" t="s">
        <v>5</v>
      </c>
      <c r="G1844" t="s">
        <v>308</v>
      </c>
      <c r="H1844" t="s">
        <v>597</v>
      </c>
      <c r="I1844">
        <v>17</v>
      </c>
      <c r="J1844" t="s">
        <v>117</v>
      </c>
      <c r="L1844" t="s">
        <v>107</v>
      </c>
      <c r="M1844">
        <v>278820</v>
      </c>
      <c r="N1844" t="s">
        <v>176</v>
      </c>
      <c r="O1844" t="s">
        <v>177</v>
      </c>
      <c r="P1844" s="21" t="str">
        <f t="shared" si="28"/>
        <v>07_70&gt;</v>
      </c>
      <c r="Q1844">
        <v>12</v>
      </c>
      <c r="R1844" t="s">
        <v>819</v>
      </c>
      <c r="S1844">
        <v>557640</v>
      </c>
      <c r="T1844">
        <v>8951</v>
      </c>
    </row>
    <row r="1845" spans="1:20" ht="14.45" hidden="1" x14ac:dyDescent="0.35">
      <c r="A1845">
        <v>2</v>
      </c>
      <c r="B1845" t="s">
        <v>16</v>
      </c>
      <c r="C1845" t="s">
        <v>763</v>
      </c>
      <c r="D1845" s="10" t="s">
        <v>1041</v>
      </c>
      <c r="E1845" s="10" t="s">
        <v>1039</v>
      </c>
      <c r="F1845" t="s">
        <v>5</v>
      </c>
      <c r="G1845" t="s">
        <v>308</v>
      </c>
      <c r="H1845" t="s">
        <v>418</v>
      </c>
      <c r="I1845">
        <v>17</v>
      </c>
      <c r="J1845" t="s">
        <v>8</v>
      </c>
      <c r="L1845" t="s">
        <v>107</v>
      </c>
      <c r="M1845">
        <v>71000</v>
      </c>
      <c r="N1845" t="s">
        <v>48</v>
      </c>
      <c r="O1845" t="s">
        <v>64</v>
      </c>
      <c r="P1845" s="21" t="str">
        <f t="shared" si="28"/>
        <v>07_70&gt;</v>
      </c>
      <c r="Q1845">
        <v>12</v>
      </c>
      <c r="R1845" t="s">
        <v>819</v>
      </c>
      <c r="S1845">
        <v>142000</v>
      </c>
      <c r="T1845">
        <v>2279</v>
      </c>
    </row>
    <row r="1846" spans="1:20" ht="14.45" hidden="1" x14ac:dyDescent="0.35">
      <c r="A1846">
        <v>54</v>
      </c>
      <c r="B1846" t="s">
        <v>16</v>
      </c>
      <c r="C1846" t="s">
        <v>477</v>
      </c>
      <c r="D1846" s="10" t="s">
        <v>1041</v>
      </c>
      <c r="E1846" s="10" t="s">
        <v>1039</v>
      </c>
      <c r="F1846" t="s">
        <v>5</v>
      </c>
      <c r="G1846" t="s">
        <v>308</v>
      </c>
      <c r="H1846" t="s">
        <v>418</v>
      </c>
      <c r="I1846">
        <v>15</v>
      </c>
      <c r="J1846" t="s">
        <v>8</v>
      </c>
      <c r="L1846" t="s">
        <v>107</v>
      </c>
      <c r="M1846">
        <v>154200</v>
      </c>
      <c r="N1846" t="s">
        <v>100</v>
      </c>
      <c r="O1846" t="s">
        <v>69</v>
      </c>
      <c r="P1846" s="21" t="str">
        <f t="shared" si="28"/>
        <v>07_70&gt;</v>
      </c>
      <c r="Q1846">
        <v>12</v>
      </c>
      <c r="R1846" t="s">
        <v>819</v>
      </c>
      <c r="S1846">
        <v>8326800</v>
      </c>
      <c r="T1846">
        <v>133657</v>
      </c>
    </row>
    <row r="1847" spans="1:20" ht="14.45" hidden="1" x14ac:dyDescent="0.35">
      <c r="A1847">
        <v>37</v>
      </c>
      <c r="B1847" t="s">
        <v>16</v>
      </c>
      <c r="C1847" t="s">
        <v>672</v>
      </c>
      <c r="D1847" s="10" t="s">
        <v>1041</v>
      </c>
      <c r="E1847" s="10" t="s">
        <v>1039</v>
      </c>
      <c r="F1847" t="s">
        <v>5</v>
      </c>
      <c r="G1847" t="s">
        <v>308</v>
      </c>
      <c r="H1847" t="s">
        <v>673</v>
      </c>
      <c r="I1847">
        <v>17</v>
      </c>
      <c r="J1847" t="s">
        <v>8</v>
      </c>
      <c r="L1847" t="s">
        <v>107</v>
      </c>
      <c r="M1847">
        <v>185420</v>
      </c>
      <c r="N1847" t="s">
        <v>248</v>
      </c>
      <c r="O1847" t="s">
        <v>127</v>
      </c>
      <c r="P1847" s="21" t="str">
        <f t="shared" si="28"/>
        <v>07_70&gt;</v>
      </c>
      <c r="Q1847">
        <v>12</v>
      </c>
      <c r="R1847" t="s">
        <v>819</v>
      </c>
      <c r="S1847">
        <v>6860540</v>
      </c>
      <c r="T1847">
        <v>110121</v>
      </c>
    </row>
    <row r="1848" spans="1:20" ht="14.45" hidden="1" x14ac:dyDescent="0.35">
      <c r="A1848">
        <v>67</v>
      </c>
      <c r="B1848" t="s">
        <v>16</v>
      </c>
      <c r="C1848" t="s">
        <v>974</v>
      </c>
      <c r="D1848" t="s">
        <v>1046</v>
      </c>
      <c r="E1848" s="10" t="s">
        <v>1039</v>
      </c>
      <c r="F1848" t="s">
        <v>5</v>
      </c>
      <c r="G1848" t="s">
        <v>818</v>
      </c>
      <c r="H1848" t="s">
        <v>640</v>
      </c>
      <c r="I1848">
        <v>14</v>
      </c>
      <c r="J1848" t="s">
        <v>8</v>
      </c>
      <c r="L1848" t="s">
        <v>107</v>
      </c>
      <c r="M1848">
        <v>96249</v>
      </c>
      <c r="N1848" t="s">
        <v>76</v>
      </c>
      <c r="O1848" t="s">
        <v>66</v>
      </c>
      <c r="P1848" s="21" t="str">
        <f t="shared" si="28"/>
        <v>07_70&gt;</v>
      </c>
      <c r="Q1848">
        <v>12</v>
      </c>
      <c r="R1848" t="s">
        <v>819</v>
      </c>
      <c r="S1848">
        <v>6448683</v>
      </c>
      <c r="T1848">
        <v>103510</v>
      </c>
    </row>
    <row r="1849" spans="1:20" ht="14.45" hidden="1" x14ac:dyDescent="0.35">
      <c r="A1849">
        <v>100</v>
      </c>
      <c r="B1849" t="s">
        <v>29</v>
      </c>
      <c r="C1849" t="s">
        <v>29</v>
      </c>
      <c r="D1849" t="s">
        <v>1040</v>
      </c>
      <c r="E1849" s="10" t="s">
        <v>1039</v>
      </c>
      <c r="F1849" t="s">
        <v>1</v>
      </c>
      <c r="G1849" t="s">
        <v>152</v>
      </c>
      <c r="H1849" t="s">
        <v>2</v>
      </c>
      <c r="I1849">
        <v>15</v>
      </c>
      <c r="J1849" t="s">
        <v>3</v>
      </c>
      <c r="L1849" s="10" t="s">
        <v>107</v>
      </c>
      <c r="M1849">
        <v>19114</v>
      </c>
      <c r="N1849" t="s">
        <v>38</v>
      </c>
      <c r="O1849" t="s">
        <v>60</v>
      </c>
      <c r="P1849" s="21" t="str">
        <f t="shared" si="28"/>
        <v>01_&lt;20</v>
      </c>
      <c r="Q1849">
        <v>12</v>
      </c>
      <c r="R1849" t="s">
        <v>819</v>
      </c>
      <c r="S1849">
        <v>1911400</v>
      </c>
      <c r="T1849">
        <v>30681</v>
      </c>
    </row>
    <row r="1850" spans="1:20" ht="14.45" hidden="1" x14ac:dyDescent="0.35">
      <c r="A1850">
        <v>35</v>
      </c>
      <c r="B1850" t="s">
        <v>29</v>
      </c>
      <c r="C1850" t="s">
        <v>29</v>
      </c>
      <c r="D1850" t="s">
        <v>1047</v>
      </c>
      <c r="E1850" s="10" t="s">
        <v>1039</v>
      </c>
      <c r="F1850" t="s">
        <v>5</v>
      </c>
      <c r="G1850" t="s">
        <v>141</v>
      </c>
      <c r="H1850" t="s">
        <v>3</v>
      </c>
      <c r="I1850">
        <v>11</v>
      </c>
      <c r="J1850" t="s">
        <v>3</v>
      </c>
      <c r="K1850" t="s">
        <v>7</v>
      </c>
      <c r="L1850" t="s">
        <v>91</v>
      </c>
      <c r="M1850">
        <v>21126</v>
      </c>
      <c r="N1850" t="s">
        <v>38</v>
      </c>
      <c r="O1850" t="s">
        <v>60</v>
      </c>
      <c r="P1850" s="21" t="str">
        <f t="shared" si="28"/>
        <v>02_20-30</v>
      </c>
      <c r="Q1850">
        <v>12</v>
      </c>
      <c r="R1850" t="s">
        <v>819</v>
      </c>
      <c r="S1850">
        <v>739410</v>
      </c>
      <c r="T1850">
        <v>11869</v>
      </c>
    </row>
    <row r="1851" spans="1:20" ht="14.45" hidden="1" x14ac:dyDescent="0.35">
      <c r="A1851">
        <v>10</v>
      </c>
      <c r="B1851" t="s">
        <v>29</v>
      </c>
      <c r="C1851" t="s">
        <v>29</v>
      </c>
      <c r="D1851" t="s">
        <v>1047</v>
      </c>
      <c r="E1851" s="10" t="s">
        <v>1039</v>
      </c>
      <c r="F1851" t="s">
        <v>5</v>
      </c>
      <c r="G1851" t="s">
        <v>124</v>
      </c>
      <c r="H1851" t="s">
        <v>3</v>
      </c>
      <c r="I1851">
        <v>10</v>
      </c>
      <c r="J1851" t="s">
        <v>3</v>
      </c>
      <c r="L1851" t="s">
        <v>91</v>
      </c>
      <c r="M1851">
        <v>8648</v>
      </c>
      <c r="N1851" t="s">
        <v>146</v>
      </c>
      <c r="O1851" t="s">
        <v>147</v>
      </c>
      <c r="P1851" s="21" t="str">
        <f t="shared" si="28"/>
        <v>01_&lt;20</v>
      </c>
      <c r="Q1851">
        <v>12</v>
      </c>
      <c r="R1851" t="s">
        <v>819</v>
      </c>
      <c r="S1851">
        <v>86480</v>
      </c>
      <c r="T1851">
        <v>1388</v>
      </c>
    </row>
    <row r="1852" spans="1:20" ht="14.45" hidden="1" x14ac:dyDescent="0.35">
      <c r="A1852">
        <v>10</v>
      </c>
      <c r="B1852" t="s">
        <v>29</v>
      </c>
      <c r="C1852" t="s">
        <v>29</v>
      </c>
      <c r="D1852" t="s">
        <v>1047</v>
      </c>
      <c r="E1852" s="10" t="s">
        <v>1039</v>
      </c>
      <c r="F1852" t="s">
        <v>5</v>
      </c>
      <c r="G1852" t="s">
        <v>124</v>
      </c>
      <c r="H1852" t="s">
        <v>3</v>
      </c>
      <c r="I1852">
        <v>11</v>
      </c>
      <c r="J1852" t="s">
        <v>3</v>
      </c>
      <c r="L1852" t="s">
        <v>91</v>
      </c>
      <c r="M1852">
        <v>11280</v>
      </c>
      <c r="N1852" t="s">
        <v>36</v>
      </c>
      <c r="O1852" t="s">
        <v>59</v>
      </c>
      <c r="P1852" s="21" t="str">
        <f t="shared" si="28"/>
        <v>01_&lt;20</v>
      </c>
      <c r="Q1852">
        <v>12</v>
      </c>
      <c r="R1852" t="s">
        <v>819</v>
      </c>
      <c r="S1852">
        <v>112800</v>
      </c>
      <c r="T1852">
        <v>1811</v>
      </c>
    </row>
    <row r="1853" spans="1:20" ht="14.45" hidden="1" x14ac:dyDescent="0.35">
      <c r="A1853">
        <v>10</v>
      </c>
      <c r="B1853" t="s">
        <v>29</v>
      </c>
      <c r="C1853" t="s">
        <v>29</v>
      </c>
      <c r="D1853" t="s">
        <v>1046</v>
      </c>
      <c r="E1853" s="10" t="s">
        <v>1039</v>
      </c>
      <c r="F1853" t="s">
        <v>5</v>
      </c>
      <c r="G1853" t="s">
        <v>124</v>
      </c>
      <c r="H1853" t="s">
        <v>3</v>
      </c>
      <c r="I1853">
        <v>14</v>
      </c>
      <c r="J1853" t="s">
        <v>3</v>
      </c>
      <c r="L1853" t="s">
        <v>91</v>
      </c>
      <c r="M1853">
        <v>12220</v>
      </c>
      <c r="N1853" t="s">
        <v>36</v>
      </c>
      <c r="O1853" t="s">
        <v>59</v>
      </c>
      <c r="P1853" s="21" t="str">
        <f t="shared" si="28"/>
        <v>01_&lt;20</v>
      </c>
      <c r="Q1853">
        <v>12</v>
      </c>
      <c r="R1853" t="s">
        <v>819</v>
      </c>
      <c r="S1853">
        <v>122200</v>
      </c>
      <c r="T1853">
        <v>1961</v>
      </c>
    </row>
    <row r="1854" spans="1:20" ht="14.45" hidden="1" x14ac:dyDescent="0.35">
      <c r="A1854">
        <v>50</v>
      </c>
      <c r="B1854" t="s">
        <v>29</v>
      </c>
      <c r="C1854" t="s">
        <v>29</v>
      </c>
      <c r="D1854" t="s">
        <v>1046</v>
      </c>
      <c r="E1854" s="10" t="s">
        <v>1039</v>
      </c>
      <c r="F1854" t="s">
        <v>5</v>
      </c>
      <c r="G1854" t="s">
        <v>141</v>
      </c>
      <c r="H1854" t="s">
        <v>3</v>
      </c>
      <c r="I1854">
        <v>14</v>
      </c>
      <c r="J1854" t="s">
        <v>3</v>
      </c>
      <c r="L1854" t="s">
        <v>91</v>
      </c>
      <c r="M1854">
        <v>10340</v>
      </c>
      <c r="N1854" t="s">
        <v>36</v>
      </c>
      <c r="O1854" t="s">
        <v>59</v>
      </c>
      <c r="P1854" s="21" t="str">
        <f t="shared" si="28"/>
        <v>01_&lt;20</v>
      </c>
      <c r="Q1854">
        <v>12</v>
      </c>
      <c r="R1854" t="s">
        <v>819</v>
      </c>
      <c r="S1854">
        <v>517000</v>
      </c>
      <c r="T1854">
        <v>8299</v>
      </c>
    </row>
    <row r="1855" spans="1:20" ht="14.45" hidden="1" x14ac:dyDescent="0.35">
      <c r="A1855">
        <v>10</v>
      </c>
      <c r="B1855" t="s">
        <v>29</v>
      </c>
      <c r="C1855" t="s">
        <v>29</v>
      </c>
      <c r="D1855" t="s">
        <v>1047</v>
      </c>
      <c r="E1855" s="10" t="s">
        <v>1039</v>
      </c>
      <c r="F1855" t="s">
        <v>5</v>
      </c>
      <c r="G1855" t="s">
        <v>162</v>
      </c>
      <c r="I1855">
        <v>12</v>
      </c>
      <c r="L1855" t="s">
        <v>91</v>
      </c>
      <c r="M1855">
        <v>42300</v>
      </c>
      <c r="N1855" t="s">
        <v>43</v>
      </c>
      <c r="O1855" t="s">
        <v>62</v>
      </c>
      <c r="P1855" s="21" t="str">
        <f t="shared" si="28"/>
        <v>04_40-50</v>
      </c>
      <c r="Q1855">
        <v>12</v>
      </c>
      <c r="R1855" t="s">
        <v>819</v>
      </c>
      <c r="S1855">
        <v>423000</v>
      </c>
      <c r="T1855">
        <v>6790</v>
      </c>
    </row>
    <row r="1856" spans="1:20" ht="14.45" hidden="1" x14ac:dyDescent="0.35">
      <c r="A1856">
        <v>5</v>
      </c>
      <c r="B1856" t="s">
        <v>29</v>
      </c>
      <c r="C1856" t="s">
        <v>29</v>
      </c>
      <c r="D1856" t="s">
        <v>1041</v>
      </c>
      <c r="E1856" s="10" t="s">
        <v>1039</v>
      </c>
      <c r="F1856" t="s">
        <v>5</v>
      </c>
      <c r="G1856" t="s">
        <v>114</v>
      </c>
      <c r="H1856" t="s">
        <v>3</v>
      </c>
      <c r="I1856">
        <v>15</v>
      </c>
      <c r="J1856" t="s">
        <v>3</v>
      </c>
      <c r="L1856" t="s">
        <v>107</v>
      </c>
      <c r="M1856">
        <v>35210</v>
      </c>
      <c r="N1856" t="s">
        <v>41</v>
      </c>
      <c r="O1856" t="s">
        <v>61</v>
      </c>
      <c r="P1856" s="21" t="str">
        <f t="shared" si="28"/>
        <v>03_30-40</v>
      </c>
      <c r="Q1856">
        <v>12</v>
      </c>
      <c r="R1856" t="s">
        <v>819</v>
      </c>
      <c r="S1856">
        <v>176050</v>
      </c>
      <c r="T1856">
        <v>2826</v>
      </c>
    </row>
    <row r="1857" spans="1:20" ht="14.45" hidden="1" x14ac:dyDescent="0.35">
      <c r="A1857">
        <v>10</v>
      </c>
      <c r="B1857" t="s">
        <v>29</v>
      </c>
      <c r="C1857" t="s">
        <v>29</v>
      </c>
      <c r="D1857" t="s">
        <v>1041</v>
      </c>
      <c r="E1857" s="10" t="s">
        <v>1039</v>
      </c>
      <c r="F1857" t="s">
        <v>5</v>
      </c>
      <c r="G1857" t="s">
        <v>114</v>
      </c>
      <c r="H1857" t="s">
        <v>3</v>
      </c>
      <c r="I1857">
        <v>15</v>
      </c>
      <c r="J1857" t="s">
        <v>3</v>
      </c>
      <c r="L1857" t="s">
        <v>107</v>
      </c>
      <c r="M1857">
        <v>28167</v>
      </c>
      <c r="N1857" t="s">
        <v>39</v>
      </c>
      <c r="O1857" t="s">
        <v>60</v>
      </c>
      <c r="P1857" s="21" t="str">
        <f t="shared" si="28"/>
        <v>02_20-30</v>
      </c>
      <c r="Q1857">
        <v>12</v>
      </c>
      <c r="R1857" t="s">
        <v>819</v>
      </c>
      <c r="S1857">
        <v>281670</v>
      </c>
      <c r="T1857">
        <v>4521</v>
      </c>
    </row>
    <row r="1858" spans="1:20" ht="14.45" hidden="1" x14ac:dyDescent="0.35">
      <c r="A1858">
        <v>20</v>
      </c>
      <c r="B1858" t="s">
        <v>29</v>
      </c>
      <c r="C1858" t="s">
        <v>29</v>
      </c>
      <c r="D1858" t="s">
        <v>1041</v>
      </c>
      <c r="E1858" s="10" t="s">
        <v>1039</v>
      </c>
      <c r="F1858" t="s">
        <v>5</v>
      </c>
      <c r="G1858" t="s">
        <v>155</v>
      </c>
      <c r="H1858" t="s">
        <v>3</v>
      </c>
      <c r="I1858">
        <v>15</v>
      </c>
      <c r="J1858" t="s">
        <v>3</v>
      </c>
      <c r="L1858" t="s">
        <v>107</v>
      </c>
      <c r="M1858">
        <v>29174</v>
      </c>
      <c r="N1858" t="s">
        <v>40</v>
      </c>
      <c r="O1858" t="s">
        <v>61</v>
      </c>
      <c r="P1858" s="21" t="str">
        <f t="shared" si="28"/>
        <v>02_20-30</v>
      </c>
      <c r="Q1858">
        <v>12</v>
      </c>
      <c r="R1858" t="s">
        <v>819</v>
      </c>
      <c r="S1858">
        <v>583480</v>
      </c>
      <c r="T1858">
        <v>9366</v>
      </c>
    </row>
    <row r="1859" spans="1:20" ht="14.45" hidden="1" x14ac:dyDescent="0.35">
      <c r="A1859">
        <v>70</v>
      </c>
      <c r="B1859" t="s">
        <v>29</v>
      </c>
      <c r="C1859" t="s">
        <v>29</v>
      </c>
      <c r="D1859" t="s">
        <v>1041</v>
      </c>
      <c r="E1859" s="10" t="s">
        <v>1039</v>
      </c>
      <c r="F1859" t="s">
        <v>5</v>
      </c>
      <c r="G1859" t="s">
        <v>218</v>
      </c>
      <c r="H1859" t="s">
        <v>3</v>
      </c>
      <c r="I1859">
        <v>15</v>
      </c>
      <c r="J1859" t="s">
        <v>3</v>
      </c>
      <c r="L1859" t="s">
        <v>107</v>
      </c>
      <c r="M1859">
        <v>32934</v>
      </c>
      <c r="N1859" t="s">
        <v>41</v>
      </c>
      <c r="O1859" t="s">
        <v>61</v>
      </c>
      <c r="P1859" s="21" t="str">
        <f t="shared" ref="P1859:P1922" si="29">IF(M1859&lt;20000,"01_&lt;20",IF(M1859&lt;70000,CONCATENATE(IF((ROUNDDOWN(M1859/10000,0)+1)&lt;10,0,),ROUNDDOWN(M1859/10000,0),"_",ROUNDDOWN(M1859/10000,0)*10,"-",ROUNDUP((M1859+1)/10000,0)*10),"07_70&gt;"))</f>
        <v>03_30-40</v>
      </c>
      <c r="Q1859">
        <v>12</v>
      </c>
      <c r="R1859" t="s">
        <v>819</v>
      </c>
      <c r="S1859">
        <v>2305380</v>
      </c>
      <c r="T1859">
        <v>37004</v>
      </c>
    </row>
    <row r="1860" spans="1:20" ht="14.45" hidden="1" x14ac:dyDescent="0.35">
      <c r="A1860">
        <v>50</v>
      </c>
      <c r="B1860" t="s">
        <v>29</v>
      </c>
      <c r="C1860" t="s">
        <v>29</v>
      </c>
      <c r="D1860" t="s">
        <v>1041</v>
      </c>
      <c r="E1860" s="10" t="s">
        <v>1039</v>
      </c>
      <c r="F1860" t="s">
        <v>5</v>
      </c>
      <c r="G1860" t="s">
        <v>496</v>
      </c>
      <c r="H1860" t="s">
        <v>3</v>
      </c>
      <c r="I1860">
        <v>15</v>
      </c>
      <c r="J1860" t="s">
        <v>3</v>
      </c>
      <c r="L1860" t="s">
        <v>107</v>
      </c>
      <c r="M1860">
        <v>35000</v>
      </c>
      <c r="N1860" t="s">
        <v>41</v>
      </c>
      <c r="O1860" t="s">
        <v>61</v>
      </c>
      <c r="P1860" s="21" t="str">
        <f t="shared" si="29"/>
        <v>03_30-40</v>
      </c>
      <c r="Q1860">
        <v>12</v>
      </c>
      <c r="R1860" t="s">
        <v>819</v>
      </c>
      <c r="S1860">
        <v>1750000</v>
      </c>
      <c r="T1860">
        <v>28090</v>
      </c>
    </row>
    <row r="1861" spans="1:20" ht="14.45" hidden="1" x14ac:dyDescent="0.35">
      <c r="A1861">
        <v>20</v>
      </c>
      <c r="B1861" t="s">
        <v>29</v>
      </c>
      <c r="C1861" t="s">
        <v>29</v>
      </c>
      <c r="D1861" t="s">
        <v>1041</v>
      </c>
      <c r="E1861" s="10" t="s">
        <v>1039</v>
      </c>
      <c r="F1861" t="s">
        <v>5</v>
      </c>
      <c r="G1861" t="s">
        <v>855</v>
      </c>
      <c r="H1861" t="s">
        <v>3</v>
      </c>
      <c r="I1861">
        <v>15</v>
      </c>
      <c r="J1861" t="s">
        <v>3</v>
      </c>
      <c r="L1861" t="s">
        <v>107</v>
      </c>
      <c r="M1861">
        <v>35000</v>
      </c>
      <c r="N1861" t="s">
        <v>41</v>
      </c>
      <c r="O1861" t="s">
        <v>61</v>
      </c>
      <c r="P1861" s="21" t="str">
        <f t="shared" si="29"/>
        <v>03_30-40</v>
      </c>
      <c r="Q1861">
        <v>12</v>
      </c>
      <c r="R1861" t="s">
        <v>819</v>
      </c>
      <c r="S1861">
        <v>700000</v>
      </c>
      <c r="T1861">
        <v>11236</v>
      </c>
    </row>
    <row r="1862" spans="1:20" ht="14.45" hidden="1" x14ac:dyDescent="0.35">
      <c r="A1862">
        <v>40</v>
      </c>
      <c r="B1862" t="s">
        <v>29</v>
      </c>
      <c r="C1862" t="s">
        <v>29</v>
      </c>
      <c r="D1862" t="s">
        <v>1041</v>
      </c>
      <c r="E1862" s="10" t="s">
        <v>1039</v>
      </c>
      <c r="F1862" t="s">
        <v>5</v>
      </c>
      <c r="G1862" t="s">
        <v>818</v>
      </c>
      <c r="H1862" t="s">
        <v>3</v>
      </c>
      <c r="I1862">
        <v>15</v>
      </c>
      <c r="J1862" t="s">
        <v>3</v>
      </c>
      <c r="L1862" t="s">
        <v>107</v>
      </c>
      <c r="M1862">
        <v>35000</v>
      </c>
      <c r="N1862" t="s">
        <v>41</v>
      </c>
      <c r="O1862" t="s">
        <v>61</v>
      </c>
      <c r="P1862" s="21" t="str">
        <f t="shared" si="29"/>
        <v>03_30-40</v>
      </c>
      <c r="Q1862">
        <v>12</v>
      </c>
      <c r="R1862" t="s">
        <v>819</v>
      </c>
      <c r="S1862">
        <v>1400000</v>
      </c>
      <c r="T1862">
        <v>22472</v>
      </c>
    </row>
    <row r="1863" spans="1:20" ht="14.45" hidden="1" x14ac:dyDescent="0.35">
      <c r="A1863">
        <v>140</v>
      </c>
      <c r="B1863" t="s">
        <v>29</v>
      </c>
      <c r="C1863" t="s">
        <v>29</v>
      </c>
      <c r="D1863" s="10" t="s">
        <v>1040</v>
      </c>
      <c r="E1863" s="10" t="s">
        <v>1039</v>
      </c>
      <c r="F1863" t="s">
        <v>5</v>
      </c>
      <c r="G1863" t="s">
        <v>323</v>
      </c>
      <c r="H1863" t="s">
        <v>3</v>
      </c>
      <c r="I1863">
        <v>15</v>
      </c>
      <c r="J1863" t="s">
        <v>3</v>
      </c>
      <c r="L1863" t="s">
        <v>90</v>
      </c>
      <c r="M1863">
        <v>14664</v>
      </c>
      <c r="N1863" t="s">
        <v>37</v>
      </c>
      <c r="O1863" t="s">
        <v>59</v>
      </c>
      <c r="P1863" s="21" t="str">
        <f t="shared" si="29"/>
        <v>01_&lt;20</v>
      </c>
      <c r="Q1863">
        <v>12</v>
      </c>
      <c r="R1863" t="s">
        <v>819</v>
      </c>
      <c r="S1863">
        <v>2052960</v>
      </c>
      <c r="T1863">
        <v>32953</v>
      </c>
    </row>
    <row r="1864" spans="1:20" ht="14.45" hidden="1" x14ac:dyDescent="0.35">
      <c r="A1864">
        <v>20</v>
      </c>
      <c r="B1864" t="s">
        <v>29</v>
      </c>
      <c r="C1864" t="s">
        <v>29</v>
      </c>
      <c r="D1864" t="s">
        <v>1046</v>
      </c>
      <c r="E1864" s="10" t="s">
        <v>1039</v>
      </c>
      <c r="F1864" t="s">
        <v>5</v>
      </c>
      <c r="G1864" t="s">
        <v>161</v>
      </c>
      <c r="H1864" t="s">
        <v>3</v>
      </c>
      <c r="I1864">
        <v>14</v>
      </c>
      <c r="J1864" t="s">
        <v>3</v>
      </c>
      <c r="L1864" t="s">
        <v>90</v>
      </c>
      <c r="M1864">
        <v>11750</v>
      </c>
      <c r="N1864" t="s">
        <v>36</v>
      </c>
      <c r="O1864" t="s">
        <v>59</v>
      </c>
      <c r="P1864" s="21" t="str">
        <f t="shared" si="29"/>
        <v>01_&lt;20</v>
      </c>
      <c r="Q1864">
        <v>12</v>
      </c>
      <c r="R1864" t="s">
        <v>819</v>
      </c>
      <c r="S1864">
        <v>235000</v>
      </c>
      <c r="T1864">
        <v>3772</v>
      </c>
    </row>
    <row r="1865" spans="1:20" ht="14.45" hidden="1" x14ac:dyDescent="0.35">
      <c r="A1865">
        <v>80</v>
      </c>
      <c r="B1865" t="s">
        <v>29</v>
      </c>
      <c r="C1865" t="s">
        <v>29</v>
      </c>
      <c r="D1865" t="s">
        <v>1046</v>
      </c>
      <c r="E1865" s="10" t="s">
        <v>1039</v>
      </c>
      <c r="F1865" t="s">
        <v>5</v>
      </c>
      <c r="G1865" t="s">
        <v>496</v>
      </c>
      <c r="H1865" t="s">
        <v>3</v>
      </c>
      <c r="I1865">
        <v>14</v>
      </c>
      <c r="J1865" t="s">
        <v>3</v>
      </c>
      <c r="L1865" t="s">
        <v>107</v>
      </c>
      <c r="M1865">
        <v>55000</v>
      </c>
      <c r="N1865" t="s">
        <v>36</v>
      </c>
      <c r="O1865" t="s">
        <v>59</v>
      </c>
      <c r="P1865" s="21" t="str">
        <f t="shared" si="29"/>
        <v>05_50-60</v>
      </c>
      <c r="Q1865">
        <v>12</v>
      </c>
      <c r="R1865" t="s">
        <v>819</v>
      </c>
      <c r="S1865">
        <v>4400000</v>
      </c>
      <c r="T1865">
        <v>70626</v>
      </c>
    </row>
    <row r="1866" spans="1:20" ht="14.45" hidden="1" x14ac:dyDescent="0.35">
      <c r="A1866">
        <v>90</v>
      </c>
      <c r="B1866" t="s">
        <v>29</v>
      </c>
      <c r="C1866" t="s">
        <v>29</v>
      </c>
      <c r="D1866" t="s">
        <v>1046</v>
      </c>
      <c r="E1866" s="10" t="s">
        <v>1039</v>
      </c>
      <c r="F1866" t="s">
        <v>1</v>
      </c>
      <c r="G1866" t="s">
        <v>532</v>
      </c>
      <c r="H1866" t="s">
        <v>3</v>
      </c>
      <c r="I1866">
        <v>14</v>
      </c>
      <c r="J1866" t="s">
        <v>3</v>
      </c>
      <c r="L1866" t="s">
        <v>107</v>
      </c>
      <c r="M1866">
        <v>45000</v>
      </c>
      <c r="N1866" t="s">
        <v>36</v>
      </c>
      <c r="O1866" t="s">
        <v>59</v>
      </c>
      <c r="P1866" s="21" t="str">
        <f t="shared" si="29"/>
        <v>04_40-50</v>
      </c>
      <c r="Q1866">
        <v>12</v>
      </c>
      <c r="R1866" t="s">
        <v>819</v>
      </c>
      <c r="S1866">
        <v>4050000</v>
      </c>
      <c r="T1866">
        <v>65008</v>
      </c>
    </row>
    <row r="1867" spans="1:20" ht="14.45" hidden="1" x14ac:dyDescent="0.35">
      <c r="A1867">
        <v>130</v>
      </c>
      <c r="B1867" t="s">
        <v>29</v>
      </c>
      <c r="C1867" t="s">
        <v>29</v>
      </c>
      <c r="D1867" t="s">
        <v>1047</v>
      </c>
      <c r="E1867" s="10" t="s">
        <v>1039</v>
      </c>
      <c r="F1867" t="s">
        <v>5</v>
      </c>
      <c r="G1867" t="s">
        <v>323</v>
      </c>
      <c r="I1867">
        <v>11</v>
      </c>
      <c r="L1867" t="s">
        <v>90</v>
      </c>
      <c r="M1867">
        <v>11280</v>
      </c>
      <c r="N1867" t="s">
        <v>36</v>
      </c>
      <c r="O1867" t="s">
        <v>59</v>
      </c>
      <c r="P1867" s="21" t="str">
        <f t="shared" si="29"/>
        <v>01_&lt;20</v>
      </c>
      <c r="Q1867">
        <v>12</v>
      </c>
      <c r="R1867" t="s">
        <v>819</v>
      </c>
      <c r="S1867">
        <v>1466400</v>
      </c>
      <c r="T1867">
        <v>23538</v>
      </c>
    </row>
    <row r="1868" spans="1:20" ht="14.45" hidden="1" x14ac:dyDescent="0.35">
      <c r="A1868">
        <v>230</v>
      </c>
      <c r="B1868" t="s">
        <v>29</v>
      </c>
      <c r="C1868" t="s">
        <v>29</v>
      </c>
      <c r="D1868" t="s">
        <v>1046</v>
      </c>
      <c r="E1868" s="10" t="s">
        <v>1039</v>
      </c>
      <c r="F1868" t="s">
        <v>5</v>
      </c>
      <c r="G1868" t="s">
        <v>323</v>
      </c>
      <c r="I1868">
        <v>14</v>
      </c>
      <c r="L1868" t="s">
        <v>90</v>
      </c>
      <c r="M1868">
        <v>13160</v>
      </c>
      <c r="N1868" t="s">
        <v>36</v>
      </c>
      <c r="O1868" t="s">
        <v>59</v>
      </c>
      <c r="P1868" s="21" t="str">
        <f t="shared" si="29"/>
        <v>01_&lt;20</v>
      </c>
      <c r="Q1868">
        <v>12</v>
      </c>
      <c r="R1868" t="s">
        <v>819</v>
      </c>
      <c r="S1868">
        <v>3026800</v>
      </c>
      <c r="T1868">
        <v>48584</v>
      </c>
    </row>
    <row r="1869" spans="1:20" ht="14.45" hidden="1" x14ac:dyDescent="0.35">
      <c r="A1869">
        <v>5</v>
      </c>
      <c r="B1869" t="s">
        <v>29</v>
      </c>
      <c r="C1869" t="s">
        <v>29</v>
      </c>
      <c r="D1869" t="s">
        <v>1047</v>
      </c>
      <c r="E1869" s="10" t="s">
        <v>1039</v>
      </c>
      <c r="F1869" t="s">
        <v>5</v>
      </c>
      <c r="G1869" t="s">
        <v>155</v>
      </c>
      <c r="H1869" t="s">
        <v>3</v>
      </c>
      <c r="I1869">
        <v>11</v>
      </c>
      <c r="J1869" t="s">
        <v>3</v>
      </c>
      <c r="L1869" t="s">
        <v>107</v>
      </c>
      <c r="M1869">
        <v>28167</v>
      </c>
      <c r="N1869" t="s">
        <v>39</v>
      </c>
      <c r="O1869" t="s">
        <v>60</v>
      </c>
      <c r="P1869" s="21" t="str">
        <f t="shared" si="29"/>
        <v>02_20-30</v>
      </c>
      <c r="Q1869">
        <v>12</v>
      </c>
      <c r="R1869" t="s">
        <v>819</v>
      </c>
      <c r="S1869">
        <v>140835</v>
      </c>
      <c r="T1869">
        <v>2261</v>
      </c>
    </row>
    <row r="1870" spans="1:20" ht="14.45" hidden="1" x14ac:dyDescent="0.35">
      <c r="A1870">
        <v>10</v>
      </c>
      <c r="B1870" t="s">
        <v>29</v>
      </c>
      <c r="C1870" t="s">
        <v>29</v>
      </c>
      <c r="D1870" t="s">
        <v>1046</v>
      </c>
      <c r="E1870" s="10" t="s">
        <v>1039</v>
      </c>
      <c r="F1870" t="s">
        <v>5</v>
      </c>
      <c r="G1870" t="s">
        <v>155</v>
      </c>
      <c r="H1870" t="s">
        <v>3</v>
      </c>
      <c r="I1870">
        <v>13</v>
      </c>
      <c r="J1870" t="s">
        <v>3</v>
      </c>
      <c r="L1870" t="s">
        <v>107</v>
      </c>
      <c r="M1870">
        <v>33807</v>
      </c>
      <c r="N1870" t="s">
        <v>41</v>
      </c>
      <c r="O1870" t="s">
        <v>61</v>
      </c>
      <c r="P1870" s="21" t="str">
        <f t="shared" si="29"/>
        <v>03_30-40</v>
      </c>
      <c r="Q1870">
        <v>12</v>
      </c>
      <c r="R1870" t="s">
        <v>819</v>
      </c>
      <c r="S1870">
        <v>338070</v>
      </c>
      <c r="T1870">
        <v>5426</v>
      </c>
    </row>
    <row r="1871" spans="1:20" ht="14.45" hidden="1" x14ac:dyDescent="0.35">
      <c r="A1871">
        <v>80</v>
      </c>
      <c r="B1871" t="s">
        <v>29</v>
      </c>
      <c r="C1871" t="s">
        <v>29</v>
      </c>
      <c r="D1871" t="s">
        <v>1046</v>
      </c>
      <c r="E1871" s="10" t="s">
        <v>1039</v>
      </c>
      <c r="F1871" t="s">
        <v>5</v>
      </c>
      <c r="G1871" t="s">
        <v>496</v>
      </c>
      <c r="H1871" t="s">
        <v>3</v>
      </c>
      <c r="I1871">
        <v>13</v>
      </c>
      <c r="J1871" t="s">
        <v>3</v>
      </c>
      <c r="L1871" t="s">
        <v>107</v>
      </c>
      <c r="M1871">
        <v>53800</v>
      </c>
      <c r="N1871" t="s">
        <v>41</v>
      </c>
      <c r="O1871" t="s">
        <v>61</v>
      </c>
      <c r="P1871" s="21" t="str">
        <f t="shared" si="29"/>
        <v>05_50-60</v>
      </c>
      <c r="Q1871">
        <v>12</v>
      </c>
      <c r="R1871" t="s">
        <v>819</v>
      </c>
      <c r="S1871">
        <v>4304000</v>
      </c>
      <c r="T1871">
        <v>69085</v>
      </c>
    </row>
    <row r="1872" spans="1:20" ht="14.45" hidden="1" x14ac:dyDescent="0.35">
      <c r="A1872">
        <v>40</v>
      </c>
      <c r="B1872" t="s">
        <v>29</v>
      </c>
      <c r="C1872" t="s">
        <v>29</v>
      </c>
      <c r="D1872" t="s">
        <v>1046</v>
      </c>
      <c r="E1872" s="10" t="s">
        <v>1039</v>
      </c>
      <c r="F1872" t="s">
        <v>5</v>
      </c>
      <c r="G1872" t="s">
        <v>141</v>
      </c>
      <c r="H1872" t="s">
        <v>3</v>
      </c>
      <c r="I1872">
        <v>13</v>
      </c>
      <c r="J1872" t="s">
        <v>3</v>
      </c>
      <c r="K1872" t="s">
        <v>7</v>
      </c>
      <c r="L1872" t="s">
        <v>91</v>
      </c>
      <c r="M1872">
        <v>17860</v>
      </c>
      <c r="N1872" t="s">
        <v>37</v>
      </c>
      <c r="O1872" t="s">
        <v>59</v>
      </c>
      <c r="P1872" s="21" t="str">
        <f t="shared" si="29"/>
        <v>01_&lt;20</v>
      </c>
      <c r="Q1872">
        <v>12</v>
      </c>
      <c r="R1872" t="s">
        <v>819</v>
      </c>
      <c r="S1872">
        <v>714400</v>
      </c>
      <c r="T1872">
        <v>11467</v>
      </c>
    </row>
    <row r="1873" spans="1:20" ht="14.45" hidden="1" x14ac:dyDescent="0.35">
      <c r="A1873">
        <v>50</v>
      </c>
      <c r="B1873" t="s">
        <v>29</v>
      </c>
      <c r="C1873" t="s">
        <v>29</v>
      </c>
      <c r="D1873" t="s">
        <v>1040</v>
      </c>
      <c r="E1873" s="10" t="s">
        <v>1039</v>
      </c>
      <c r="F1873" t="s">
        <v>1</v>
      </c>
      <c r="G1873" t="s">
        <v>116</v>
      </c>
      <c r="H1873" t="s">
        <v>2</v>
      </c>
      <c r="I1873">
        <v>15</v>
      </c>
      <c r="J1873" t="s">
        <v>3</v>
      </c>
      <c r="L1873" t="s">
        <v>90</v>
      </c>
      <c r="M1873">
        <v>19114</v>
      </c>
      <c r="N1873" t="s">
        <v>38</v>
      </c>
      <c r="O1873" t="s">
        <v>60</v>
      </c>
      <c r="P1873" s="21" t="str">
        <f t="shared" si="29"/>
        <v>01_&lt;20</v>
      </c>
      <c r="Q1873">
        <v>12</v>
      </c>
      <c r="R1873" t="s">
        <v>819</v>
      </c>
      <c r="S1873">
        <v>955700</v>
      </c>
      <c r="T1873">
        <v>15340</v>
      </c>
    </row>
    <row r="1874" spans="1:20" ht="14.45" hidden="1" x14ac:dyDescent="0.35">
      <c r="A1874">
        <v>30</v>
      </c>
      <c r="B1874" t="s">
        <v>29</v>
      </c>
      <c r="C1874" t="s">
        <v>29</v>
      </c>
      <c r="D1874" t="s">
        <v>1047</v>
      </c>
      <c r="E1874" s="10" t="s">
        <v>1039</v>
      </c>
      <c r="F1874" t="s">
        <v>5</v>
      </c>
      <c r="G1874" t="s">
        <v>161</v>
      </c>
      <c r="H1874" t="s">
        <v>2</v>
      </c>
      <c r="I1874">
        <v>11</v>
      </c>
      <c r="J1874" t="s">
        <v>3</v>
      </c>
      <c r="L1874" t="s">
        <v>90</v>
      </c>
      <c r="M1874">
        <v>14100</v>
      </c>
      <c r="N1874" t="s">
        <v>37</v>
      </c>
      <c r="O1874" t="s">
        <v>59</v>
      </c>
      <c r="P1874" s="21" t="str">
        <f t="shared" si="29"/>
        <v>01_&lt;20</v>
      </c>
      <c r="Q1874">
        <v>12</v>
      </c>
      <c r="R1874" t="s">
        <v>819</v>
      </c>
      <c r="S1874">
        <v>423000</v>
      </c>
      <c r="T1874">
        <v>6790</v>
      </c>
    </row>
    <row r="1875" spans="1:20" ht="14.45" hidden="1" x14ac:dyDescent="0.35">
      <c r="A1875">
        <v>25</v>
      </c>
      <c r="B1875" t="s">
        <v>29</v>
      </c>
      <c r="C1875" t="s">
        <v>29</v>
      </c>
      <c r="D1875" t="s">
        <v>1047</v>
      </c>
      <c r="E1875" s="10" t="s">
        <v>1039</v>
      </c>
      <c r="F1875" t="s">
        <v>5</v>
      </c>
      <c r="G1875" t="s">
        <v>114</v>
      </c>
      <c r="H1875" t="s">
        <v>3</v>
      </c>
      <c r="I1875">
        <v>12</v>
      </c>
      <c r="J1875" t="s">
        <v>3</v>
      </c>
      <c r="L1875" t="s">
        <v>107</v>
      </c>
      <c r="M1875">
        <v>30180</v>
      </c>
      <c r="N1875" t="s">
        <v>40</v>
      </c>
      <c r="O1875" t="s">
        <v>61</v>
      </c>
      <c r="P1875" s="21" t="str">
        <f t="shared" si="29"/>
        <v>03_30-40</v>
      </c>
      <c r="Q1875">
        <v>12</v>
      </c>
      <c r="R1875" t="s">
        <v>819</v>
      </c>
      <c r="S1875">
        <v>754500</v>
      </c>
      <c r="T1875">
        <v>12111</v>
      </c>
    </row>
    <row r="1876" spans="1:20" ht="14.45" hidden="1" x14ac:dyDescent="0.35">
      <c r="A1876">
        <v>10</v>
      </c>
      <c r="B1876" t="s">
        <v>29</v>
      </c>
      <c r="C1876" t="s">
        <v>29</v>
      </c>
      <c r="D1876" t="s">
        <v>1040</v>
      </c>
      <c r="E1876" s="10" t="s">
        <v>1039</v>
      </c>
      <c r="F1876" t="s">
        <v>5</v>
      </c>
      <c r="G1876" t="s">
        <v>155</v>
      </c>
      <c r="H1876" t="s">
        <v>2</v>
      </c>
      <c r="I1876">
        <v>17</v>
      </c>
      <c r="J1876" t="s">
        <v>3</v>
      </c>
      <c r="L1876" t="s">
        <v>107</v>
      </c>
      <c r="M1876">
        <v>34005</v>
      </c>
      <c r="N1876" t="s">
        <v>41</v>
      </c>
      <c r="O1876" t="s">
        <v>61</v>
      </c>
      <c r="P1876" s="21" t="str">
        <f t="shared" si="29"/>
        <v>03_30-40</v>
      </c>
      <c r="Q1876">
        <v>12</v>
      </c>
      <c r="R1876" t="s">
        <v>819</v>
      </c>
      <c r="S1876">
        <v>340050</v>
      </c>
      <c r="T1876">
        <v>5458</v>
      </c>
    </row>
    <row r="1877" spans="1:20" ht="14.45" hidden="1" x14ac:dyDescent="0.35">
      <c r="A1877">
        <v>310</v>
      </c>
      <c r="B1877" t="s">
        <v>151</v>
      </c>
      <c r="C1877" t="s">
        <v>876</v>
      </c>
      <c r="D1877" t="s">
        <v>1046</v>
      </c>
      <c r="E1877" s="10" t="s">
        <v>1039</v>
      </c>
      <c r="F1877" t="s">
        <v>5</v>
      </c>
      <c r="G1877" t="s">
        <v>141</v>
      </c>
      <c r="H1877" t="s">
        <v>2</v>
      </c>
      <c r="I1877">
        <v>14</v>
      </c>
      <c r="J1877" t="s">
        <v>4</v>
      </c>
      <c r="L1877" t="s">
        <v>91</v>
      </c>
      <c r="M1877">
        <v>13940</v>
      </c>
      <c r="N1877" t="s">
        <v>36</v>
      </c>
      <c r="O1877" t="s">
        <v>59</v>
      </c>
      <c r="P1877" s="21" t="str">
        <f t="shared" si="29"/>
        <v>01_&lt;20</v>
      </c>
      <c r="Q1877">
        <v>12</v>
      </c>
      <c r="R1877" t="s">
        <v>819</v>
      </c>
      <c r="S1877">
        <v>4321400</v>
      </c>
      <c r="T1877">
        <v>69364</v>
      </c>
    </row>
    <row r="1878" spans="1:20" ht="14.45" hidden="1" x14ac:dyDescent="0.35">
      <c r="A1878">
        <v>410</v>
      </c>
      <c r="B1878" t="s">
        <v>0</v>
      </c>
      <c r="C1878" t="s">
        <v>212</v>
      </c>
      <c r="D1878" t="s">
        <v>1040</v>
      </c>
      <c r="E1878" t="s">
        <v>1039</v>
      </c>
      <c r="F1878" t="s">
        <v>1</v>
      </c>
      <c r="G1878" t="s">
        <v>152</v>
      </c>
      <c r="H1878" t="s">
        <v>2</v>
      </c>
      <c r="I1878">
        <v>15</v>
      </c>
      <c r="J1878" t="s">
        <v>4</v>
      </c>
      <c r="L1878" s="10" t="s">
        <v>107</v>
      </c>
      <c r="M1878">
        <v>18440</v>
      </c>
      <c r="N1878" s="21" t="s">
        <v>37</v>
      </c>
      <c r="O1878" s="21" t="s">
        <v>59</v>
      </c>
      <c r="P1878" s="21" t="str">
        <f t="shared" si="29"/>
        <v>01_&lt;20</v>
      </c>
      <c r="Q1878" t="s">
        <v>167</v>
      </c>
      <c r="R1878" t="s">
        <v>1084</v>
      </c>
      <c r="S1878">
        <v>7560400</v>
      </c>
      <c r="T1878">
        <v>122337</v>
      </c>
    </row>
    <row r="1879" spans="1:20" ht="14.45" hidden="1" x14ac:dyDescent="0.35">
      <c r="A1879">
        <v>90</v>
      </c>
      <c r="B1879" t="s">
        <v>0</v>
      </c>
      <c r="C1879" t="s">
        <v>213</v>
      </c>
      <c r="D1879" s="10" t="s">
        <v>1038</v>
      </c>
      <c r="E1879" t="s">
        <v>1039</v>
      </c>
      <c r="F1879" t="s">
        <v>1</v>
      </c>
      <c r="G1879" t="s">
        <v>152</v>
      </c>
      <c r="H1879">
        <v>520</v>
      </c>
      <c r="I1879">
        <v>15</v>
      </c>
      <c r="J1879" t="s">
        <v>4</v>
      </c>
      <c r="L1879" s="10" t="s">
        <v>107</v>
      </c>
      <c r="M1879">
        <v>22180</v>
      </c>
      <c r="N1879" s="21" t="s">
        <v>38</v>
      </c>
      <c r="O1879" s="21" t="s">
        <v>60</v>
      </c>
      <c r="P1879" s="21" t="str">
        <f t="shared" si="29"/>
        <v>02_20-30</v>
      </c>
      <c r="Q1879" t="s">
        <v>167</v>
      </c>
      <c r="R1879" t="s">
        <v>1084</v>
      </c>
      <c r="S1879">
        <v>1996200</v>
      </c>
      <c r="T1879">
        <v>32301</v>
      </c>
    </row>
    <row r="1880" spans="1:20" ht="14.45" hidden="1" x14ac:dyDescent="0.35">
      <c r="A1880">
        <v>124</v>
      </c>
      <c r="B1880" t="s">
        <v>0</v>
      </c>
      <c r="C1880" t="s">
        <v>820</v>
      </c>
      <c r="D1880" t="s">
        <v>1040</v>
      </c>
      <c r="E1880" t="s">
        <v>1039</v>
      </c>
      <c r="F1880" t="s">
        <v>1</v>
      </c>
      <c r="G1880" t="s">
        <v>152</v>
      </c>
      <c r="H1880" t="s">
        <v>2</v>
      </c>
      <c r="I1880">
        <v>15</v>
      </c>
      <c r="J1880" t="s">
        <v>4</v>
      </c>
      <c r="L1880" s="10" t="s">
        <v>107</v>
      </c>
      <c r="M1880">
        <v>19160</v>
      </c>
      <c r="N1880" s="21" t="s">
        <v>37</v>
      </c>
      <c r="O1880" s="21" t="s">
        <v>59</v>
      </c>
      <c r="P1880" s="21" t="str">
        <f t="shared" si="29"/>
        <v>01_&lt;20</v>
      </c>
      <c r="Q1880" t="s">
        <v>167</v>
      </c>
      <c r="R1880" t="s">
        <v>1084</v>
      </c>
      <c r="S1880">
        <v>2375840</v>
      </c>
      <c r="T1880">
        <v>38444</v>
      </c>
    </row>
    <row r="1881" spans="1:20" ht="14.45" hidden="1" x14ac:dyDescent="0.35">
      <c r="A1881">
        <v>13</v>
      </c>
      <c r="B1881" t="s">
        <v>0</v>
      </c>
      <c r="C1881" t="s">
        <v>1042</v>
      </c>
      <c r="D1881" s="10" t="s">
        <v>1038</v>
      </c>
      <c r="E1881" t="s">
        <v>1039</v>
      </c>
      <c r="F1881" t="s">
        <v>1</v>
      </c>
      <c r="G1881" t="s">
        <v>152</v>
      </c>
      <c r="H1881">
        <v>530</v>
      </c>
      <c r="I1881">
        <v>15</v>
      </c>
      <c r="J1881" t="s">
        <v>8</v>
      </c>
      <c r="L1881" s="10" t="s">
        <v>107</v>
      </c>
      <c r="M1881">
        <v>25715</v>
      </c>
      <c r="N1881" s="21" t="s">
        <v>39</v>
      </c>
      <c r="O1881" s="21" t="s">
        <v>60</v>
      </c>
      <c r="P1881" s="21" t="str">
        <f t="shared" si="29"/>
        <v>02_20-30</v>
      </c>
      <c r="Q1881" t="s">
        <v>167</v>
      </c>
      <c r="R1881" t="s">
        <v>1084</v>
      </c>
      <c r="S1881">
        <v>334295</v>
      </c>
      <c r="T1881">
        <v>5409</v>
      </c>
    </row>
    <row r="1882" spans="1:20" ht="14.45" hidden="1" x14ac:dyDescent="0.35">
      <c r="A1882">
        <v>8</v>
      </c>
      <c r="B1882" t="s">
        <v>0</v>
      </c>
      <c r="C1882" t="s">
        <v>770</v>
      </c>
      <c r="D1882" t="s">
        <v>1040</v>
      </c>
      <c r="E1882" t="s">
        <v>1039</v>
      </c>
      <c r="F1882" t="s">
        <v>5</v>
      </c>
      <c r="G1882" t="s">
        <v>323</v>
      </c>
      <c r="H1882" t="s">
        <v>2</v>
      </c>
      <c r="I1882">
        <v>15</v>
      </c>
      <c r="J1882" t="s">
        <v>11</v>
      </c>
      <c r="L1882" t="s">
        <v>90</v>
      </c>
      <c r="M1882">
        <v>17790</v>
      </c>
      <c r="N1882" s="21" t="s">
        <v>37</v>
      </c>
      <c r="O1882" s="21" t="s">
        <v>59</v>
      </c>
      <c r="P1882" s="21" t="str">
        <f t="shared" si="29"/>
        <v>01_&lt;20</v>
      </c>
      <c r="Q1882" t="s">
        <v>167</v>
      </c>
      <c r="R1882" t="s">
        <v>1084</v>
      </c>
      <c r="S1882">
        <v>142320</v>
      </c>
      <c r="T1882">
        <v>2303</v>
      </c>
    </row>
    <row r="1883" spans="1:20" ht="14.45" hidden="1" x14ac:dyDescent="0.35">
      <c r="A1883">
        <v>230</v>
      </c>
      <c r="B1883" t="s">
        <v>0</v>
      </c>
      <c r="C1883" t="s">
        <v>881</v>
      </c>
      <c r="D1883" t="s">
        <v>1040</v>
      </c>
      <c r="E1883" t="s">
        <v>1039</v>
      </c>
      <c r="F1883" t="s">
        <v>5</v>
      </c>
      <c r="G1883" t="s">
        <v>323</v>
      </c>
      <c r="H1883" t="s">
        <v>2</v>
      </c>
      <c r="I1883">
        <v>15</v>
      </c>
      <c r="J1883" t="s">
        <v>4</v>
      </c>
      <c r="L1883" t="s">
        <v>90</v>
      </c>
      <c r="M1883">
        <v>21245</v>
      </c>
      <c r="N1883" s="21" t="s">
        <v>38</v>
      </c>
      <c r="O1883" s="21" t="s">
        <v>60</v>
      </c>
      <c r="P1883" s="21" t="str">
        <f t="shared" si="29"/>
        <v>02_20-30</v>
      </c>
      <c r="Q1883" t="s">
        <v>167</v>
      </c>
      <c r="R1883" t="s">
        <v>1084</v>
      </c>
      <c r="S1883">
        <v>4886350</v>
      </c>
      <c r="T1883">
        <v>79067</v>
      </c>
    </row>
    <row r="1884" spans="1:20" ht="14.45" hidden="1" x14ac:dyDescent="0.35">
      <c r="A1884">
        <v>56</v>
      </c>
      <c r="B1884" t="s">
        <v>0</v>
      </c>
      <c r="C1884" t="s">
        <v>331</v>
      </c>
      <c r="D1884" t="s">
        <v>1040</v>
      </c>
      <c r="E1884" t="s">
        <v>1039</v>
      </c>
      <c r="F1884" t="s">
        <v>1</v>
      </c>
      <c r="G1884" t="s">
        <v>249</v>
      </c>
      <c r="H1884" t="s">
        <v>2</v>
      </c>
      <c r="I1884">
        <v>15</v>
      </c>
      <c r="J1884" t="s">
        <v>4</v>
      </c>
      <c r="L1884" t="s">
        <v>107</v>
      </c>
      <c r="M1884">
        <v>25760</v>
      </c>
      <c r="N1884" s="21" t="s">
        <v>39</v>
      </c>
      <c r="O1884" s="21" t="s">
        <v>60</v>
      </c>
      <c r="P1884" s="21" t="str">
        <f t="shared" si="29"/>
        <v>02_20-30</v>
      </c>
      <c r="Q1884" t="s">
        <v>167</v>
      </c>
      <c r="R1884" t="s">
        <v>1084</v>
      </c>
      <c r="S1884">
        <v>1442560</v>
      </c>
      <c r="T1884">
        <v>23342</v>
      </c>
    </row>
    <row r="1885" spans="1:20" ht="14.45" hidden="1" x14ac:dyDescent="0.35">
      <c r="A1885">
        <v>13</v>
      </c>
      <c r="B1885" t="s">
        <v>0</v>
      </c>
      <c r="C1885" t="s">
        <v>332</v>
      </c>
      <c r="D1885" s="10" t="s">
        <v>1038</v>
      </c>
      <c r="E1885" t="s">
        <v>1039</v>
      </c>
      <c r="F1885" t="s">
        <v>1</v>
      </c>
      <c r="G1885" t="s">
        <v>249</v>
      </c>
      <c r="H1885">
        <v>535</v>
      </c>
      <c r="I1885">
        <v>15</v>
      </c>
      <c r="J1885" t="s">
        <v>8</v>
      </c>
      <c r="L1885" t="s">
        <v>107</v>
      </c>
      <c r="M1885">
        <v>31075</v>
      </c>
      <c r="N1885" s="21" t="s">
        <v>40</v>
      </c>
      <c r="O1885" s="21" t="s">
        <v>61</v>
      </c>
      <c r="P1885" s="21" t="str">
        <f t="shared" si="29"/>
        <v>03_30-40</v>
      </c>
      <c r="Q1885" t="s">
        <v>167</v>
      </c>
      <c r="R1885" t="s">
        <v>1084</v>
      </c>
      <c r="S1885">
        <v>403975</v>
      </c>
      <c r="T1885">
        <v>6537</v>
      </c>
    </row>
    <row r="1886" spans="1:20" ht="14.45" hidden="1" x14ac:dyDescent="0.35">
      <c r="A1886">
        <v>2451</v>
      </c>
      <c r="B1886" t="s">
        <v>0</v>
      </c>
      <c r="C1886" t="s">
        <v>712</v>
      </c>
      <c r="D1886" t="s">
        <v>1040</v>
      </c>
      <c r="E1886" t="s">
        <v>1039</v>
      </c>
      <c r="F1886" t="s">
        <v>1</v>
      </c>
      <c r="G1886" t="s">
        <v>532</v>
      </c>
      <c r="H1886" t="s">
        <v>2</v>
      </c>
      <c r="I1886">
        <v>15</v>
      </c>
      <c r="J1886" t="s">
        <v>444</v>
      </c>
      <c r="L1886" t="s">
        <v>107</v>
      </c>
      <c r="M1886">
        <v>24426</v>
      </c>
      <c r="N1886" s="21" t="s">
        <v>38</v>
      </c>
      <c r="O1886" s="21" t="s">
        <v>60</v>
      </c>
      <c r="P1886" s="21" t="str">
        <f t="shared" si="29"/>
        <v>02_20-30</v>
      </c>
      <c r="Q1886" t="s">
        <v>167</v>
      </c>
      <c r="R1886" t="s">
        <v>1084</v>
      </c>
      <c r="S1886">
        <v>59868126</v>
      </c>
      <c r="T1886">
        <v>968740</v>
      </c>
    </row>
    <row r="1887" spans="1:20" ht="14.45" hidden="1" x14ac:dyDescent="0.35">
      <c r="A1887">
        <v>760</v>
      </c>
      <c r="B1887" t="s">
        <v>0</v>
      </c>
      <c r="C1887" t="s">
        <v>771</v>
      </c>
      <c r="D1887" s="10" t="s">
        <v>1038</v>
      </c>
      <c r="E1887" t="s">
        <v>1039</v>
      </c>
      <c r="F1887" t="s">
        <v>1</v>
      </c>
      <c r="G1887" t="s">
        <v>532</v>
      </c>
      <c r="H1887" t="s">
        <v>731</v>
      </c>
      <c r="I1887">
        <v>15</v>
      </c>
      <c r="J1887" t="s">
        <v>266</v>
      </c>
      <c r="L1887" t="s">
        <v>107</v>
      </c>
      <c r="M1887">
        <v>29200</v>
      </c>
      <c r="N1887" s="21" t="s">
        <v>39</v>
      </c>
      <c r="O1887" s="21" t="s">
        <v>60</v>
      </c>
      <c r="P1887" s="21" t="str">
        <f t="shared" si="29"/>
        <v>02_20-30</v>
      </c>
      <c r="Q1887" t="s">
        <v>167</v>
      </c>
      <c r="R1887" t="s">
        <v>1084</v>
      </c>
      <c r="S1887">
        <v>22192000</v>
      </c>
      <c r="T1887">
        <v>359094</v>
      </c>
    </row>
    <row r="1888" spans="1:20" ht="14.45" hidden="1" x14ac:dyDescent="0.35">
      <c r="A1888">
        <v>214</v>
      </c>
      <c r="B1888" t="s">
        <v>0</v>
      </c>
      <c r="C1888" t="s">
        <v>392</v>
      </c>
      <c r="D1888" t="s">
        <v>1040</v>
      </c>
      <c r="E1888" t="s">
        <v>1039</v>
      </c>
      <c r="F1888" t="s">
        <v>5</v>
      </c>
      <c r="G1888" t="s">
        <v>114</v>
      </c>
      <c r="H1888" t="s">
        <v>2</v>
      </c>
      <c r="I1888">
        <v>15</v>
      </c>
      <c r="J1888" t="s">
        <v>4</v>
      </c>
      <c r="L1888" t="s">
        <v>107</v>
      </c>
      <c r="M1888">
        <v>28784</v>
      </c>
      <c r="N1888" s="21" t="s">
        <v>39</v>
      </c>
      <c r="O1888" s="21" t="s">
        <v>60</v>
      </c>
      <c r="P1888" s="21" t="str">
        <f t="shared" si="29"/>
        <v>02_20-30</v>
      </c>
      <c r="Q1888" t="s">
        <v>167</v>
      </c>
      <c r="R1888" t="s">
        <v>1084</v>
      </c>
      <c r="S1888">
        <v>6159776</v>
      </c>
      <c r="T1888">
        <v>99673</v>
      </c>
    </row>
    <row r="1889" spans="1:20" ht="14.45" hidden="1" x14ac:dyDescent="0.35">
      <c r="A1889">
        <v>13</v>
      </c>
      <c r="B1889" t="s">
        <v>0</v>
      </c>
      <c r="C1889" t="s">
        <v>675</v>
      </c>
      <c r="D1889" t="s">
        <v>1040</v>
      </c>
      <c r="E1889" t="s">
        <v>1039</v>
      </c>
      <c r="F1889" t="s">
        <v>5</v>
      </c>
      <c r="G1889" t="s">
        <v>155</v>
      </c>
      <c r="H1889" t="s">
        <v>2</v>
      </c>
      <c r="I1889">
        <v>15</v>
      </c>
      <c r="J1889" t="s">
        <v>8</v>
      </c>
      <c r="L1889" t="s">
        <v>107</v>
      </c>
      <c r="M1889">
        <v>30745</v>
      </c>
      <c r="N1889" s="21" t="s">
        <v>40</v>
      </c>
      <c r="O1889" s="21" t="s">
        <v>61</v>
      </c>
      <c r="P1889" s="21" t="str">
        <f t="shared" si="29"/>
        <v>03_30-40</v>
      </c>
      <c r="Q1889" t="s">
        <v>167</v>
      </c>
      <c r="R1889" t="s">
        <v>1084</v>
      </c>
      <c r="S1889">
        <v>399685</v>
      </c>
      <c r="T1889">
        <v>6467</v>
      </c>
    </row>
    <row r="1890" spans="1:20" ht="14.45" hidden="1" x14ac:dyDescent="0.35">
      <c r="A1890">
        <v>185</v>
      </c>
      <c r="B1890" t="s">
        <v>0</v>
      </c>
      <c r="C1890" t="s">
        <v>772</v>
      </c>
      <c r="D1890" t="s">
        <v>1040</v>
      </c>
      <c r="E1890" t="s">
        <v>1039</v>
      </c>
      <c r="F1890" t="s">
        <v>5</v>
      </c>
      <c r="G1890" t="s">
        <v>155</v>
      </c>
      <c r="H1890" t="s">
        <v>2</v>
      </c>
      <c r="I1890">
        <v>15</v>
      </c>
      <c r="J1890" t="s">
        <v>8</v>
      </c>
      <c r="L1890" t="s">
        <v>107</v>
      </c>
      <c r="M1890">
        <v>25451</v>
      </c>
      <c r="N1890" s="21" t="s">
        <v>39</v>
      </c>
      <c r="O1890" s="21" t="s">
        <v>60</v>
      </c>
      <c r="P1890" s="21" t="str">
        <f t="shared" si="29"/>
        <v>02_20-30</v>
      </c>
      <c r="Q1890" t="s">
        <v>167</v>
      </c>
      <c r="R1890" t="s">
        <v>1084</v>
      </c>
      <c r="S1890">
        <v>4708435</v>
      </c>
      <c r="T1890">
        <v>76188</v>
      </c>
    </row>
    <row r="1891" spans="1:20" ht="14.45" hidden="1" x14ac:dyDescent="0.35">
      <c r="A1891">
        <v>810</v>
      </c>
      <c r="B1891" t="s">
        <v>0</v>
      </c>
      <c r="C1891" t="s">
        <v>713</v>
      </c>
      <c r="D1891" s="10" t="s">
        <v>1038</v>
      </c>
      <c r="E1891" t="s">
        <v>1039</v>
      </c>
      <c r="F1891" t="s">
        <v>5</v>
      </c>
      <c r="G1891" t="s">
        <v>496</v>
      </c>
      <c r="H1891" t="s">
        <v>714</v>
      </c>
      <c r="I1891">
        <v>15</v>
      </c>
      <c r="J1891" t="s">
        <v>8</v>
      </c>
      <c r="L1891" t="s">
        <v>107</v>
      </c>
      <c r="M1891">
        <v>35714</v>
      </c>
      <c r="N1891" s="21" t="s">
        <v>41</v>
      </c>
      <c r="O1891" s="21" t="s">
        <v>61</v>
      </c>
      <c r="P1891" s="21" t="str">
        <f t="shared" si="29"/>
        <v>03_30-40</v>
      </c>
      <c r="Q1891" t="s">
        <v>167</v>
      </c>
      <c r="R1891" t="s">
        <v>1084</v>
      </c>
      <c r="S1891">
        <v>28928340</v>
      </c>
      <c r="T1891">
        <v>468096</v>
      </c>
    </row>
    <row r="1892" spans="1:20" ht="14.45" hidden="1" x14ac:dyDescent="0.35">
      <c r="A1892">
        <v>69</v>
      </c>
      <c r="B1892" t="s">
        <v>0</v>
      </c>
      <c r="C1892" t="s">
        <v>1043</v>
      </c>
      <c r="D1892" t="s">
        <v>1040</v>
      </c>
      <c r="E1892" t="s">
        <v>1039</v>
      </c>
      <c r="F1892" t="s">
        <v>5</v>
      </c>
      <c r="G1892" t="s">
        <v>855</v>
      </c>
      <c r="H1892" t="s">
        <v>2</v>
      </c>
      <c r="I1892">
        <v>15</v>
      </c>
      <c r="J1892" t="s">
        <v>8</v>
      </c>
      <c r="L1892" t="s">
        <v>107</v>
      </c>
      <c r="M1892">
        <v>33410</v>
      </c>
      <c r="N1892" s="21" t="s">
        <v>40</v>
      </c>
      <c r="O1892" s="21" t="s">
        <v>61</v>
      </c>
      <c r="P1892" s="21" t="str">
        <f t="shared" si="29"/>
        <v>03_30-40</v>
      </c>
      <c r="Q1892" t="s">
        <v>167</v>
      </c>
      <c r="R1892" t="s">
        <v>1084</v>
      </c>
      <c r="S1892">
        <v>2305290</v>
      </c>
      <c r="T1892">
        <v>37302</v>
      </c>
    </row>
    <row r="1893" spans="1:20" ht="14.45" hidden="1" x14ac:dyDescent="0.35">
      <c r="A1893">
        <v>1392</v>
      </c>
      <c r="B1893" t="s">
        <v>0</v>
      </c>
      <c r="C1893" t="s">
        <v>773</v>
      </c>
      <c r="D1893" s="10" t="s">
        <v>1038</v>
      </c>
      <c r="E1893" t="s">
        <v>1039</v>
      </c>
      <c r="F1893" t="s">
        <v>5</v>
      </c>
      <c r="G1893" t="s">
        <v>496</v>
      </c>
      <c r="H1893" t="s">
        <v>714</v>
      </c>
      <c r="I1893">
        <v>17</v>
      </c>
      <c r="J1893" t="s">
        <v>8</v>
      </c>
      <c r="L1893" t="s">
        <v>107</v>
      </c>
      <c r="M1893">
        <v>48150</v>
      </c>
      <c r="N1893" s="21" t="s">
        <v>43</v>
      </c>
      <c r="O1893" s="21" t="s">
        <v>62</v>
      </c>
      <c r="P1893" s="21" t="str">
        <f t="shared" si="29"/>
        <v>04_40-50</v>
      </c>
      <c r="Q1893" t="s">
        <v>167</v>
      </c>
      <c r="R1893" t="s">
        <v>1084</v>
      </c>
      <c r="S1893">
        <v>67024800</v>
      </c>
      <c r="T1893">
        <v>1084544</v>
      </c>
    </row>
    <row r="1894" spans="1:20" ht="14.45" hidden="1" x14ac:dyDescent="0.35">
      <c r="A1894">
        <v>32</v>
      </c>
      <c r="B1894" t="s">
        <v>0</v>
      </c>
      <c r="C1894" t="s">
        <v>715</v>
      </c>
      <c r="D1894" t="s">
        <v>1040</v>
      </c>
      <c r="E1894" t="s">
        <v>1039</v>
      </c>
      <c r="F1894" t="s">
        <v>5</v>
      </c>
      <c r="G1894" t="s">
        <v>496</v>
      </c>
      <c r="H1894" t="s">
        <v>2</v>
      </c>
      <c r="I1894">
        <v>15</v>
      </c>
      <c r="J1894" t="s">
        <v>8</v>
      </c>
      <c r="L1894" t="s">
        <v>107</v>
      </c>
      <c r="M1894">
        <v>41978</v>
      </c>
      <c r="N1894" s="21" t="s">
        <v>42</v>
      </c>
      <c r="O1894" s="21" t="s">
        <v>62</v>
      </c>
      <c r="P1894" s="21" t="str">
        <f t="shared" si="29"/>
        <v>04_40-50</v>
      </c>
      <c r="Q1894" t="s">
        <v>167</v>
      </c>
      <c r="R1894" t="s">
        <v>1084</v>
      </c>
      <c r="S1894">
        <v>1343296</v>
      </c>
      <c r="T1894">
        <v>21736</v>
      </c>
    </row>
    <row r="1895" spans="1:20" ht="14.45" hidden="1" x14ac:dyDescent="0.35">
      <c r="A1895">
        <v>413</v>
      </c>
      <c r="B1895" t="s">
        <v>0</v>
      </c>
      <c r="C1895" t="s">
        <v>977</v>
      </c>
      <c r="D1895" s="10" t="s">
        <v>1038</v>
      </c>
      <c r="E1895" t="s">
        <v>1039</v>
      </c>
      <c r="F1895" t="s">
        <v>5</v>
      </c>
      <c r="G1895" t="s">
        <v>855</v>
      </c>
      <c r="H1895" t="s">
        <v>618</v>
      </c>
      <c r="I1895">
        <v>15</v>
      </c>
      <c r="J1895" t="s">
        <v>8</v>
      </c>
      <c r="L1895" t="s">
        <v>107</v>
      </c>
      <c r="M1895">
        <v>45550</v>
      </c>
      <c r="N1895" s="21" t="s">
        <v>43</v>
      </c>
      <c r="O1895" s="21" t="s">
        <v>62</v>
      </c>
      <c r="P1895" s="21" t="str">
        <f t="shared" si="29"/>
        <v>04_40-50</v>
      </c>
      <c r="Q1895" t="s">
        <v>167</v>
      </c>
      <c r="R1895" t="s">
        <v>1084</v>
      </c>
      <c r="S1895">
        <v>18812150</v>
      </c>
      <c r="T1895">
        <v>304404</v>
      </c>
    </row>
    <row r="1896" spans="1:20" ht="14.45" hidden="1" x14ac:dyDescent="0.35">
      <c r="A1896">
        <v>48</v>
      </c>
      <c r="B1896" t="s">
        <v>0</v>
      </c>
      <c r="C1896" t="s">
        <v>978</v>
      </c>
      <c r="D1896" t="s">
        <v>1040</v>
      </c>
      <c r="E1896" t="s">
        <v>1039</v>
      </c>
      <c r="F1896" t="s">
        <v>5</v>
      </c>
      <c r="G1896" t="s">
        <v>114</v>
      </c>
      <c r="H1896" t="s">
        <v>2</v>
      </c>
      <c r="I1896">
        <v>15</v>
      </c>
      <c r="J1896" t="s">
        <v>4</v>
      </c>
      <c r="L1896" t="s">
        <v>107</v>
      </c>
      <c r="M1896">
        <v>33040</v>
      </c>
      <c r="N1896" s="21" t="s">
        <v>40</v>
      </c>
      <c r="O1896" s="21" t="s">
        <v>61</v>
      </c>
      <c r="P1896" s="21" t="str">
        <f t="shared" si="29"/>
        <v>03_30-40</v>
      </c>
      <c r="Q1896" t="s">
        <v>167</v>
      </c>
      <c r="R1896" t="s">
        <v>1084</v>
      </c>
      <c r="S1896">
        <v>1585920</v>
      </c>
      <c r="T1896">
        <v>25662</v>
      </c>
    </row>
    <row r="1897" spans="1:20" ht="14.45" hidden="1" x14ac:dyDescent="0.35">
      <c r="A1897">
        <v>24</v>
      </c>
      <c r="B1897" t="s">
        <v>0</v>
      </c>
      <c r="C1897" t="s">
        <v>223</v>
      </c>
      <c r="D1897" t="s">
        <v>1041</v>
      </c>
      <c r="E1897" t="s">
        <v>1039</v>
      </c>
      <c r="F1897" t="s">
        <v>5</v>
      </c>
      <c r="G1897" t="s">
        <v>114</v>
      </c>
      <c r="H1897" t="s">
        <v>108</v>
      </c>
      <c r="I1897">
        <v>15</v>
      </c>
      <c r="J1897" t="s">
        <v>4</v>
      </c>
      <c r="L1897" t="s">
        <v>107</v>
      </c>
      <c r="M1897">
        <v>41990</v>
      </c>
      <c r="N1897" s="21" t="s">
        <v>42</v>
      </c>
      <c r="O1897" s="21" t="s">
        <v>62</v>
      </c>
      <c r="P1897" s="21" t="str">
        <f t="shared" si="29"/>
        <v>04_40-50</v>
      </c>
      <c r="Q1897" t="s">
        <v>167</v>
      </c>
      <c r="R1897" t="s">
        <v>1084</v>
      </c>
      <c r="S1897">
        <v>1007760</v>
      </c>
      <c r="T1897">
        <v>16307</v>
      </c>
    </row>
    <row r="1898" spans="1:20" ht="14.45" hidden="1" x14ac:dyDescent="0.35">
      <c r="A1898">
        <v>225</v>
      </c>
      <c r="B1898" t="s">
        <v>0</v>
      </c>
      <c r="C1898" t="s">
        <v>481</v>
      </c>
      <c r="D1898" t="s">
        <v>1041</v>
      </c>
      <c r="E1898" t="s">
        <v>1039</v>
      </c>
      <c r="F1898" t="s">
        <v>5</v>
      </c>
      <c r="G1898" t="s">
        <v>308</v>
      </c>
      <c r="H1898" t="s">
        <v>464</v>
      </c>
      <c r="I1898">
        <v>15</v>
      </c>
      <c r="J1898" t="s">
        <v>8</v>
      </c>
      <c r="L1898" t="s">
        <v>107</v>
      </c>
      <c r="M1898">
        <v>78735</v>
      </c>
      <c r="N1898" s="21" t="s">
        <v>84</v>
      </c>
      <c r="O1898" s="21" t="s">
        <v>64</v>
      </c>
      <c r="P1898" s="21" t="str">
        <f t="shared" si="29"/>
        <v>07_70&gt;</v>
      </c>
      <c r="Q1898" t="s">
        <v>167</v>
      </c>
      <c r="R1898" t="s">
        <v>1084</v>
      </c>
      <c r="S1898">
        <v>17715375</v>
      </c>
      <c r="T1898">
        <v>286657</v>
      </c>
    </row>
    <row r="1899" spans="1:20" ht="14.45" hidden="1" x14ac:dyDescent="0.35">
      <c r="A1899">
        <v>164</v>
      </c>
      <c r="B1899" t="s">
        <v>0</v>
      </c>
      <c r="C1899" t="s">
        <v>716</v>
      </c>
      <c r="D1899" t="s">
        <v>1041</v>
      </c>
      <c r="E1899" t="s">
        <v>1039</v>
      </c>
      <c r="F1899" t="s">
        <v>5</v>
      </c>
      <c r="G1899" t="s">
        <v>308</v>
      </c>
      <c r="H1899" t="s">
        <v>661</v>
      </c>
      <c r="I1899">
        <v>15</v>
      </c>
      <c r="J1899" t="s">
        <v>8</v>
      </c>
      <c r="L1899" t="s">
        <v>107</v>
      </c>
      <c r="M1899">
        <v>69990</v>
      </c>
      <c r="N1899" s="21" t="s">
        <v>47</v>
      </c>
      <c r="O1899" s="21" t="s">
        <v>65</v>
      </c>
      <c r="P1899" s="21" t="str">
        <f t="shared" si="29"/>
        <v>06_60-70</v>
      </c>
      <c r="Q1899" t="s">
        <v>167</v>
      </c>
      <c r="R1899" t="s">
        <v>1084</v>
      </c>
      <c r="S1899">
        <v>11478360</v>
      </c>
      <c r="T1899">
        <v>185734</v>
      </c>
    </row>
    <row r="1900" spans="1:20" ht="14.45" hidden="1" x14ac:dyDescent="0.35">
      <c r="A1900">
        <v>45</v>
      </c>
      <c r="B1900" t="s">
        <v>0</v>
      </c>
      <c r="C1900" t="s">
        <v>717</v>
      </c>
      <c r="D1900" t="s">
        <v>1041</v>
      </c>
      <c r="E1900" t="s">
        <v>1039</v>
      </c>
      <c r="F1900" t="s">
        <v>5</v>
      </c>
      <c r="G1900" t="s">
        <v>308</v>
      </c>
      <c r="H1900" t="s">
        <v>166</v>
      </c>
      <c r="I1900">
        <v>15</v>
      </c>
      <c r="J1900" t="s">
        <v>8</v>
      </c>
      <c r="L1900" t="s">
        <v>107</v>
      </c>
      <c r="M1900">
        <v>79265</v>
      </c>
      <c r="N1900" s="21" t="s">
        <v>84</v>
      </c>
      <c r="O1900" s="21" t="s">
        <v>64</v>
      </c>
      <c r="P1900" s="21" t="str">
        <f t="shared" si="29"/>
        <v>07_70&gt;</v>
      </c>
      <c r="Q1900" t="s">
        <v>167</v>
      </c>
      <c r="R1900" t="s">
        <v>1084</v>
      </c>
      <c r="S1900">
        <v>3566925</v>
      </c>
      <c r="T1900">
        <v>57717</v>
      </c>
    </row>
    <row r="1901" spans="1:20" ht="14.45" hidden="1" x14ac:dyDescent="0.35">
      <c r="A1901">
        <v>365</v>
      </c>
      <c r="B1901" t="s">
        <v>0</v>
      </c>
      <c r="C1901" t="s">
        <v>883</v>
      </c>
      <c r="D1901" t="s">
        <v>1040</v>
      </c>
      <c r="E1901" t="s">
        <v>1039</v>
      </c>
      <c r="F1901" t="s">
        <v>1</v>
      </c>
      <c r="G1901" t="s">
        <v>152</v>
      </c>
      <c r="H1901" t="s">
        <v>2</v>
      </c>
      <c r="I1901">
        <v>15</v>
      </c>
      <c r="J1901" t="s">
        <v>11</v>
      </c>
      <c r="L1901" s="10" t="s">
        <v>107</v>
      </c>
      <c r="M1901">
        <v>22000</v>
      </c>
      <c r="N1901" s="21" t="s">
        <v>38</v>
      </c>
      <c r="O1901" s="21" t="s">
        <v>60</v>
      </c>
      <c r="P1901" s="21" t="str">
        <f t="shared" si="29"/>
        <v>02_20-30</v>
      </c>
      <c r="Q1901" t="s">
        <v>167</v>
      </c>
      <c r="R1901" t="s">
        <v>1084</v>
      </c>
      <c r="S1901">
        <v>8030000</v>
      </c>
      <c r="T1901">
        <v>129935</v>
      </c>
    </row>
    <row r="1902" spans="1:20" ht="14.45" hidden="1" x14ac:dyDescent="0.35">
      <c r="A1902">
        <v>522</v>
      </c>
      <c r="B1902" t="s">
        <v>0</v>
      </c>
      <c r="C1902" t="s">
        <v>882</v>
      </c>
      <c r="D1902" t="s">
        <v>1040</v>
      </c>
      <c r="E1902" t="s">
        <v>1039</v>
      </c>
      <c r="F1902" t="s">
        <v>5</v>
      </c>
      <c r="G1902" t="s">
        <v>323</v>
      </c>
      <c r="H1902" t="s">
        <v>2</v>
      </c>
      <c r="I1902">
        <v>15</v>
      </c>
      <c r="J1902" t="s">
        <v>11</v>
      </c>
      <c r="L1902" t="s">
        <v>90</v>
      </c>
      <c r="M1902">
        <v>19790</v>
      </c>
      <c r="N1902" s="21" t="s">
        <v>37</v>
      </c>
      <c r="O1902" s="21" t="s">
        <v>59</v>
      </c>
      <c r="P1902" s="21" t="str">
        <f t="shared" si="29"/>
        <v>01_&lt;20</v>
      </c>
      <c r="Q1902" t="s">
        <v>167</v>
      </c>
      <c r="R1902" t="s">
        <v>1084</v>
      </c>
      <c r="S1902">
        <v>10330380</v>
      </c>
      <c r="T1902">
        <v>167158</v>
      </c>
    </row>
    <row r="1903" spans="1:20" ht="14.45" hidden="1" x14ac:dyDescent="0.35">
      <c r="A1903">
        <v>1522</v>
      </c>
      <c r="B1903" t="s">
        <v>0</v>
      </c>
      <c r="C1903" t="s">
        <v>822</v>
      </c>
      <c r="D1903" t="s">
        <v>1040</v>
      </c>
      <c r="E1903" t="s">
        <v>1039</v>
      </c>
      <c r="F1903" t="s">
        <v>5</v>
      </c>
      <c r="G1903" t="s">
        <v>155</v>
      </c>
      <c r="H1903" t="s">
        <v>2</v>
      </c>
      <c r="I1903">
        <v>15</v>
      </c>
      <c r="J1903" t="s">
        <v>823</v>
      </c>
      <c r="L1903" t="s">
        <v>107</v>
      </c>
      <c r="M1903">
        <v>31040</v>
      </c>
      <c r="N1903" s="21" t="s">
        <v>40</v>
      </c>
      <c r="O1903" s="21" t="s">
        <v>61</v>
      </c>
      <c r="P1903" s="21" t="str">
        <f t="shared" si="29"/>
        <v>03_30-40</v>
      </c>
      <c r="Q1903" t="s">
        <v>167</v>
      </c>
      <c r="R1903" t="s">
        <v>1084</v>
      </c>
      <c r="S1903">
        <v>47242880</v>
      </c>
      <c r="T1903">
        <v>764448</v>
      </c>
    </row>
    <row r="1904" spans="1:20" ht="14.45" hidden="1" x14ac:dyDescent="0.35">
      <c r="A1904">
        <v>2028</v>
      </c>
      <c r="B1904" t="s">
        <v>0</v>
      </c>
      <c r="C1904" t="s">
        <v>824</v>
      </c>
      <c r="D1904" s="10" t="s">
        <v>1038</v>
      </c>
      <c r="E1904" t="s">
        <v>1039</v>
      </c>
      <c r="F1904" t="s">
        <v>5</v>
      </c>
      <c r="G1904" t="s">
        <v>496</v>
      </c>
      <c r="H1904" t="s">
        <v>825</v>
      </c>
      <c r="I1904">
        <v>15</v>
      </c>
      <c r="J1904" t="s">
        <v>8</v>
      </c>
      <c r="L1904" t="s">
        <v>107</v>
      </c>
      <c r="M1904">
        <v>35335</v>
      </c>
      <c r="N1904" s="21" t="s">
        <v>41</v>
      </c>
      <c r="O1904" s="21" t="s">
        <v>61</v>
      </c>
      <c r="P1904" s="21" t="str">
        <f t="shared" si="29"/>
        <v>03_30-40</v>
      </c>
      <c r="Q1904" t="s">
        <v>167</v>
      </c>
      <c r="R1904" t="s">
        <v>1084</v>
      </c>
      <c r="S1904">
        <v>71659380</v>
      </c>
      <c r="T1904">
        <v>1159537</v>
      </c>
    </row>
    <row r="1905" spans="1:20" ht="14.45" hidden="1" x14ac:dyDescent="0.35">
      <c r="A1905">
        <v>13</v>
      </c>
      <c r="B1905" t="s">
        <v>0</v>
      </c>
      <c r="C1905" t="s">
        <v>168</v>
      </c>
      <c r="D1905" t="s">
        <v>1040</v>
      </c>
      <c r="E1905" t="s">
        <v>1039</v>
      </c>
      <c r="F1905" t="s">
        <v>5</v>
      </c>
      <c r="G1905" t="s">
        <v>114</v>
      </c>
      <c r="H1905" t="s">
        <v>2</v>
      </c>
      <c r="I1905">
        <v>15</v>
      </c>
      <c r="J1905" t="s">
        <v>11</v>
      </c>
      <c r="L1905" t="s">
        <v>107</v>
      </c>
      <c r="M1905">
        <v>27200</v>
      </c>
      <c r="N1905" s="21" t="s">
        <v>39</v>
      </c>
      <c r="O1905" s="21" t="s">
        <v>60</v>
      </c>
      <c r="P1905" s="21" t="str">
        <f t="shared" si="29"/>
        <v>02_20-30</v>
      </c>
      <c r="Q1905" t="s">
        <v>167</v>
      </c>
      <c r="R1905" t="s">
        <v>1084</v>
      </c>
      <c r="S1905">
        <v>353600</v>
      </c>
      <c r="T1905">
        <v>5722</v>
      </c>
    </row>
    <row r="1906" spans="1:20" ht="14.45" hidden="1" x14ac:dyDescent="0.35">
      <c r="A1906">
        <v>641</v>
      </c>
      <c r="B1906" t="s">
        <v>0</v>
      </c>
      <c r="C1906" t="s">
        <v>168</v>
      </c>
      <c r="D1906" t="s">
        <v>1040</v>
      </c>
      <c r="E1906" t="s">
        <v>1039</v>
      </c>
      <c r="F1906" t="s">
        <v>5</v>
      </c>
      <c r="G1906" t="s">
        <v>114</v>
      </c>
      <c r="H1906" t="s">
        <v>2</v>
      </c>
      <c r="I1906">
        <v>15</v>
      </c>
      <c r="J1906" t="s">
        <v>11</v>
      </c>
      <c r="L1906" t="s">
        <v>107</v>
      </c>
      <c r="M1906">
        <v>27200</v>
      </c>
      <c r="N1906" s="21" t="s">
        <v>39</v>
      </c>
      <c r="O1906" s="21" t="s">
        <v>60</v>
      </c>
      <c r="P1906" s="21" t="str">
        <f t="shared" si="29"/>
        <v>02_20-30</v>
      </c>
      <c r="Q1906" t="s">
        <v>167</v>
      </c>
      <c r="R1906" t="s">
        <v>1084</v>
      </c>
      <c r="S1906">
        <v>17435200</v>
      </c>
      <c r="T1906">
        <v>282123</v>
      </c>
    </row>
    <row r="1907" spans="1:20" ht="14.45" hidden="1" x14ac:dyDescent="0.35">
      <c r="A1907">
        <v>26</v>
      </c>
      <c r="B1907" t="s">
        <v>0</v>
      </c>
      <c r="C1907" t="s">
        <v>393</v>
      </c>
      <c r="D1907" t="s">
        <v>1041</v>
      </c>
      <c r="E1907" t="s">
        <v>1039</v>
      </c>
      <c r="F1907" t="s">
        <v>5</v>
      </c>
      <c r="G1907" t="s">
        <v>308</v>
      </c>
      <c r="H1907" t="s">
        <v>148</v>
      </c>
      <c r="I1907">
        <v>15</v>
      </c>
      <c r="J1907" t="s">
        <v>8</v>
      </c>
      <c r="L1907" t="s">
        <v>107</v>
      </c>
      <c r="M1907">
        <v>84900</v>
      </c>
      <c r="N1907" s="21" t="s">
        <v>52</v>
      </c>
      <c r="O1907" s="21" t="s">
        <v>68</v>
      </c>
      <c r="P1907" s="21" t="str">
        <f t="shared" si="29"/>
        <v>07_70&gt;</v>
      </c>
      <c r="Q1907" t="s">
        <v>167</v>
      </c>
      <c r="R1907" t="s">
        <v>1084</v>
      </c>
      <c r="S1907">
        <v>2207400</v>
      </c>
      <c r="T1907">
        <v>35718</v>
      </c>
    </row>
    <row r="1908" spans="1:20" ht="14.45" hidden="1" x14ac:dyDescent="0.35">
      <c r="A1908">
        <v>26</v>
      </c>
      <c r="B1908" t="s">
        <v>0</v>
      </c>
      <c r="C1908" t="s">
        <v>832</v>
      </c>
      <c r="D1908" t="s">
        <v>1041</v>
      </c>
      <c r="E1908" t="s">
        <v>1039</v>
      </c>
      <c r="F1908" t="s">
        <v>5</v>
      </c>
      <c r="G1908" t="s">
        <v>308</v>
      </c>
      <c r="H1908" t="s">
        <v>776</v>
      </c>
      <c r="I1908">
        <v>15</v>
      </c>
      <c r="J1908" t="s">
        <v>8</v>
      </c>
      <c r="L1908" t="s">
        <v>107</v>
      </c>
      <c r="M1908">
        <v>109789</v>
      </c>
      <c r="N1908" s="21" t="s">
        <v>83</v>
      </c>
      <c r="O1908" s="21" t="s">
        <v>70</v>
      </c>
      <c r="P1908" s="21" t="str">
        <f t="shared" si="29"/>
        <v>07_70&gt;</v>
      </c>
      <c r="Q1908" t="s">
        <v>167</v>
      </c>
      <c r="R1908" t="s">
        <v>1084</v>
      </c>
      <c r="S1908">
        <v>2854514</v>
      </c>
      <c r="T1908">
        <v>46190</v>
      </c>
    </row>
    <row r="1909" spans="1:20" ht="14.45" hidden="1" x14ac:dyDescent="0.35">
      <c r="A1909">
        <v>5</v>
      </c>
      <c r="B1909" t="s">
        <v>0</v>
      </c>
      <c r="C1909" t="s">
        <v>355</v>
      </c>
      <c r="D1909" t="s">
        <v>1041</v>
      </c>
      <c r="E1909" t="s">
        <v>1039</v>
      </c>
      <c r="F1909" t="s">
        <v>5</v>
      </c>
      <c r="G1909" t="s">
        <v>308</v>
      </c>
      <c r="H1909" t="s">
        <v>193</v>
      </c>
      <c r="I1909">
        <v>17</v>
      </c>
      <c r="J1909" t="s">
        <v>8</v>
      </c>
      <c r="L1909" t="s">
        <v>107</v>
      </c>
      <c r="M1909">
        <v>85999</v>
      </c>
      <c r="N1909" s="21" t="s">
        <v>49</v>
      </c>
      <c r="O1909" s="21" t="s">
        <v>68</v>
      </c>
      <c r="P1909" s="21" t="str">
        <f t="shared" si="29"/>
        <v>07_70&gt;</v>
      </c>
      <c r="Q1909" t="s">
        <v>167</v>
      </c>
      <c r="R1909" t="s">
        <v>1084</v>
      </c>
      <c r="S1909">
        <v>429995</v>
      </c>
      <c r="T1909">
        <v>6958</v>
      </c>
    </row>
    <row r="1910" spans="1:20" ht="14.45" hidden="1" x14ac:dyDescent="0.35">
      <c r="A1910">
        <v>24</v>
      </c>
      <c r="B1910" t="s">
        <v>0</v>
      </c>
      <c r="C1910" t="s">
        <v>721</v>
      </c>
      <c r="D1910" t="s">
        <v>1041</v>
      </c>
      <c r="E1910" t="s">
        <v>1039</v>
      </c>
      <c r="F1910" t="s">
        <v>5</v>
      </c>
      <c r="G1910" t="s">
        <v>308</v>
      </c>
      <c r="H1910" t="s">
        <v>555</v>
      </c>
      <c r="I1910">
        <v>17</v>
      </c>
      <c r="J1910" t="s">
        <v>8</v>
      </c>
      <c r="L1910" t="s">
        <v>107</v>
      </c>
      <c r="M1910">
        <v>117751</v>
      </c>
      <c r="N1910" s="21" t="s">
        <v>97</v>
      </c>
      <c r="O1910" s="21" t="s">
        <v>67</v>
      </c>
      <c r="P1910" s="21" t="str">
        <f t="shared" si="29"/>
        <v>07_70&gt;</v>
      </c>
      <c r="Q1910" t="s">
        <v>167</v>
      </c>
      <c r="R1910" t="s">
        <v>1084</v>
      </c>
      <c r="S1910">
        <v>2826024</v>
      </c>
      <c r="T1910">
        <v>45729</v>
      </c>
    </row>
    <row r="1911" spans="1:20" ht="14.45" hidden="1" x14ac:dyDescent="0.35">
      <c r="A1911">
        <v>3</v>
      </c>
      <c r="B1911" t="s">
        <v>0</v>
      </c>
      <c r="C1911" t="s">
        <v>830</v>
      </c>
      <c r="D1911" t="s">
        <v>1041</v>
      </c>
      <c r="E1911" t="s">
        <v>1039</v>
      </c>
      <c r="F1911" t="s">
        <v>5</v>
      </c>
      <c r="G1911" t="s">
        <v>308</v>
      </c>
      <c r="H1911" t="s">
        <v>831</v>
      </c>
      <c r="I1911">
        <v>17</v>
      </c>
      <c r="J1911" t="s">
        <v>8</v>
      </c>
      <c r="L1911" t="s">
        <v>107</v>
      </c>
      <c r="M1911">
        <v>224780</v>
      </c>
      <c r="N1911" s="21" t="s">
        <v>669</v>
      </c>
      <c r="O1911" s="21" t="s">
        <v>670</v>
      </c>
      <c r="P1911" s="21" t="str">
        <f t="shared" si="29"/>
        <v>07_70&gt;</v>
      </c>
      <c r="Q1911" t="s">
        <v>167</v>
      </c>
      <c r="R1911" t="s">
        <v>1084</v>
      </c>
      <c r="S1911">
        <v>674340</v>
      </c>
      <c r="T1911">
        <v>10912</v>
      </c>
    </row>
    <row r="1912" spans="1:20" ht="14.45" hidden="1" x14ac:dyDescent="0.35">
      <c r="A1912">
        <v>16</v>
      </c>
      <c r="B1912" t="s">
        <v>0</v>
      </c>
      <c r="C1912" t="s">
        <v>552</v>
      </c>
      <c r="D1912" t="s">
        <v>1041</v>
      </c>
      <c r="E1912" t="s">
        <v>1039</v>
      </c>
      <c r="F1912" t="s">
        <v>5</v>
      </c>
      <c r="G1912" t="s">
        <v>308</v>
      </c>
      <c r="H1912" t="s">
        <v>553</v>
      </c>
      <c r="I1912">
        <v>15</v>
      </c>
      <c r="J1912" t="s">
        <v>8</v>
      </c>
      <c r="L1912" t="s">
        <v>107</v>
      </c>
      <c r="M1912">
        <v>194750</v>
      </c>
      <c r="N1912" s="21" t="s">
        <v>337</v>
      </c>
      <c r="O1912" s="21" t="s">
        <v>101</v>
      </c>
      <c r="P1912" s="21" t="str">
        <f t="shared" si="29"/>
        <v>07_70&gt;</v>
      </c>
      <c r="Q1912" t="s">
        <v>167</v>
      </c>
      <c r="R1912" t="s">
        <v>1084</v>
      </c>
      <c r="S1912">
        <v>3116000</v>
      </c>
      <c r="T1912">
        <v>50421</v>
      </c>
    </row>
    <row r="1913" spans="1:20" ht="14.45" hidden="1" x14ac:dyDescent="0.35">
      <c r="A1913">
        <v>3</v>
      </c>
      <c r="B1913" t="s">
        <v>0</v>
      </c>
      <c r="C1913" t="s">
        <v>596</v>
      </c>
      <c r="D1913" t="s">
        <v>1041</v>
      </c>
      <c r="E1913" t="s">
        <v>1039</v>
      </c>
      <c r="F1913" t="s">
        <v>5</v>
      </c>
      <c r="G1913" t="s">
        <v>308</v>
      </c>
      <c r="H1913" t="s">
        <v>597</v>
      </c>
      <c r="I1913">
        <v>17</v>
      </c>
      <c r="J1913" t="s">
        <v>125</v>
      </c>
      <c r="L1913" t="s">
        <v>107</v>
      </c>
      <c r="M1913">
        <v>334700</v>
      </c>
      <c r="N1913" s="21" t="s">
        <v>1087</v>
      </c>
      <c r="O1913" s="21" t="s">
        <v>1088</v>
      </c>
      <c r="P1913" s="21" t="str">
        <f t="shared" si="29"/>
        <v>07_70&gt;</v>
      </c>
      <c r="Q1913" t="s">
        <v>167</v>
      </c>
      <c r="R1913" t="s">
        <v>1084</v>
      </c>
      <c r="S1913">
        <v>1004100</v>
      </c>
      <c r="T1913">
        <v>16248</v>
      </c>
    </row>
    <row r="1914" spans="1:20" ht="14.45" hidden="1" x14ac:dyDescent="0.35">
      <c r="A1914">
        <v>662</v>
      </c>
      <c r="B1914" t="s">
        <v>0</v>
      </c>
      <c r="C1914" t="s">
        <v>889</v>
      </c>
      <c r="D1914" t="s">
        <v>1046</v>
      </c>
      <c r="E1914" t="s">
        <v>1039</v>
      </c>
      <c r="F1914" t="s">
        <v>5</v>
      </c>
      <c r="G1914" t="s">
        <v>496</v>
      </c>
      <c r="H1914" t="s">
        <v>2</v>
      </c>
      <c r="I1914">
        <v>14</v>
      </c>
      <c r="J1914" t="s">
        <v>8</v>
      </c>
      <c r="K1914" t="s">
        <v>7</v>
      </c>
      <c r="L1914" t="s">
        <v>107</v>
      </c>
      <c r="M1914">
        <v>46990</v>
      </c>
      <c r="N1914" s="21" t="s">
        <v>43</v>
      </c>
      <c r="O1914" s="21" t="s">
        <v>62</v>
      </c>
      <c r="P1914" s="21" t="str">
        <f t="shared" si="29"/>
        <v>04_40-50</v>
      </c>
      <c r="Q1914" t="s">
        <v>167</v>
      </c>
      <c r="R1914" t="s">
        <v>1084</v>
      </c>
      <c r="S1914">
        <v>31107380</v>
      </c>
      <c r="T1914">
        <v>503356</v>
      </c>
    </row>
    <row r="1915" spans="1:20" ht="14.45" hidden="1" x14ac:dyDescent="0.35">
      <c r="A1915">
        <v>53</v>
      </c>
      <c r="B1915" t="s">
        <v>0</v>
      </c>
      <c r="C1915" t="s">
        <v>887</v>
      </c>
      <c r="D1915" t="s">
        <v>1046</v>
      </c>
      <c r="E1915" t="s">
        <v>1039</v>
      </c>
      <c r="F1915" t="s">
        <v>5</v>
      </c>
      <c r="G1915" t="s">
        <v>496</v>
      </c>
      <c r="H1915" t="s">
        <v>714</v>
      </c>
      <c r="I1915">
        <v>14</v>
      </c>
      <c r="J1915" t="s">
        <v>8</v>
      </c>
      <c r="K1915" t="s">
        <v>7</v>
      </c>
      <c r="L1915" t="s">
        <v>107</v>
      </c>
      <c r="M1915">
        <v>43000</v>
      </c>
      <c r="N1915" s="21" t="s">
        <v>42</v>
      </c>
      <c r="O1915" s="21" t="s">
        <v>62</v>
      </c>
      <c r="P1915" s="21" t="str">
        <f t="shared" si="29"/>
        <v>04_40-50</v>
      </c>
      <c r="Q1915" t="s">
        <v>167</v>
      </c>
      <c r="R1915" t="s">
        <v>1084</v>
      </c>
      <c r="S1915">
        <v>2279000</v>
      </c>
      <c r="T1915">
        <v>36877</v>
      </c>
    </row>
    <row r="1916" spans="1:20" ht="14.45" hidden="1" x14ac:dyDescent="0.35">
      <c r="A1916">
        <v>11</v>
      </c>
      <c r="B1916" t="s">
        <v>0</v>
      </c>
      <c r="C1916" t="s">
        <v>511</v>
      </c>
      <c r="D1916" t="s">
        <v>1046</v>
      </c>
      <c r="E1916" t="s">
        <v>1039</v>
      </c>
      <c r="F1916" t="s">
        <v>5</v>
      </c>
      <c r="G1916" t="s">
        <v>496</v>
      </c>
      <c r="H1916" t="s">
        <v>2</v>
      </c>
      <c r="I1916">
        <v>14</v>
      </c>
      <c r="J1916" t="s">
        <v>8</v>
      </c>
      <c r="L1916" t="s">
        <v>107</v>
      </c>
      <c r="M1916">
        <v>63900</v>
      </c>
      <c r="N1916" s="21" t="s">
        <v>46</v>
      </c>
      <c r="O1916" s="21" t="s">
        <v>65</v>
      </c>
      <c r="P1916" s="21" t="str">
        <f t="shared" si="29"/>
        <v>06_60-70</v>
      </c>
      <c r="Q1916" t="s">
        <v>167</v>
      </c>
      <c r="R1916" t="s">
        <v>1084</v>
      </c>
      <c r="S1916">
        <v>702900</v>
      </c>
      <c r="T1916">
        <v>11374</v>
      </c>
    </row>
    <row r="1917" spans="1:20" ht="14.45" hidden="1" x14ac:dyDescent="0.35">
      <c r="A1917">
        <v>1141</v>
      </c>
      <c r="B1917" t="s">
        <v>0</v>
      </c>
      <c r="C1917" t="s">
        <v>890</v>
      </c>
      <c r="D1917" t="s">
        <v>1046</v>
      </c>
      <c r="E1917" t="s">
        <v>1039</v>
      </c>
      <c r="F1917" t="s">
        <v>5</v>
      </c>
      <c r="G1917" t="s">
        <v>855</v>
      </c>
      <c r="H1917" t="s">
        <v>634</v>
      </c>
      <c r="I1917">
        <v>14</v>
      </c>
      <c r="J1917" t="s">
        <v>8</v>
      </c>
      <c r="L1917" t="s">
        <v>107</v>
      </c>
      <c r="M1917">
        <v>47859</v>
      </c>
      <c r="N1917" s="21" t="s">
        <v>43</v>
      </c>
      <c r="O1917" s="21" t="s">
        <v>62</v>
      </c>
      <c r="P1917" s="21" t="str">
        <f t="shared" si="29"/>
        <v>04_40-50</v>
      </c>
      <c r="Q1917" t="s">
        <v>167</v>
      </c>
      <c r="R1917" t="s">
        <v>1084</v>
      </c>
      <c r="S1917">
        <v>54607119</v>
      </c>
      <c r="T1917">
        <v>883610</v>
      </c>
    </row>
    <row r="1918" spans="1:20" ht="14.45" hidden="1" x14ac:dyDescent="0.35">
      <c r="A1918">
        <v>13</v>
      </c>
      <c r="B1918" t="s">
        <v>0</v>
      </c>
      <c r="C1918" t="s">
        <v>891</v>
      </c>
      <c r="D1918" t="s">
        <v>1046</v>
      </c>
      <c r="E1918" t="s">
        <v>1039</v>
      </c>
      <c r="F1918" t="s">
        <v>5</v>
      </c>
      <c r="G1918" t="s">
        <v>855</v>
      </c>
      <c r="H1918" t="s">
        <v>618</v>
      </c>
      <c r="I1918">
        <v>14</v>
      </c>
      <c r="J1918" t="s">
        <v>8</v>
      </c>
      <c r="L1918" t="s">
        <v>107</v>
      </c>
      <c r="M1918">
        <v>63516</v>
      </c>
      <c r="N1918" s="21" t="s">
        <v>46</v>
      </c>
      <c r="O1918" s="21" t="s">
        <v>65</v>
      </c>
      <c r="P1918" s="21" t="str">
        <f t="shared" si="29"/>
        <v>06_60-70</v>
      </c>
      <c r="Q1918" t="s">
        <v>167</v>
      </c>
      <c r="R1918" t="s">
        <v>1084</v>
      </c>
      <c r="S1918">
        <v>825708</v>
      </c>
      <c r="T1918">
        <v>13361</v>
      </c>
    </row>
    <row r="1919" spans="1:20" ht="14.45" hidden="1" x14ac:dyDescent="0.35">
      <c r="A1919">
        <v>151</v>
      </c>
      <c r="B1919" t="s">
        <v>0</v>
      </c>
      <c r="C1919" t="s">
        <v>892</v>
      </c>
      <c r="D1919" t="s">
        <v>1046</v>
      </c>
      <c r="E1919" t="s">
        <v>1039</v>
      </c>
      <c r="F1919" t="s">
        <v>5</v>
      </c>
      <c r="G1919" t="s">
        <v>818</v>
      </c>
      <c r="H1919" t="s">
        <v>2</v>
      </c>
      <c r="I1919">
        <v>14</v>
      </c>
      <c r="J1919" t="s">
        <v>8</v>
      </c>
      <c r="L1919" t="s">
        <v>107</v>
      </c>
      <c r="M1919">
        <v>48985</v>
      </c>
      <c r="N1919" s="21" t="s">
        <v>43</v>
      </c>
      <c r="O1919" s="21" t="s">
        <v>62</v>
      </c>
      <c r="P1919" s="21" t="str">
        <f t="shared" si="29"/>
        <v>04_40-50</v>
      </c>
      <c r="Q1919" t="s">
        <v>167</v>
      </c>
      <c r="R1919" t="s">
        <v>1084</v>
      </c>
      <c r="S1919">
        <v>7396735</v>
      </c>
      <c r="T1919">
        <v>119688</v>
      </c>
    </row>
    <row r="1920" spans="1:20" ht="14.45" hidden="1" x14ac:dyDescent="0.35">
      <c r="A1920">
        <v>143</v>
      </c>
      <c r="B1920" t="s">
        <v>0</v>
      </c>
      <c r="C1920" t="s">
        <v>893</v>
      </c>
      <c r="D1920" t="s">
        <v>1046</v>
      </c>
      <c r="E1920" t="s">
        <v>1039</v>
      </c>
      <c r="F1920" t="s">
        <v>5</v>
      </c>
      <c r="G1920" t="s">
        <v>818</v>
      </c>
      <c r="H1920" t="s">
        <v>618</v>
      </c>
      <c r="I1920">
        <v>14</v>
      </c>
      <c r="J1920" t="s">
        <v>8</v>
      </c>
      <c r="L1920" t="s">
        <v>107</v>
      </c>
      <c r="M1920">
        <v>56900</v>
      </c>
      <c r="N1920" s="21" t="s">
        <v>45</v>
      </c>
      <c r="O1920" s="21" t="s">
        <v>63</v>
      </c>
      <c r="P1920" s="21" t="str">
        <f t="shared" si="29"/>
        <v>05_50-60</v>
      </c>
      <c r="Q1920" t="s">
        <v>167</v>
      </c>
      <c r="R1920" t="s">
        <v>1084</v>
      </c>
      <c r="S1920">
        <v>8136700</v>
      </c>
      <c r="T1920">
        <v>131662</v>
      </c>
    </row>
    <row r="1921" spans="1:20" ht="14.45" hidden="1" x14ac:dyDescent="0.35">
      <c r="A1921">
        <v>16</v>
      </c>
      <c r="B1921" t="s">
        <v>0</v>
      </c>
      <c r="C1921" t="s">
        <v>894</v>
      </c>
      <c r="D1921" t="s">
        <v>1046</v>
      </c>
      <c r="E1921" t="s">
        <v>1039</v>
      </c>
      <c r="F1921" t="s">
        <v>5</v>
      </c>
      <c r="G1921" t="s">
        <v>855</v>
      </c>
      <c r="H1921" t="s">
        <v>618</v>
      </c>
      <c r="I1921">
        <v>14</v>
      </c>
      <c r="J1921" t="s">
        <v>8</v>
      </c>
      <c r="L1921" t="s">
        <v>107</v>
      </c>
      <c r="M1921">
        <v>95990</v>
      </c>
      <c r="N1921" s="21" t="s">
        <v>76</v>
      </c>
      <c r="O1921" s="21" t="s">
        <v>66</v>
      </c>
      <c r="P1921" s="21" t="str">
        <f t="shared" si="29"/>
        <v>07_70&gt;</v>
      </c>
      <c r="Q1921" t="s">
        <v>167</v>
      </c>
      <c r="R1921" t="s">
        <v>1084</v>
      </c>
      <c r="S1921">
        <v>1535840</v>
      </c>
      <c r="T1921">
        <v>24852</v>
      </c>
    </row>
    <row r="1922" spans="1:20" ht="14.45" hidden="1" x14ac:dyDescent="0.35">
      <c r="A1922">
        <v>5</v>
      </c>
      <c r="B1922" t="s">
        <v>0</v>
      </c>
      <c r="C1922" t="s">
        <v>895</v>
      </c>
      <c r="D1922" t="s">
        <v>1046</v>
      </c>
      <c r="E1922" t="s">
        <v>1039</v>
      </c>
      <c r="F1922" t="s">
        <v>5</v>
      </c>
      <c r="G1922" t="s">
        <v>855</v>
      </c>
      <c r="H1922" t="s">
        <v>2</v>
      </c>
      <c r="I1922">
        <v>14</v>
      </c>
      <c r="J1922" t="s">
        <v>8</v>
      </c>
      <c r="L1922" t="s">
        <v>107</v>
      </c>
      <c r="M1922">
        <v>86615</v>
      </c>
      <c r="N1922" s="21" t="s">
        <v>49</v>
      </c>
      <c r="O1922" s="21" t="s">
        <v>68</v>
      </c>
      <c r="P1922" s="21" t="str">
        <f t="shared" si="29"/>
        <v>07_70&gt;</v>
      </c>
      <c r="Q1922" t="s">
        <v>167</v>
      </c>
      <c r="R1922" t="s">
        <v>1084</v>
      </c>
      <c r="S1922">
        <v>433075</v>
      </c>
      <c r="T1922">
        <v>7008</v>
      </c>
    </row>
    <row r="1923" spans="1:20" ht="14.45" hidden="1" x14ac:dyDescent="0.35">
      <c r="A1923">
        <v>3</v>
      </c>
      <c r="B1923" t="s">
        <v>0</v>
      </c>
      <c r="C1923" t="s">
        <v>829</v>
      </c>
      <c r="D1923" t="s">
        <v>1046</v>
      </c>
      <c r="E1923" t="s">
        <v>1039</v>
      </c>
      <c r="F1923" t="s">
        <v>5</v>
      </c>
      <c r="G1923" t="s">
        <v>500</v>
      </c>
      <c r="H1923" t="s">
        <v>2</v>
      </c>
      <c r="I1923">
        <v>14</v>
      </c>
      <c r="J1923" t="s">
        <v>8</v>
      </c>
      <c r="K1923" t="s">
        <v>7</v>
      </c>
      <c r="L1923" t="s">
        <v>91</v>
      </c>
      <c r="M1923">
        <v>146640</v>
      </c>
      <c r="N1923" s="21" t="s">
        <v>78</v>
      </c>
      <c r="O1923" s="21" t="s">
        <v>79</v>
      </c>
      <c r="P1923" s="21" t="str">
        <f t="shared" ref="P1923:P1986" si="30">IF(M1923&lt;20000,"01_&lt;20",IF(M1923&lt;70000,CONCATENATE(IF((ROUNDDOWN(M1923/10000,0)+1)&lt;10,0,),ROUNDDOWN(M1923/10000,0),"_",ROUNDDOWN(M1923/10000,0)*10,"-",ROUNDUP((M1923+1)/10000,0)*10),"07_70&gt;"))</f>
        <v>07_70&gt;</v>
      </c>
      <c r="Q1923" t="s">
        <v>167</v>
      </c>
      <c r="R1923" t="s">
        <v>1084</v>
      </c>
      <c r="S1923">
        <v>439920</v>
      </c>
      <c r="T1923">
        <v>7118</v>
      </c>
    </row>
    <row r="1924" spans="1:20" ht="14.45" hidden="1" x14ac:dyDescent="0.35">
      <c r="A1924">
        <v>13</v>
      </c>
      <c r="B1924" t="s">
        <v>0</v>
      </c>
      <c r="C1924" t="s">
        <v>826</v>
      </c>
      <c r="D1924" t="s">
        <v>1040</v>
      </c>
      <c r="E1924" t="s">
        <v>1044</v>
      </c>
      <c r="F1924" t="s">
        <v>5</v>
      </c>
      <c r="G1924" t="s">
        <v>218</v>
      </c>
      <c r="H1924" t="s">
        <v>2</v>
      </c>
      <c r="I1924">
        <v>15</v>
      </c>
      <c r="J1924" t="s">
        <v>8</v>
      </c>
      <c r="L1924" t="s">
        <v>107</v>
      </c>
      <c r="M1924">
        <v>26920</v>
      </c>
      <c r="N1924" s="21" t="s">
        <v>39</v>
      </c>
      <c r="O1924" s="21" t="s">
        <v>60</v>
      </c>
      <c r="P1924" s="21" t="str">
        <f t="shared" si="30"/>
        <v>02_20-30</v>
      </c>
      <c r="Q1924" t="s">
        <v>167</v>
      </c>
      <c r="R1924" t="s">
        <v>1084</v>
      </c>
      <c r="S1924">
        <v>349960</v>
      </c>
      <c r="T1924">
        <v>5663</v>
      </c>
    </row>
    <row r="1925" spans="1:20" ht="14.45" hidden="1" x14ac:dyDescent="0.35">
      <c r="A1925">
        <v>48</v>
      </c>
      <c r="B1925" t="s">
        <v>0</v>
      </c>
      <c r="C1925" t="s">
        <v>884</v>
      </c>
      <c r="D1925" s="10" t="s">
        <v>1038</v>
      </c>
      <c r="E1925" t="s">
        <v>1044</v>
      </c>
      <c r="F1925" t="s">
        <v>5</v>
      </c>
      <c r="G1925" t="s">
        <v>218</v>
      </c>
      <c r="H1925" t="s">
        <v>714</v>
      </c>
      <c r="I1925">
        <v>15</v>
      </c>
      <c r="J1925" t="s">
        <v>8</v>
      </c>
      <c r="L1925" t="s">
        <v>107</v>
      </c>
      <c r="M1925">
        <v>39580</v>
      </c>
      <c r="N1925" s="21" t="s">
        <v>41</v>
      </c>
      <c r="O1925" s="21" t="s">
        <v>61</v>
      </c>
      <c r="P1925" s="21" t="str">
        <f t="shared" si="30"/>
        <v>03_30-40</v>
      </c>
      <c r="Q1925" t="s">
        <v>167</v>
      </c>
      <c r="R1925" t="s">
        <v>1084</v>
      </c>
      <c r="S1925">
        <v>1899840</v>
      </c>
      <c r="T1925">
        <v>30742</v>
      </c>
    </row>
    <row r="1926" spans="1:20" ht="14.45" hidden="1" x14ac:dyDescent="0.35">
      <c r="A1926">
        <v>13</v>
      </c>
      <c r="B1926" t="s">
        <v>0</v>
      </c>
      <c r="C1926" t="s">
        <v>319</v>
      </c>
      <c r="D1926" s="10" t="s">
        <v>1038</v>
      </c>
      <c r="E1926" t="s">
        <v>1044</v>
      </c>
      <c r="F1926" t="s">
        <v>5</v>
      </c>
      <c r="G1926" t="s">
        <v>218</v>
      </c>
      <c r="H1926" t="s">
        <v>298</v>
      </c>
      <c r="I1926">
        <v>15</v>
      </c>
      <c r="J1926" t="s">
        <v>4</v>
      </c>
      <c r="L1926" t="s">
        <v>107</v>
      </c>
      <c r="M1926">
        <v>37751</v>
      </c>
      <c r="N1926" s="21" t="s">
        <v>41</v>
      </c>
      <c r="O1926" s="21" t="s">
        <v>61</v>
      </c>
      <c r="P1926" s="21" t="str">
        <f t="shared" si="30"/>
        <v>03_30-40</v>
      </c>
      <c r="Q1926" t="s">
        <v>167</v>
      </c>
      <c r="R1926" t="s">
        <v>1084</v>
      </c>
      <c r="S1926">
        <v>490763</v>
      </c>
      <c r="T1926">
        <v>7941</v>
      </c>
    </row>
    <row r="1927" spans="1:20" ht="14.45" hidden="1" x14ac:dyDescent="0.35">
      <c r="A1927">
        <v>8</v>
      </c>
      <c r="B1927" t="s">
        <v>0</v>
      </c>
      <c r="C1927" t="s">
        <v>217</v>
      </c>
      <c r="D1927" t="s">
        <v>1040</v>
      </c>
      <c r="E1927" t="s">
        <v>1044</v>
      </c>
      <c r="F1927" t="s">
        <v>5</v>
      </c>
      <c r="G1927" t="s">
        <v>155</v>
      </c>
      <c r="H1927" t="s">
        <v>2</v>
      </c>
      <c r="I1927">
        <v>15</v>
      </c>
      <c r="J1927" t="s">
        <v>8</v>
      </c>
      <c r="L1927" t="s">
        <v>107</v>
      </c>
      <c r="M1927">
        <v>34080</v>
      </c>
      <c r="N1927" s="21" t="s">
        <v>40</v>
      </c>
      <c r="O1927" s="21" t="s">
        <v>61</v>
      </c>
      <c r="P1927" s="21" t="str">
        <f t="shared" si="30"/>
        <v>03_30-40</v>
      </c>
      <c r="Q1927" t="s">
        <v>167</v>
      </c>
      <c r="R1927" t="s">
        <v>1084</v>
      </c>
      <c r="S1927">
        <v>272640</v>
      </c>
      <c r="T1927">
        <v>4412</v>
      </c>
    </row>
    <row r="1928" spans="1:20" ht="14.45" hidden="1" x14ac:dyDescent="0.35">
      <c r="A1928">
        <v>3</v>
      </c>
      <c r="B1928" t="s">
        <v>0</v>
      </c>
      <c r="C1928" t="s">
        <v>979</v>
      </c>
      <c r="D1928" t="s">
        <v>1041</v>
      </c>
      <c r="E1928" t="s">
        <v>1044</v>
      </c>
      <c r="F1928" t="s">
        <v>5</v>
      </c>
      <c r="G1928" t="s">
        <v>155</v>
      </c>
      <c r="H1928" t="s">
        <v>186</v>
      </c>
      <c r="I1928">
        <v>15</v>
      </c>
      <c r="J1928" t="s">
        <v>8</v>
      </c>
      <c r="L1928" t="s">
        <v>107</v>
      </c>
      <c r="M1928">
        <v>38560</v>
      </c>
      <c r="N1928" s="21" t="s">
        <v>41</v>
      </c>
      <c r="O1928" s="21" t="s">
        <v>61</v>
      </c>
      <c r="P1928" s="21" t="str">
        <f t="shared" si="30"/>
        <v>03_30-40</v>
      </c>
      <c r="Q1928" t="s">
        <v>167</v>
      </c>
      <c r="R1928" t="s">
        <v>1084</v>
      </c>
      <c r="S1928">
        <v>115680</v>
      </c>
      <c r="T1928">
        <v>1872</v>
      </c>
    </row>
    <row r="1929" spans="1:20" ht="14.45" hidden="1" x14ac:dyDescent="0.35">
      <c r="A1929">
        <v>19</v>
      </c>
      <c r="B1929" t="s">
        <v>0</v>
      </c>
      <c r="C1929" t="s">
        <v>1045</v>
      </c>
      <c r="D1929" t="s">
        <v>1040</v>
      </c>
      <c r="E1929" t="s">
        <v>1044</v>
      </c>
      <c r="F1929" t="s">
        <v>5</v>
      </c>
      <c r="G1929" t="s">
        <v>114</v>
      </c>
      <c r="H1929" t="s">
        <v>2</v>
      </c>
      <c r="I1929">
        <v>15</v>
      </c>
      <c r="J1929" t="s">
        <v>4</v>
      </c>
      <c r="L1929" t="s">
        <v>107</v>
      </c>
      <c r="M1929">
        <v>24900</v>
      </c>
      <c r="N1929" s="21" t="s">
        <v>38</v>
      </c>
      <c r="O1929" s="21" t="s">
        <v>60</v>
      </c>
      <c r="P1929" s="21" t="str">
        <f t="shared" si="30"/>
        <v>02_20-30</v>
      </c>
      <c r="Q1929" t="s">
        <v>167</v>
      </c>
      <c r="R1929" t="s">
        <v>1084</v>
      </c>
      <c r="S1929">
        <v>473100</v>
      </c>
      <c r="T1929">
        <v>7655</v>
      </c>
    </row>
    <row r="1930" spans="1:20" ht="14.45" hidden="1" x14ac:dyDescent="0.35">
      <c r="A1930">
        <v>45</v>
      </c>
      <c r="B1930" t="s">
        <v>0</v>
      </c>
      <c r="C1930" t="s">
        <v>185</v>
      </c>
      <c r="D1930" t="s">
        <v>1041</v>
      </c>
      <c r="E1930" t="s">
        <v>1044</v>
      </c>
      <c r="F1930" t="s">
        <v>5</v>
      </c>
      <c r="G1930" t="s">
        <v>114</v>
      </c>
      <c r="H1930" t="s">
        <v>186</v>
      </c>
      <c r="I1930">
        <v>15</v>
      </c>
      <c r="J1930" t="s">
        <v>11</v>
      </c>
      <c r="L1930" t="s">
        <v>107</v>
      </c>
      <c r="M1930">
        <v>36990</v>
      </c>
      <c r="N1930" s="21" t="s">
        <v>41</v>
      </c>
      <c r="O1930" s="21" t="s">
        <v>61</v>
      </c>
      <c r="P1930" s="21" t="str">
        <f t="shared" si="30"/>
        <v>03_30-40</v>
      </c>
      <c r="Q1930" t="s">
        <v>167</v>
      </c>
      <c r="R1930" t="s">
        <v>1084</v>
      </c>
      <c r="S1930">
        <v>1664550</v>
      </c>
      <c r="T1930">
        <v>26934</v>
      </c>
    </row>
    <row r="1931" spans="1:20" ht="14.45" hidden="1" x14ac:dyDescent="0.35">
      <c r="A1931">
        <v>3</v>
      </c>
      <c r="B1931" t="s">
        <v>9</v>
      </c>
      <c r="C1931" t="s">
        <v>187</v>
      </c>
      <c r="D1931" t="s">
        <v>1047</v>
      </c>
      <c r="E1931" t="s">
        <v>1039</v>
      </c>
      <c r="F1931" t="s">
        <v>5</v>
      </c>
      <c r="G1931" t="s">
        <v>162</v>
      </c>
      <c r="H1931">
        <v>0</v>
      </c>
      <c r="I1931">
        <v>12</v>
      </c>
      <c r="J1931" t="s">
        <v>105</v>
      </c>
      <c r="L1931" t="s">
        <v>91</v>
      </c>
      <c r="M1931">
        <v>95790</v>
      </c>
      <c r="N1931" s="21" t="s">
        <v>76</v>
      </c>
      <c r="O1931" s="21" t="s">
        <v>66</v>
      </c>
      <c r="P1931" s="21" t="str">
        <f t="shared" si="30"/>
        <v>07_70&gt;</v>
      </c>
      <c r="Q1931" t="s">
        <v>167</v>
      </c>
      <c r="R1931" t="s">
        <v>1084</v>
      </c>
      <c r="S1931">
        <v>287370</v>
      </c>
      <c r="T1931">
        <v>4650</v>
      </c>
    </row>
    <row r="1932" spans="1:20" ht="14.45" hidden="1" x14ac:dyDescent="0.35">
      <c r="A1932">
        <v>735</v>
      </c>
      <c r="B1932" t="s">
        <v>9</v>
      </c>
      <c r="C1932" t="s">
        <v>833</v>
      </c>
      <c r="D1932" t="s">
        <v>1046</v>
      </c>
      <c r="E1932" t="s">
        <v>1039</v>
      </c>
      <c r="F1932" t="s">
        <v>5</v>
      </c>
      <c r="G1932" t="s">
        <v>500</v>
      </c>
      <c r="H1932" t="s">
        <v>2</v>
      </c>
      <c r="I1932">
        <v>13</v>
      </c>
      <c r="J1932" t="s">
        <v>482</v>
      </c>
      <c r="L1932" t="s">
        <v>91</v>
      </c>
      <c r="M1932">
        <v>91000</v>
      </c>
      <c r="N1932" s="21" t="s">
        <v>50</v>
      </c>
      <c r="O1932" s="21" t="s">
        <v>66</v>
      </c>
      <c r="P1932" s="21" t="str">
        <f t="shared" si="30"/>
        <v>07_70&gt;</v>
      </c>
      <c r="Q1932" t="s">
        <v>167</v>
      </c>
      <c r="R1932" t="s">
        <v>1084</v>
      </c>
      <c r="S1932">
        <v>66885000</v>
      </c>
      <c r="T1932">
        <v>1082282</v>
      </c>
    </row>
    <row r="1933" spans="1:20" ht="14.45" hidden="1" x14ac:dyDescent="0.35">
      <c r="A1933">
        <v>404</v>
      </c>
      <c r="B1933" t="s">
        <v>9</v>
      </c>
      <c r="C1933" t="s">
        <v>529</v>
      </c>
      <c r="D1933" t="s">
        <v>1046</v>
      </c>
      <c r="E1933" t="s">
        <v>1039</v>
      </c>
      <c r="F1933" t="s">
        <v>5</v>
      </c>
      <c r="G1933" t="s">
        <v>308</v>
      </c>
      <c r="H1933" t="s">
        <v>2</v>
      </c>
      <c r="I1933">
        <v>13</v>
      </c>
      <c r="J1933" t="s">
        <v>74</v>
      </c>
      <c r="L1933" t="s">
        <v>107</v>
      </c>
      <c r="M1933">
        <v>120000</v>
      </c>
      <c r="N1933" s="21" t="s">
        <v>95</v>
      </c>
      <c r="O1933" s="21" t="s">
        <v>96</v>
      </c>
      <c r="P1933" s="21" t="str">
        <f t="shared" si="30"/>
        <v>07_70&gt;</v>
      </c>
      <c r="Q1933" t="s">
        <v>167</v>
      </c>
      <c r="R1933" t="s">
        <v>1084</v>
      </c>
      <c r="S1933">
        <v>48480000</v>
      </c>
      <c r="T1933">
        <v>784466</v>
      </c>
    </row>
    <row r="1934" spans="1:20" ht="14.45" hidden="1" x14ac:dyDescent="0.35">
      <c r="A1934">
        <v>1</v>
      </c>
      <c r="B1934" t="s">
        <v>9</v>
      </c>
      <c r="C1934" t="s">
        <v>530</v>
      </c>
      <c r="D1934" t="s">
        <v>1041</v>
      </c>
      <c r="E1934" t="s">
        <v>1039</v>
      </c>
      <c r="F1934" t="s">
        <v>5</v>
      </c>
      <c r="G1934" t="s">
        <v>308</v>
      </c>
      <c r="H1934" t="s">
        <v>194</v>
      </c>
      <c r="I1934">
        <v>15</v>
      </c>
      <c r="J1934" t="s">
        <v>75</v>
      </c>
      <c r="L1934" t="s">
        <v>107</v>
      </c>
      <c r="M1934">
        <v>177990</v>
      </c>
      <c r="N1934" s="21" t="s">
        <v>197</v>
      </c>
      <c r="O1934" s="21" t="s">
        <v>104</v>
      </c>
      <c r="P1934" s="21" t="str">
        <f t="shared" si="30"/>
        <v>07_70&gt;</v>
      </c>
      <c r="Q1934" t="s">
        <v>167</v>
      </c>
      <c r="R1934" t="s">
        <v>1084</v>
      </c>
      <c r="S1934">
        <v>177990</v>
      </c>
      <c r="T1934">
        <v>2880</v>
      </c>
    </row>
    <row r="1935" spans="1:20" ht="14.45" hidden="1" x14ac:dyDescent="0.35">
      <c r="A1935">
        <v>447</v>
      </c>
      <c r="B1935" t="s">
        <v>9</v>
      </c>
      <c r="C1935" t="s">
        <v>899</v>
      </c>
      <c r="D1935" t="s">
        <v>1041</v>
      </c>
      <c r="E1935" t="s">
        <v>1039</v>
      </c>
      <c r="F1935" t="s">
        <v>5</v>
      </c>
      <c r="G1935" t="s">
        <v>308</v>
      </c>
      <c r="H1935" t="s">
        <v>900</v>
      </c>
      <c r="I1935">
        <v>16</v>
      </c>
      <c r="J1935" t="s">
        <v>901</v>
      </c>
      <c r="L1935" t="s">
        <v>107</v>
      </c>
      <c r="M1935">
        <v>192299</v>
      </c>
      <c r="N1935" s="21" t="s">
        <v>337</v>
      </c>
      <c r="O1935" s="21" t="s">
        <v>101</v>
      </c>
      <c r="P1935" s="21" t="str">
        <f t="shared" si="30"/>
        <v>07_70&gt;</v>
      </c>
      <c r="Q1935" t="s">
        <v>167</v>
      </c>
      <c r="R1935" t="s">
        <v>1084</v>
      </c>
      <c r="S1935">
        <v>85957653</v>
      </c>
      <c r="T1935">
        <v>1390901</v>
      </c>
    </row>
    <row r="1936" spans="1:20" ht="14.45" hidden="1" x14ac:dyDescent="0.35">
      <c r="A1936">
        <v>2</v>
      </c>
      <c r="B1936" t="s">
        <v>10</v>
      </c>
      <c r="C1936" t="s">
        <v>320</v>
      </c>
      <c r="D1936" t="s">
        <v>1041</v>
      </c>
      <c r="E1936" t="s">
        <v>1039</v>
      </c>
      <c r="F1936" t="s">
        <v>5</v>
      </c>
      <c r="G1936" t="s">
        <v>308</v>
      </c>
      <c r="H1936" t="s">
        <v>166</v>
      </c>
      <c r="I1936">
        <v>15</v>
      </c>
      <c r="J1936" t="s">
        <v>8</v>
      </c>
      <c r="L1936" t="s">
        <v>107</v>
      </c>
      <c r="M1936">
        <v>71580</v>
      </c>
      <c r="N1936" s="21" t="s">
        <v>48</v>
      </c>
      <c r="O1936" s="21" t="s">
        <v>64</v>
      </c>
      <c r="P1936" s="21" t="str">
        <f t="shared" si="30"/>
        <v>07_70&gt;</v>
      </c>
      <c r="Q1936" t="s">
        <v>167</v>
      </c>
      <c r="R1936" t="s">
        <v>1084</v>
      </c>
      <c r="S1936">
        <v>143160</v>
      </c>
      <c r="T1936">
        <v>2317</v>
      </c>
    </row>
    <row r="1937" spans="1:20" ht="14.45" hidden="1" x14ac:dyDescent="0.35">
      <c r="A1937">
        <v>1713</v>
      </c>
      <c r="B1937" t="s">
        <v>10</v>
      </c>
      <c r="C1937" t="s">
        <v>531</v>
      </c>
      <c r="D1937" t="s">
        <v>1041</v>
      </c>
      <c r="E1937" t="s">
        <v>1039</v>
      </c>
      <c r="F1937" t="s">
        <v>1</v>
      </c>
      <c r="G1937" t="s">
        <v>532</v>
      </c>
      <c r="H1937" t="s">
        <v>220</v>
      </c>
      <c r="I1937">
        <v>15</v>
      </c>
      <c r="J1937" t="s">
        <v>8</v>
      </c>
      <c r="L1937" t="s">
        <v>107</v>
      </c>
      <c r="M1937">
        <v>63536</v>
      </c>
      <c r="N1937" s="21" t="s">
        <v>46</v>
      </c>
      <c r="O1937" s="21" t="s">
        <v>65</v>
      </c>
      <c r="P1937" s="21" t="str">
        <f t="shared" si="30"/>
        <v>06_60-70</v>
      </c>
      <c r="Q1937" t="s">
        <v>167</v>
      </c>
      <c r="R1937" t="s">
        <v>1084</v>
      </c>
      <c r="S1937">
        <v>108837168</v>
      </c>
      <c r="T1937">
        <v>1761119</v>
      </c>
    </row>
    <row r="1938" spans="1:20" ht="14.45" hidden="1" x14ac:dyDescent="0.35">
      <c r="A1938">
        <v>10</v>
      </c>
      <c r="B1938" t="s">
        <v>10</v>
      </c>
      <c r="C1938" t="s">
        <v>463</v>
      </c>
      <c r="D1938" t="s">
        <v>1041</v>
      </c>
      <c r="E1938" t="s">
        <v>1039</v>
      </c>
      <c r="F1938" t="s">
        <v>5</v>
      </c>
      <c r="G1938" t="s">
        <v>308</v>
      </c>
      <c r="H1938" t="s">
        <v>464</v>
      </c>
      <c r="I1938">
        <v>15</v>
      </c>
      <c r="J1938" t="s">
        <v>8</v>
      </c>
      <c r="L1938" t="s">
        <v>107</v>
      </c>
      <c r="M1938">
        <v>70035</v>
      </c>
      <c r="N1938" s="21" t="s">
        <v>48</v>
      </c>
      <c r="O1938" s="21" t="s">
        <v>64</v>
      </c>
      <c r="P1938" s="21" t="str">
        <f t="shared" si="30"/>
        <v>07_70&gt;</v>
      </c>
      <c r="Q1938" t="s">
        <v>167</v>
      </c>
      <c r="R1938" t="s">
        <v>1084</v>
      </c>
      <c r="S1938">
        <v>700350</v>
      </c>
      <c r="T1938">
        <v>11333</v>
      </c>
    </row>
    <row r="1939" spans="1:20" ht="14.45" hidden="1" x14ac:dyDescent="0.35">
      <c r="A1939">
        <v>1294</v>
      </c>
      <c r="B1939" t="s">
        <v>10</v>
      </c>
      <c r="C1939" t="s">
        <v>533</v>
      </c>
      <c r="D1939" t="s">
        <v>1041</v>
      </c>
      <c r="E1939" t="s">
        <v>1039</v>
      </c>
      <c r="F1939" t="s">
        <v>1</v>
      </c>
      <c r="G1939" t="s">
        <v>532</v>
      </c>
      <c r="H1939" t="s">
        <v>220</v>
      </c>
      <c r="I1939">
        <v>15</v>
      </c>
      <c r="J1939" t="s">
        <v>8</v>
      </c>
      <c r="L1939" t="s">
        <v>107</v>
      </c>
      <c r="M1939">
        <v>77890</v>
      </c>
      <c r="N1939" s="21" t="s">
        <v>84</v>
      </c>
      <c r="O1939" s="21" t="s">
        <v>64</v>
      </c>
      <c r="P1939" s="21" t="str">
        <f t="shared" si="30"/>
        <v>07_70&gt;</v>
      </c>
      <c r="Q1939" t="s">
        <v>167</v>
      </c>
      <c r="R1939" t="s">
        <v>1084</v>
      </c>
      <c r="S1939">
        <v>100789660</v>
      </c>
      <c r="T1939">
        <v>1630901</v>
      </c>
    </row>
    <row r="1940" spans="1:20" ht="14.45" hidden="1" x14ac:dyDescent="0.35">
      <c r="A1940">
        <v>185</v>
      </c>
      <c r="B1940" t="s">
        <v>10</v>
      </c>
      <c r="C1940" t="s">
        <v>465</v>
      </c>
      <c r="D1940" t="s">
        <v>1041</v>
      </c>
      <c r="E1940" t="s">
        <v>1039</v>
      </c>
      <c r="F1940" t="s">
        <v>5</v>
      </c>
      <c r="G1940" t="s">
        <v>218</v>
      </c>
      <c r="H1940" t="s">
        <v>464</v>
      </c>
      <c r="I1940">
        <v>15</v>
      </c>
      <c r="J1940" t="s">
        <v>8</v>
      </c>
      <c r="L1940" t="s">
        <v>107</v>
      </c>
      <c r="M1940">
        <v>71990</v>
      </c>
      <c r="N1940" s="21" t="s">
        <v>48</v>
      </c>
      <c r="O1940" s="21" t="s">
        <v>64</v>
      </c>
      <c r="P1940" s="21" t="str">
        <f t="shared" si="30"/>
        <v>07_70&gt;</v>
      </c>
      <c r="Q1940" t="s">
        <v>167</v>
      </c>
      <c r="R1940" t="s">
        <v>1084</v>
      </c>
      <c r="S1940">
        <v>13318150</v>
      </c>
      <c r="T1940">
        <v>215504</v>
      </c>
    </row>
    <row r="1941" spans="1:20" ht="14.45" hidden="1" x14ac:dyDescent="0.35">
      <c r="A1941">
        <v>130</v>
      </c>
      <c r="B1941" t="s">
        <v>10</v>
      </c>
      <c r="C1941" t="s">
        <v>676</v>
      </c>
      <c r="D1941" t="s">
        <v>1041</v>
      </c>
      <c r="E1941" t="s">
        <v>1039</v>
      </c>
      <c r="F1941" t="s">
        <v>5</v>
      </c>
      <c r="G1941" t="s">
        <v>308</v>
      </c>
      <c r="H1941" t="s">
        <v>673</v>
      </c>
      <c r="I1941">
        <v>15</v>
      </c>
      <c r="J1941" t="s">
        <v>8</v>
      </c>
      <c r="L1941" t="s">
        <v>107</v>
      </c>
      <c r="M1941">
        <v>122420</v>
      </c>
      <c r="N1941" s="21" t="s">
        <v>95</v>
      </c>
      <c r="O1941" s="21" t="s">
        <v>96</v>
      </c>
      <c r="P1941" s="21" t="str">
        <f t="shared" si="30"/>
        <v>07_70&gt;</v>
      </c>
      <c r="Q1941" t="s">
        <v>167</v>
      </c>
      <c r="R1941" t="s">
        <v>1084</v>
      </c>
      <c r="S1941">
        <v>15914600</v>
      </c>
      <c r="T1941">
        <v>257518</v>
      </c>
    </row>
    <row r="1942" spans="1:20" ht="14.45" hidden="1" x14ac:dyDescent="0.35">
      <c r="A1942">
        <v>21</v>
      </c>
      <c r="B1942" t="s">
        <v>10</v>
      </c>
      <c r="C1942" t="s">
        <v>333</v>
      </c>
      <c r="D1942" t="s">
        <v>1041</v>
      </c>
      <c r="E1942" t="s">
        <v>1039</v>
      </c>
      <c r="F1942" t="s">
        <v>5</v>
      </c>
      <c r="G1942" t="s">
        <v>308</v>
      </c>
      <c r="H1942" t="s">
        <v>157</v>
      </c>
      <c r="I1942">
        <v>17</v>
      </c>
      <c r="J1942" t="s">
        <v>8</v>
      </c>
      <c r="L1942" t="s">
        <v>107</v>
      </c>
      <c r="M1942">
        <v>231300</v>
      </c>
      <c r="N1942" s="21" t="s">
        <v>405</v>
      </c>
      <c r="O1942" s="21" t="s">
        <v>195</v>
      </c>
      <c r="P1942" s="21" t="str">
        <f t="shared" si="30"/>
        <v>07_70&gt;</v>
      </c>
      <c r="Q1942" t="s">
        <v>167</v>
      </c>
      <c r="R1942" t="s">
        <v>1084</v>
      </c>
      <c r="S1942">
        <v>4857300</v>
      </c>
      <c r="T1942">
        <v>78597</v>
      </c>
    </row>
    <row r="1943" spans="1:20" ht="14.45" hidden="1" x14ac:dyDescent="0.35">
      <c r="A1943">
        <v>227</v>
      </c>
      <c r="B1943" t="s">
        <v>10</v>
      </c>
      <c r="C1943" t="s">
        <v>677</v>
      </c>
      <c r="D1943" t="s">
        <v>1041</v>
      </c>
      <c r="E1943" t="s">
        <v>1039</v>
      </c>
      <c r="F1943" t="s">
        <v>5</v>
      </c>
      <c r="G1943" t="s">
        <v>308</v>
      </c>
      <c r="H1943" t="s">
        <v>673</v>
      </c>
      <c r="I1943">
        <v>17</v>
      </c>
      <c r="J1943" t="s">
        <v>8</v>
      </c>
      <c r="L1943" t="s">
        <v>107</v>
      </c>
      <c r="M1943">
        <v>120180</v>
      </c>
      <c r="N1943" s="21" t="s">
        <v>95</v>
      </c>
      <c r="O1943" s="21" t="s">
        <v>96</v>
      </c>
      <c r="P1943" s="21" t="str">
        <f t="shared" si="30"/>
        <v>07_70&gt;</v>
      </c>
      <c r="Q1943" t="s">
        <v>167</v>
      </c>
      <c r="R1943" t="s">
        <v>1084</v>
      </c>
      <c r="S1943">
        <v>27280860</v>
      </c>
      <c r="T1943">
        <v>441438</v>
      </c>
    </row>
    <row r="1944" spans="1:20" ht="14.45" hidden="1" x14ac:dyDescent="0.35">
      <c r="A1944">
        <v>51</v>
      </c>
      <c r="B1944" t="s">
        <v>10</v>
      </c>
      <c r="C1944" t="s">
        <v>774</v>
      </c>
      <c r="D1944" t="s">
        <v>1041</v>
      </c>
      <c r="E1944" t="s">
        <v>1039</v>
      </c>
      <c r="F1944" t="s">
        <v>1</v>
      </c>
      <c r="G1944" t="s">
        <v>532</v>
      </c>
      <c r="H1944" t="s">
        <v>757</v>
      </c>
      <c r="I1944">
        <v>15</v>
      </c>
      <c r="J1944" t="s">
        <v>8</v>
      </c>
      <c r="L1944" t="s">
        <v>107</v>
      </c>
      <c r="M1944">
        <v>98000</v>
      </c>
      <c r="N1944" s="21" t="s">
        <v>76</v>
      </c>
      <c r="O1944" s="21" t="s">
        <v>66</v>
      </c>
      <c r="P1944" s="21" t="str">
        <f t="shared" si="30"/>
        <v>07_70&gt;</v>
      </c>
      <c r="Q1944" t="s">
        <v>167</v>
      </c>
      <c r="R1944" t="s">
        <v>1084</v>
      </c>
      <c r="S1944">
        <v>4998000</v>
      </c>
      <c r="T1944">
        <v>80874</v>
      </c>
    </row>
    <row r="1945" spans="1:20" ht="14.45" hidden="1" x14ac:dyDescent="0.35">
      <c r="A1945">
        <v>6</v>
      </c>
      <c r="B1945" t="s">
        <v>10</v>
      </c>
      <c r="C1945" t="s">
        <v>307</v>
      </c>
      <c r="D1945" t="s">
        <v>1041</v>
      </c>
      <c r="E1945" t="s">
        <v>1039</v>
      </c>
      <c r="F1945" t="s">
        <v>5</v>
      </c>
      <c r="G1945" t="s">
        <v>308</v>
      </c>
      <c r="H1945" t="s">
        <v>166</v>
      </c>
      <c r="I1945">
        <v>15</v>
      </c>
      <c r="J1945" t="s">
        <v>8</v>
      </c>
      <c r="L1945" t="s">
        <v>107</v>
      </c>
      <c r="M1945">
        <v>88172</v>
      </c>
      <c r="N1945" s="21" t="s">
        <v>49</v>
      </c>
      <c r="O1945" s="21" t="s">
        <v>68</v>
      </c>
      <c r="P1945" s="21" t="str">
        <f t="shared" si="30"/>
        <v>07_70&gt;</v>
      </c>
      <c r="Q1945" t="s">
        <v>167</v>
      </c>
      <c r="R1945" t="s">
        <v>1084</v>
      </c>
      <c r="S1945">
        <v>529032</v>
      </c>
      <c r="T1945">
        <v>8560</v>
      </c>
    </row>
    <row r="1946" spans="1:20" ht="14.45" hidden="1" x14ac:dyDescent="0.35">
      <c r="A1946">
        <v>127</v>
      </c>
      <c r="B1946" t="s">
        <v>10</v>
      </c>
      <c r="C1946" t="s">
        <v>357</v>
      </c>
      <c r="D1946" t="s">
        <v>1041</v>
      </c>
      <c r="E1946" t="s">
        <v>1039</v>
      </c>
      <c r="F1946" t="s">
        <v>5</v>
      </c>
      <c r="G1946" t="s">
        <v>308</v>
      </c>
      <c r="H1946" t="s">
        <v>148</v>
      </c>
      <c r="I1946">
        <v>15</v>
      </c>
      <c r="J1946" t="s">
        <v>8</v>
      </c>
      <c r="L1946" t="s">
        <v>107</v>
      </c>
      <c r="M1946">
        <v>120280</v>
      </c>
      <c r="N1946" s="21" t="s">
        <v>95</v>
      </c>
      <c r="O1946" s="21" t="s">
        <v>96</v>
      </c>
      <c r="P1946" s="21" t="str">
        <f t="shared" si="30"/>
        <v>07_70&gt;</v>
      </c>
      <c r="Q1946" t="s">
        <v>167</v>
      </c>
      <c r="R1946" t="s">
        <v>1084</v>
      </c>
      <c r="S1946">
        <v>15275560</v>
      </c>
      <c r="T1946">
        <v>247177</v>
      </c>
    </row>
    <row r="1947" spans="1:20" ht="14.45" hidden="1" x14ac:dyDescent="0.35">
      <c r="A1947">
        <v>409</v>
      </c>
      <c r="B1947" t="s">
        <v>10</v>
      </c>
      <c r="C1947" t="s">
        <v>639</v>
      </c>
      <c r="D1947" t="s">
        <v>1041</v>
      </c>
      <c r="E1947" t="s">
        <v>1039</v>
      </c>
      <c r="F1947" t="s">
        <v>5</v>
      </c>
      <c r="G1947" t="s">
        <v>308</v>
      </c>
      <c r="H1947" t="s">
        <v>640</v>
      </c>
      <c r="I1947">
        <v>15</v>
      </c>
      <c r="J1947" t="s">
        <v>8</v>
      </c>
      <c r="L1947" t="s">
        <v>107</v>
      </c>
      <c r="M1947">
        <v>94490</v>
      </c>
      <c r="N1947" s="21" t="s">
        <v>50</v>
      </c>
      <c r="O1947" s="21" t="s">
        <v>66</v>
      </c>
      <c r="P1947" s="21" t="str">
        <f t="shared" si="30"/>
        <v>07_70&gt;</v>
      </c>
      <c r="Q1947" t="s">
        <v>167</v>
      </c>
      <c r="R1947" t="s">
        <v>1084</v>
      </c>
      <c r="S1947">
        <v>38646410</v>
      </c>
      <c r="T1947">
        <v>625346</v>
      </c>
    </row>
    <row r="1948" spans="1:20" ht="14.45" hidden="1" x14ac:dyDescent="0.35">
      <c r="A1948">
        <v>11</v>
      </c>
      <c r="B1948" t="s">
        <v>10</v>
      </c>
      <c r="C1948" t="s">
        <v>321</v>
      </c>
      <c r="D1948" t="s">
        <v>1041</v>
      </c>
      <c r="E1948" t="s">
        <v>1039</v>
      </c>
      <c r="F1948" t="s">
        <v>5</v>
      </c>
      <c r="G1948" t="s">
        <v>308</v>
      </c>
      <c r="H1948" t="s">
        <v>166</v>
      </c>
      <c r="I1948">
        <v>17</v>
      </c>
      <c r="J1948" t="s">
        <v>8</v>
      </c>
      <c r="L1948" t="s">
        <v>107</v>
      </c>
      <c r="M1948">
        <v>93799</v>
      </c>
      <c r="N1948" s="21" t="s">
        <v>50</v>
      </c>
      <c r="O1948" s="21" t="s">
        <v>66</v>
      </c>
      <c r="P1948" s="21" t="str">
        <f t="shared" si="30"/>
        <v>07_70&gt;</v>
      </c>
      <c r="Q1948" t="s">
        <v>167</v>
      </c>
      <c r="R1948" t="s">
        <v>1084</v>
      </c>
      <c r="S1948">
        <v>1031789</v>
      </c>
      <c r="T1948">
        <v>16696</v>
      </c>
    </row>
    <row r="1949" spans="1:20" ht="14.45" hidden="1" x14ac:dyDescent="0.35">
      <c r="A1949">
        <v>2</v>
      </c>
      <c r="B1949" t="s">
        <v>10</v>
      </c>
      <c r="C1949" t="s">
        <v>466</v>
      </c>
      <c r="D1949" t="s">
        <v>1041</v>
      </c>
      <c r="E1949" t="s">
        <v>1039</v>
      </c>
      <c r="F1949" t="s">
        <v>5</v>
      </c>
      <c r="G1949" t="s">
        <v>308</v>
      </c>
      <c r="H1949" t="s">
        <v>148</v>
      </c>
      <c r="I1949">
        <v>17</v>
      </c>
      <c r="J1949" t="s">
        <v>8</v>
      </c>
      <c r="L1949" t="s">
        <v>107</v>
      </c>
      <c r="M1949">
        <v>129072</v>
      </c>
      <c r="N1949" s="21" t="s">
        <v>98</v>
      </c>
      <c r="O1949" s="21" t="s">
        <v>96</v>
      </c>
      <c r="P1949" s="21" t="str">
        <f t="shared" si="30"/>
        <v>07_70&gt;</v>
      </c>
      <c r="Q1949" t="s">
        <v>167</v>
      </c>
      <c r="R1949" t="s">
        <v>1084</v>
      </c>
      <c r="S1949">
        <v>258144</v>
      </c>
      <c r="T1949">
        <v>4177</v>
      </c>
    </row>
    <row r="1950" spans="1:20" ht="14.45" hidden="1" x14ac:dyDescent="0.35">
      <c r="A1950">
        <v>681</v>
      </c>
      <c r="B1950" t="s">
        <v>10</v>
      </c>
      <c r="C1950" t="s">
        <v>724</v>
      </c>
      <c r="D1950" t="s">
        <v>1041</v>
      </c>
      <c r="E1950" t="s">
        <v>1039</v>
      </c>
      <c r="F1950" t="s">
        <v>5</v>
      </c>
      <c r="G1950" t="s">
        <v>308</v>
      </c>
      <c r="H1950" t="s">
        <v>640</v>
      </c>
      <c r="I1950">
        <v>17</v>
      </c>
      <c r="J1950" t="s">
        <v>8</v>
      </c>
      <c r="L1950" t="s">
        <v>107</v>
      </c>
      <c r="M1950">
        <v>121300</v>
      </c>
      <c r="N1950" s="21" t="s">
        <v>95</v>
      </c>
      <c r="O1950" s="21" t="s">
        <v>96</v>
      </c>
      <c r="P1950" s="21" t="str">
        <f t="shared" si="30"/>
        <v>07_70&gt;</v>
      </c>
      <c r="Q1950" t="s">
        <v>167</v>
      </c>
      <c r="R1950" t="s">
        <v>1084</v>
      </c>
      <c r="S1950">
        <v>82605300</v>
      </c>
      <c r="T1950">
        <v>1336655</v>
      </c>
    </row>
    <row r="1951" spans="1:20" ht="14.45" hidden="1" x14ac:dyDescent="0.35">
      <c r="A1951">
        <v>6</v>
      </c>
      <c r="B1951" t="s">
        <v>10</v>
      </c>
      <c r="C1951" t="s">
        <v>334</v>
      </c>
      <c r="D1951" t="s">
        <v>1041</v>
      </c>
      <c r="E1951" t="s">
        <v>1039</v>
      </c>
      <c r="F1951" t="s">
        <v>5</v>
      </c>
      <c r="G1951" t="s">
        <v>308</v>
      </c>
      <c r="H1951" t="s">
        <v>335</v>
      </c>
      <c r="I1951">
        <v>15</v>
      </c>
      <c r="J1951" t="s">
        <v>8</v>
      </c>
      <c r="L1951" t="s">
        <v>107</v>
      </c>
      <c r="M1951">
        <v>135090</v>
      </c>
      <c r="N1951" s="21" t="s">
        <v>88</v>
      </c>
      <c r="O1951" s="21" t="s">
        <v>86</v>
      </c>
      <c r="P1951" s="21" t="str">
        <f t="shared" si="30"/>
        <v>07_70&gt;</v>
      </c>
      <c r="Q1951" t="s">
        <v>167</v>
      </c>
      <c r="R1951" t="s">
        <v>1084</v>
      </c>
      <c r="S1951">
        <v>810540</v>
      </c>
      <c r="T1951">
        <v>13116</v>
      </c>
    </row>
    <row r="1952" spans="1:20" ht="14.45" hidden="1" x14ac:dyDescent="0.35">
      <c r="A1952">
        <v>110</v>
      </c>
      <c r="B1952" t="s">
        <v>10</v>
      </c>
      <c r="C1952" t="s">
        <v>775</v>
      </c>
      <c r="D1952" t="s">
        <v>1041</v>
      </c>
      <c r="E1952" t="s">
        <v>1039</v>
      </c>
      <c r="F1952" t="s">
        <v>5</v>
      </c>
      <c r="G1952" t="s">
        <v>308</v>
      </c>
      <c r="H1952" t="s">
        <v>776</v>
      </c>
      <c r="I1952">
        <v>15</v>
      </c>
      <c r="J1952" t="s">
        <v>8</v>
      </c>
      <c r="L1952" t="s">
        <v>107</v>
      </c>
      <c r="M1952">
        <v>118000</v>
      </c>
      <c r="N1952" s="21" t="s">
        <v>97</v>
      </c>
      <c r="O1952" s="21" t="s">
        <v>67</v>
      </c>
      <c r="P1952" s="21" t="str">
        <f t="shared" si="30"/>
        <v>07_70&gt;</v>
      </c>
      <c r="Q1952" t="s">
        <v>167</v>
      </c>
      <c r="R1952" t="s">
        <v>1084</v>
      </c>
      <c r="S1952">
        <v>12980000</v>
      </c>
      <c r="T1952">
        <v>210032</v>
      </c>
    </row>
    <row r="1953" spans="1:20" ht="14.45" hidden="1" x14ac:dyDescent="0.35">
      <c r="A1953">
        <v>70</v>
      </c>
      <c r="B1953" t="s">
        <v>10</v>
      </c>
      <c r="C1953" t="s">
        <v>641</v>
      </c>
      <c r="D1953" t="s">
        <v>1041</v>
      </c>
      <c r="E1953" t="s">
        <v>1039</v>
      </c>
      <c r="F1953" t="s">
        <v>5</v>
      </c>
      <c r="G1953" t="s">
        <v>308</v>
      </c>
      <c r="H1953" t="s">
        <v>166</v>
      </c>
      <c r="I1953">
        <v>15</v>
      </c>
      <c r="J1953" t="s">
        <v>8</v>
      </c>
      <c r="L1953" t="s">
        <v>107</v>
      </c>
      <c r="M1953">
        <v>101300</v>
      </c>
      <c r="N1953" s="21" t="s">
        <v>80</v>
      </c>
      <c r="O1953" s="21" t="s">
        <v>70</v>
      </c>
      <c r="P1953" s="21" t="str">
        <f t="shared" si="30"/>
        <v>07_70&gt;</v>
      </c>
      <c r="Q1953" t="s">
        <v>167</v>
      </c>
      <c r="R1953" t="s">
        <v>1084</v>
      </c>
      <c r="S1953">
        <v>7091000</v>
      </c>
      <c r="T1953">
        <v>114741</v>
      </c>
    </row>
    <row r="1954" spans="1:20" ht="14.45" hidden="1" x14ac:dyDescent="0.35">
      <c r="A1954">
        <v>47</v>
      </c>
      <c r="B1954" t="s">
        <v>10</v>
      </c>
      <c r="C1954" t="s">
        <v>483</v>
      </c>
      <c r="D1954" t="s">
        <v>1041</v>
      </c>
      <c r="E1954" t="s">
        <v>1039</v>
      </c>
      <c r="F1954" t="s">
        <v>5</v>
      </c>
      <c r="G1954" t="s">
        <v>308</v>
      </c>
      <c r="H1954" t="s">
        <v>148</v>
      </c>
      <c r="I1954">
        <v>15</v>
      </c>
      <c r="J1954" t="s">
        <v>8</v>
      </c>
      <c r="L1954" t="s">
        <v>107</v>
      </c>
      <c r="M1954">
        <v>152090</v>
      </c>
      <c r="N1954" s="21" t="s">
        <v>100</v>
      </c>
      <c r="O1954" s="21" t="s">
        <v>69</v>
      </c>
      <c r="P1954" s="21" t="str">
        <f t="shared" si="30"/>
        <v>07_70&gt;</v>
      </c>
      <c r="Q1954" t="s">
        <v>167</v>
      </c>
      <c r="R1954" t="s">
        <v>1084</v>
      </c>
      <c r="S1954">
        <v>7148230</v>
      </c>
      <c r="T1954">
        <v>115667</v>
      </c>
    </row>
    <row r="1955" spans="1:20" ht="14.45" hidden="1" x14ac:dyDescent="0.35">
      <c r="A1955">
        <v>2</v>
      </c>
      <c r="B1955" t="s">
        <v>10</v>
      </c>
      <c r="C1955" t="s">
        <v>599</v>
      </c>
      <c r="D1955" t="s">
        <v>1041</v>
      </c>
      <c r="E1955" t="s">
        <v>1039</v>
      </c>
      <c r="F1955" t="s">
        <v>5</v>
      </c>
      <c r="G1955" t="s">
        <v>308</v>
      </c>
      <c r="H1955" t="s">
        <v>553</v>
      </c>
      <c r="I1955">
        <v>15</v>
      </c>
      <c r="J1955" t="s">
        <v>8</v>
      </c>
      <c r="L1955" t="s">
        <v>107</v>
      </c>
      <c r="M1955">
        <v>150920</v>
      </c>
      <c r="N1955" s="21" t="s">
        <v>100</v>
      </c>
      <c r="O1955" s="21" t="s">
        <v>69</v>
      </c>
      <c r="P1955" s="21" t="str">
        <f t="shared" si="30"/>
        <v>07_70&gt;</v>
      </c>
      <c r="Q1955" t="s">
        <v>167</v>
      </c>
      <c r="R1955" t="s">
        <v>1084</v>
      </c>
      <c r="S1955">
        <v>301840</v>
      </c>
      <c r="T1955">
        <v>4884</v>
      </c>
    </row>
    <row r="1956" spans="1:20" ht="14.45" hidden="1" x14ac:dyDescent="0.35">
      <c r="A1956">
        <v>110</v>
      </c>
      <c r="B1956" t="s">
        <v>10</v>
      </c>
      <c r="C1956" t="s">
        <v>556</v>
      </c>
      <c r="D1956" t="s">
        <v>1041</v>
      </c>
      <c r="E1956" t="s">
        <v>1039</v>
      </c>
      <c r="F1956" t="s">
        <v>5</v>
      </c>
      <c r="G1956" t="s">
        <v>308</v>
      </c>
      <c r="H1956" t="s">
        <v>557</v>
      </c>
      <c r="I1956">
        <v>17</v>
      </c>
      <c r="J1956" t="s">
        <v>8</v>
      </c>
      <c r="L1956" t="s">
        <v>107</v>
      </c>
      <c r="M1956">
        <v>172875</v>
      </c>
      <c r="N1956" s="21" t="s">
        <v>119</v>
      </c>
      <c r="O1956" s="21" t="s">
        <v>104</v>
      </c>
      <c r="P1956" s="21" t="str">
        <f t="shared" si="30"/>
        <v>07_70&gt;</v>
      </c>
      <c r="Q1956" t="s">
        <v>167</v>
      </c>
      <c r="R1956" t="s">
        <v>1084</v>
      </c>
      <c r="S1956">
        <v>19016250</v>
      </c>
      <c r="T1956">
        <v>307706</v>
      </c>
    </row>
    <row r="1957" spans="1:20" ht="14.45" hidden="1" x14ac:dyDescent="0.35">
      <c r="A1957">
        <v>6</v>
      </c>
      <c r="B1957" t="s">
        <v>10</v>
      </c>
      <c r="C1957" t="s">
        <v>841</v>
      </c>
      <c r="D1957" t="s">
        <v>1046</v>
      </c>
      <c r="E1957" t="s">
        <v>1044</v>
      </c>
      <c r="F1957" t="s">
        <v>5</v>
      </c>
      <c r="G1957" t="s">
        <v>496</v>
      </c>
      <c r="H1957" t="s">
        <v>2</v>
      </c>
      <c r="I1957">
        <v>14</v>
      </c>
      <c r="J1957" t="s">
        <v>8</v>
      </c>
      <c r="L1957" t="s">
        <v>107</v>
      </c>
      <c r="M1957">
        <v>38710</v>
      </c>
      <c r="N1957" s="21" t="s">
        <v>41</v>
      </c>
      <c r="O1957" s="21" t="s">
        <v>61</v>
      </c>
      <c r="P1957" s="21" t="str">
        <f t="shared" si="30"/>
        <v>03_30-40</v>
      </c>
      <c r="Q1957" t="s">
        <v>167</v>
      </c>
      <c r="R1957" t="s">
        <v>1084</v>
      </c>
      <c r="S1957">
        <v>232260</v>
      </c>
      <c r="T1957">
        <v>3758</v>
      </c>
    </row>
    <row r="1958" spans="1:20" ht="14.45" hidden="1" x14ac:dyDescent="0.35">
      <c r="A1958">
        <v>511</v>
      </c>
      <c r="B1958" t="s">
        <v>10</v>
      </c>
      <c r="C1958" t="s">
        <v>725</v>
      </c>
      <c r="D1958" t="s">
        <v>1046</v>
      </c>
      <c r="E1958" t="s">
        <v>1039</v>
      </c>
      <c r="F1958" t="s">
        <v>5</v>
      </c>
      <c r="G1958" t="s">
        <v>496</v>
      </c>
      <c r="H1958" t="s">
        <v>2</v>
      </c>
      <c r="I1958">
        <v>14</v>
      </c>
      <c r="J1958" t="s">
        <v>8</v>
      </c>
      <c r="L1958" t="s">
        <v>107</v>
      </c>
      <c r="M1958">
        <v>36293</v>
      </c>
      <c r="N1958" s="21" t="s">
        <v>41</v>
      </c>
      <c r="O1958" s="21" t="s">
        <v>61</v>
      </c>
      <c r="P1958" s="21" t="str">
        <f t="shared" si="30"/>
        <v>03_30-40</v>
      </c>
      <c r="Q1958" t="s">
        <v>167</v>
      </c>
      <c r="R1958" t="s">
        <v>1084</v>
      </c>
      <c r="S1958">
        <v>18545723</v>
      </c>
      <c r="T1958">
        <v>300093</v>
      </c>
    </row>
    <row r="1959" spans="1:20" ht="14.45" hidden="1" x14ac:dyDescent="0.35">
      <c r="A1959">
        <v>9</v>
      </c>
      <c r="B1959" t="s">
        <v>10</v>
      </c>
      <c r="C1959" t="s">
        <v>267</v>
      </c>
      <c r="D1959" t="s">
        <v>1040</v>
      </c>
      <c r="E1959" t="s">
        <v>1039</v>
      </c>
      <c r="F1959" t="s">
        <v>5</v>
      </c>
      <c r="G1959" t="s">
        <v>114</v>
      </c>
      <c r="H1959" t="s">
        <v>2</v>
      </c>
      <c r="I1959">
        <v>15</v>
      </c>
      <c r="J1959" t="s">
        <v>8</v>
      </c>
      <c r="L1959" t="s">
        <v>107</v>
      </c>
      <c r="M1959">
        <v>23218</v>
      </c>
      <c r="N1959" s="21" t="s">
        <v>38</v>
      </c>
      <c r="O1959" s="21" t="s">
        <v>60</v>
      </c>
      <c r="P1959" s="21" t="str">
        <f t="shared" si="30"/>
        <v>02_20-30</v>
      </c>
      <c r="Q1959" t="s">
        <v>167</v>
      </c>
      <c r="R1959" t="s">
        <v>1084</v>
      </c>
      <c r="S1959">
        <v>208962</v>
      </c>
      <c r="T1959">
        <v>3381</v>
      </c>
    </row>
    <row r="1960" spans="1:20" ht="14.45" hidden="1" x14ac:dyDescent="0.35">
      <c r="A1960">
        <v>836</v>
      </c>
      <c r="B1960" t="s">
        <v>10</v>
      </c>
      <c r="C1960" t="s">
        <v>982</v>
      </c>
      <c r="D1960" s="10" t="s">
        <v>1038</v>
      </c>
      <c r="E1960" t="s">
        <v>1039</v>
      </c>
      <c r="F1960" t="s">
        <v>1</v>
      </c>
      <c r="G1960" t="s">
        <v>532</v>
      </c>
      <c r="H1960" t="s">
        <v>827</v>
      </c>
      <c r="I1960">
        <v>15</v>
      </c>
      <c r="J1960" t="s">
        <v>8</v>
      </c>
      <c r="L1960" t="s">
        <v>107</v>
      </c>
      <c r="M1960">
        <v>28300</v>
      </c>
      <c r="N1960" s="21" t="s">
        <v>39</v>
      </c>
      <c r="O1960" s="21" t="s">
        <v>60</v>
      </c>
      <c r="P1960" s="21" t="str">
        <f t="shared" si="30"/>
        <v>02_20-30</v>
      </c>
      <c r="Q1960" t="s">
        <v>167</v>
      </c>
      <c r="R1960" t="s">
        <v>1084</v>
      </c>
      <c r="S1960">
        <v>23658800</v>
      </c>
      <c r="T1960">
        <v>382828</v>
      </c>
    </row>
    <row r="1961" spans="1:20" ht="14.45" hidden="1" x14ac:dyDescent="0.35">
      <c r="A1961">
        <v>991</v>
      </c>
      <c r="B1961" t="s">
        <v>10</v>
      </c>
      <c r="C1961" t="s">
        <v>983</v>
      </c>
      <c r="D1961" s="10" t="s">
        <v>1038</v>
      </c>
      <c r="E1961" t="s">
        <v>1039</v>
      </c>
      <c r="F1961" t="s">
        <v>5</v>
      </c>
      <c r="G1961" t="s">
        <v>496</v>
      </c>
      <c r="H1961" t="s">
        <v>634</v>
      </c>
      <c r="I1961">
        <v>15</v>
      </c>
      <c r="J1961" t="s">
        <v>8</v>
      </c>
      <c r="L1961" t="s">
        <v>107</v>
      </c>
      <c r="M1961">
        <v>33688</v>
      </c>
      <c r="N1961" s="21" t="s">
        <v>40</v>
      </c>
      <c r="O1961" s="21" t="s">
        <v>61</v>
      </c>
      <c r="P1961" s="21" t="str">
        <f t="shared" si="30"/>
        <v>03_30-40</v>
      </c>
      <c r="Q1961" t="s">
        <v>167</v>
      </c>
      <c r="R1961" t="s">
        <v>1084</v>
      </c>
      <c r="S1961">
        <v>33384808</v>
      </c>
      <c r="T1961">
        <v>540207</v>
      </c>
    </row>
    <row r="1962" spans="1:20" ht="14.45" hidden="1" x14ac:dyDescent="0.35">
      <c r="A1962">
        <v>15</v>
      </c>
      <c r="B1962" t="s">
        <v>10</v>
      </c>
      <c r="C1962" t="s">
        <v>678</v>
      </c>
      <c r="D1962" t="s">
        <v>1041</v>
      </c>
      <c r="E1962" t="s">
        <v>1039</v>
      </c>
      <c r="F1962" t="s">
        <v>5</v>
      </c>
      <c r="G1962" t="s">
        <v>155</v>
      </c>
      <c r="H1962" t="s">
        <v>108</v>
      </c>
      <c r="I1962">
        <v>15</v>
      </c>
      <c r="J1962" t="s">
        <v>8</v>
      </c>
      <c r="L1962" t="s">
        <v>107</v>
      </c>
      <c r="M1962">
        <v>35990</v>
      </c>
      <c r="N1962" s="21" t="s">
        <v>41</v>
      </c>
      <c r="O1962" s="21" t="s">
        <v>61</v>
      </c>
      <c r="P1962" s="21" t="str">
        <f t="shared" si="30"/>
        <v>03_30-40</v>
      </c>
      <c r="Q1962" t="s">
        <v>167</v>
      </c>
      <c r="R1962" t="s">
        <v>1084</v>
      </c>
      <c r="S1962">
        <v>539850</v>
      </c>
      <c r="T1962">
        <v>8735</v>
      </c>
    </row>
    <row r="1963" spans="1:20" ht="14.45" hidden="1" x14ac:dyDescent="0.35">
      <c r="A1963">
        <v>522</v>
      </c>
      <c r="B1963" t="s">
        <v>10</v>
      </c>
      <c r="C1963" t="s">
        <v>984</v>
      </c>
      <c r="D1963" s="10" t="s">
        <v>1038</v>
      </c>
      <c r="E1963" t="s">
        <v>1039</v>
      </c>
      <c r="F1963" t="s">
        <v>5</v>
      </c>
      <c r="G1963" t="s">
        <v>496</v>
      </c>
      <c r="H1963" t="s">
        <v>618</v>
      </c>
      <c r="I1963">
        <v>15</v>
      </c>
      <c r="J1963" t="s">
        <v>8</v>
      </c>
      <c r="L1963" t="s">
        <v>107</v>
      </c>
      <c r="M1963">
        <v>35930</v>
      </c>
      <c r="N1963" s="21" t="s">
        <v>41</v>
      </c>
      <c r="O1963" s="21" t="s">
        <v>61</v>
      </c>
      <c r="P1963" s="21" t="str">
        <f t="shared" si="30"/>
        <v>03_30-40</v>
      </c>
      <c r="Q1963" t="s">
        <v>167</v>
      </c>
      <c r="R1963" t="s">
        <v>1084</v>
      </c>
      <c r="S1963">
        <v>18755460</v>
      </c>
      <c r="T1963">
        <v>303486</v>
      </c>
    </row>
    <row r="1964" spans="1:20" ht="14.45" hidden="1" x14ac:dyDescent="0.35">
      <c r="A1964">
        <v>1377</v>
      </c>
      <c r="B1964" t="s">
        <v>10</v>
      </c>
      <c r="C1964" t="s">
        <v>600</v>
      </c>
      <c r="D1964" t="s">
        <v>1040</v>
      </c>
      <c r="E1964" t="s">
        <v>1039</v>
      </c>
      <c r="F1964" t="s">
        <v>1</v>
      </c>
      <c r="G1964" t="s">
        <v>152</v>
      </c>
      <c r="H1964" t="s">
        <v>2</v>
      </c>
      <c r="I1964">
        <v>15</v>
      </c>
      <c r="J1964" t="s">
        <v>4</v>
      </c>
      <c r="L1964" s="10" t="s">
        <v>107</v>
      </c>
      <c r="M1964">
        <v>26700</v>
      </c>
      <c r="N1964" s="21" t="s">
        <v>39</v>
      </c>
      <c r="O1964" s="21" t="s">
        <v>60</v>
      </c>
      <c r="P1964" s="21" t="str">
        <f t="shared" si="30"/>
        <v>02_20-30</v>
      </c>
      <c r="Q1964" t="s">
        <v>167</v>
      </c>
      <c r="R1964" t="s">
        <v>1084</v>
      </c>
      <c r="S1964">
        <v>36765900</v>
      </c>
      <c r="T1964">
        <v>594917</v>
      </c>
    </row>
    <row r="1965" spans="1:20" ht="14.45" hidden="1" x14ac:dyDescent="0.35">
      <c r="A1965">
        <v>4</v>
      </c>
      <c r="B1965" t="s">
        <v>10</v>
      </c>
      <c r="C1965" t="s">
        <v>139</v>
      </c>
      <c r="D1965" s="10" t="s">
        <v>1038</v>
      </c>
      <c r="E1965" t="s">
        <v>1039</v>
      </c>
      <c r="F1965" t="s">
        <v>5</v>
      </c>
      <c r="G1965" t="s">
        <v>92</v>
      </c>
      <c r="H1965" t="s">
        <v>109</v>
      </c>
      <c r="I1965">
        <v>15</v>
      </c>
      <c r="J1965" t="s">
        <v>4</v>
      </c>
      <c r="L1965" t="s">
        <v>107</v>
      </c>
      <c r="M1965">
        <v>26990</v>
      </c>
      <c r="N1965" s="21" t="s">
        <v>39</v>
      </c>
      <c r="O1965" s="21" t="s">
        <v>60</v>
      </c>
      <c r="P1965" s="21" t="str">
        <f t="shared" si="30"/>
        <v>02_20-30</v>
      </c>
      <c r="Q1965" t="s">
        <v>167</v>
      </c>
      <c r="R1965" t="s">
        <v>1084</v>
      </c>
      <c r="S1965">
        <v>107960</v>
      </c>
      <c r="T1965">
        <v>1747</v>
      </c>
    </row>
    <row r="1966" spans="1:20" ht="14.45" hidden="1" x14ac:dyDescent="0.35">
      <c r="A1966">
        <v>1354</v>
      </c>
      <c r="B1966" t="s">
        <v>10</v>
      </c>
      <c r="C1966" t="s">
        <v>396</v>
      </c>
      <c r="D1966" s="10" t="s">
        <v>1038</v>
      </c>
      <c r="E1966" t="s">
        <v>1039</v>
      </c>
      <c r="F1966" t="s">
        <v>5</v>
      </c>
      <c r="G1966" t="s">
        <v>323</v>
      </c>
      <c r="H1966" t="s">
        <v>336</v>
      </c>
      <c r="I1966">
        <v>15</v>
      </c>
      <c r="J1966" t="s">
        <v>4</v>
      </c>
      <c r="L1966" t="s">
        <v>90</v>
      </c>
      <c r="M1966">
        <v>20955</v>
      </c>
      <c r="N1966" s="21" t="s">
        <v>38</v>
      </c>
      <c r="O1966" s="21" t="s">
        <v>60</v>
      </c>
      <c r="P1966" s="21" t="str">
        <f t="shared" si="30"/>
        <v>02_20-30</v>
      </c>
      <c r="Q1966" t="s">
        <v>167</v>
      </c>
      <c r="R1966" t="s">
        <v>1084</v>
      </c>
      <c r="S1966">
        <v>28373070</v>
      </c>
      <c r="T1966">
        <v>459111</v>
      </c>
    </row>
    <row r="1967" spans="1:20" ht="14.45" hidden="1" x14ac:dyDescent="0.35">
      <c r="A1967">
        <v>96</v>
      </c>
      <c r="B1967" t="s">
        <v>10</v>
      </c>
      <c r="C1967" t="s">
        <v>279</v>
      </c>
      <c r="D1967" s="10" t="s">
        <v>1038</v>
      </c>
      <c r="E1967" t="s">
        <v>1039</v>
      </c>
      <c r="F1967" t="s">
        <v>5</v>
      </c>
      <c r="G1967" t="s">
        <v>161</v>
      </c>
      <c r="H1967" t="s">
        <v>109</v>
      </c>
      <c r="I1967">
        <v>15</v>
      </c>
      <c r="J1967" t="s">
        <v>8</v>
      </c>
      <c r="L1967" t="s">
        <v>90</v>
      </c>
      <c r="M1967">
        <v>16999</v>
      </c>
      <c r="N1967" s="21" t="s">
        <v>37</v>
      </c>
      <c r="O1967" s="21" t="s">
        <v>59</v>
      </c>
      <c r="P1967" s="21" t="str">
        <f t="shared" si="30"/>
        <v>01_&lt;20</v>
      </c>
      <c r="Q1967" t="s">
        <v>167</v>
      </c>
      <c r="R1967" t="s">
        <v>1084</v>
      </c>
      <c r="S1967">
        <v>1631904</v>
      </c>
      <c r="T1967">
        <v>26406</v>
      </c>
    </row>
    <row r="1968" spans="1:20" ht="14.45" hidden="1" x14ac:dyDescent="0.35">
      <c r="A1968">
        <v>4</v>
      </c>
      <c r="B1968" t="s">
        <v>10</v>
      </c>
      <c r="C1968" t="s">
        <v>196</v>
      </c>
      <c r="D1968" t="s">
        <v>1040</v>
      </c>
      <c r="E1968" t="s">
        <v>1039</v>
      </c>
      <c r="F1968" t="s">
        <v>5</v>
      </c>
      <c r="G1968" t="s">
        <v>161</v>
      </c>
      <c r="H1968" t="s">
        <v>2</v>
      </c>
      <c r="I1968">
        <v>15</v>
      </c>
      <c r="J1968" t="s">
        <v>4</v>
      </c>
      <c r="L1968" t="s">
        <v>90</v>
      </c>
      <c r="M1968">
        <v>18885</v>
      </c>
      <c r="N1968" s="21" t="s">
        <v>37</v>
      </c>
      <c r="O1968" s="21" t="s">
        <v>59</v>
      </c>
      <c r="P1968" s="21" t="str">
        <f t="shared" si="30"/>
        <v>01_&lt;20</v>
      </c>
      <c r="Q1968" t="s">
        <v>167</v>
      </c>
      <c r="R1968" t="s">
        <v>1084</v>
      </c>
      <c r="S1968">
        <v>75540</v>
      </c>
      <c r="T1968">
        <v>1222</v>
      </c>
    </row>
    <row r="1969" spans="1:20" ht="14.45" hidden="1" x14ac:dyDescent="0.35">
      <c r="A1969">
        <v>36</v>
      </c>
      <c r="B1969" t="s">
        <v>10</v>
      </c>
      <c r="C1969" t="s">
        <v>142</v>
      </c>
      <c r="D1969" s="10" t="s">
        <v>1038</v>
      </c>
      <c r="E1969" t="s">
        <v>1039</v>
      </c>
      <c r="F1969" t="s">
        <v>5</v>
      </c>
      <c r="G1969" t="s">
        <v>114</v>
      </c>
      <c r="H1969" t="s">
        <v>118</v>
      </c>
      <c r="I1969">
        <v>15</v>
      </c>
      <c r="J1969" t="s">
        <v>4</v>
      </c>
      <c r="L1969" t="s">
        <v>107</v>
      </c>
      <c r="M1969">
        <v>33260</v>
      </c>
      <c r="N1969" s="21" t="s">
        <v>40</v>
      </c>
      <c r="O1969" s="21" t="s">
        <v>61</v>
      </c>
      <c r="P1969" s="21" t="str">
        <f t="shared" si="30"/>
        <v>03_30-40</v>
      </c>
      <c r="Q1969" t="s">
        <v>167</v>
      </c>
      <c r="R1969" t="s">
        <v>1084</v>
      </c>
      <c r="S1969">
        <v>1197360</v>
      </c>
      <c r="T1969">
        <v>19375</v>
      </c>
    </row>
    <row r="1970" spans="1:20" ht="14.45" hidden="1" x14ac:dyDescent="0.35">
      <c r="A1970">
        <v>244</v>
      </c>
      <c r="B1970" t="s">
        <v>10</v>
      </c>
      <c r="C1970" t="s">
        <v>985</v>
      </c>
      <c r="D1970" t="s">
        <v>1040</v>
      </c>
      <c r="E1970" t="s">
        <v>1039</v>
      </c>
      <c r="F1970" t="s">
        <v>1</v>
      </c>
      <c r="G1970" t="s">
        <v>152</v>
      </c>
      <c r="H1970" t="s">
        <v>2</v>
      </c>
      <c r="I1970">
        <v>15</v>
      </c>
      <c r="J1970" t="s">
        <v>8</v>
      </c>
      <c r="L1970" s="10" t="s">
        <v>107</v>
      </c>
      <c r="M1970">
        <v>17300</v>
      </c>
      <c r="N1970" s="21" t="s">
        <v>37</v>
      </c>
      <c r="O1970" s="21" t="s">
        <v>59</v>
      </c>
      <c r="P1970" s="21" t="str">
        <f t="shared" si="30"/>
        <v>01_&lt;20</v>
      </c>
      <c r="Q1970" t="s">
        <v>167</v>
      </c>
      <c r="R1970" t="s">
        <v>1084</v>
      </c>
      <c r="S1970">
        <v>4221200</v>
      </c>
      <c r="T1970">
        <v>68304</v>
      </c>
    </row>
    <row r="1971" spans="1:20" ht="14.45" hidden="1" x14ac:dyDescent="0.35">
      <c r="A1971">
        <v>96</v>
      </c>
      <c r="B1971" t="s">
        <v>10</v>
      </c>
      <c r="C1971" t="s">
        <v>722</v>
      </c>
      <c r="D1971" s="10" t="s">
        <v>1038</v>
      </c>
      <c r="E1971" t="s">
        <v>1039</v>
      </c>
      <c r="F1971" t="s">
        <v>5</v>
      </c>
      <c r="G1971" t="s">
        <v>155</v>
      </c>
      <c r="H1971" t="s">
        <v>723</v>
      </c>
      <c r="I1971">
        <v>15</v>
      </c>
      <c r="J1971" t="s">
        <v>8</v>
      </c>
      <c r="L1971" t="s">
        <v>107</v>
      </c>
      <c r="M1971">
        <v>27830</v>
      </c>
      <c r="N1971" s="21" t="s">
        <v>39</v>
      </c>
      <c r="O1971" s="21" t="s">
        <v>60</v>
      </c>
      <c r="P1971" s="21" t="str">
        <f t="shared" si="30"/>
        <v>02_20-30</v>
      </c>
      <c r="Q1971" t="s">
        <v>167</v>
      </c>
      <c r="R1971" t="s">
        <v>1084</v>
      </c>
      <c r="S1971">
        <v>2671680</v>
      </c>
      <c r="T1971">
        <v>43231</v>
      </c>
    </row>
    <row r="1972" spans="1:20" ht="14.45" hidden="1" x14ac:dyDescent="0.35">
      <c r="A1972">
        <v>25</v>
      </c>
      <c r="B1972" t="s">
        <v>10</v>
      </c>
      <c r="C1972" t="s">
        <v>607</v>
      </c>
      <c r="D1972" s="10" t="s">
        <v>1038</v>
      </c>
      <c r="E1972" t="s">
        <v>1039</v>
      </c>
      <c r="F1972" t="s">
        <v>1</v>
      </c>
      <c r="G1972" t="s">
        <v>140</v>
      </c>
      <c r="H1972" t="s">
        <v>143</v>
      </c>
      <c r="I1972">
        <v>15</v>
      </c>
      <c r="J1972" t="s">
        <v>4</v>
      </c>
      <c r="L1972" t="s">
        <v>107</v>
      </c>
      <c r="M1972">
        <v>33100</v>
      </c>
      <c r="N1972" s="21" t="s">
        <v>40</v>
      </c>
      <c r="O1972" s="21" t="s">
        <v>61</v>
      </c>
      <c r="P1972" s="21" t="str">
        <f t="shared" si="30"/>
        <v>03_30-40</v>
      </c>
      <c r="Q1972" t="s">
        <v>167</v>
      </c>
      <c r="R1972" t="s">
        <v>1084</v>
      </c>
      <c r="S1972">
        <v>827500</v>
      </c>
      <c r="T1972">
        <v>13390</v>
      </c>
    </row>
    <row r="1973" spans="1:20" ht="14.45" hidden="1" x14ac:dyDescent="0.35">
      <c r="A1973">
        <v>15</v>
      </c>
      <c r="B1973" t="s">
        <v>10</v>
      </c>
      <c r="C1973" t="s">
        <v>835</v>
      </c>
      <c r="D1973" s="10" t="s">
        <v>1038</v>
      </c>
      <c r="E1973" t="s">
        <v>1039</v>
      </c>
      <c r="F1973" t="s">
        <v>1</v>
      </c>
      <c r="G1973" t="s">
        <v>532</v>
      </c>
      <c r="H1973" t="s">
        <v>836</v>
      </c>
      <c r="I1973">
        <v>15</v>
      </c>
      <c r="J1973" t="s">
        <v>8</v>
      </c>
      <c r="L1973" t="s">
        <v>107</v>
      </c>
      <c r="M1973">
        <v>43990</v>
      </c>
      <c r="N1973" s="21" t="s">
        <v>42</v>
      </c>
      <c r="O1973" s="21" t="s">
        <v>62</v>
      </c>
      <c r="P1973" s="21" t="str">
        <f t="shared" si="30"/>
        <v>04_40-50</v>
      </c>
      <c r="Q1973" t="s">
        <v>167</v>
      </c>
      <c r="R1973" t="s">
        <v>1084</v>
      </c>
      <c r="S1973">
        <v>659850</v>
      </c>
      <c r="T1973">
        <v>10677</v>
      </c>
    </row>
    <row r="1974" spans="1:20" ht="14.45" hidden="1" x14ac:dyDescent="0.35">
      <c r="A1974">
        <v>1144</v>
      </c>
      <c r="B1974" t="s">
        <v>10</v>
      </c>
      <c r="C1974" t="s">
        <v>902</v>
      </c>
      <c r="D1974" t="s">
        <v>1041</v>
      </c>
      <c r="E1974" t="s">
        <v>1039</v>
      </c>
      <c r="F1974" t="s">
        <v>1</v>
      </c>
      <c r="G1974" t="s">
        <v>532</v>
      </c>
      <c r="H1974" t="s">
        <v>166</v>
      </c>
      <c r="I1974">
        <v>15</v>
      </c>
      <c r="J1974" t="s">
        <v>8</v>
      </c>
      <c r="L1974" t="s">
        <v>107</v>
      </c>
      <c r="M1974">
        <v>43040</v>
      </c>
      <c r="N1974" s="21" t="s">
        <v>42</v>
      </c>
      <c r="O1974" s="21" t="s">
        <v>62</v>
      </c>
      <c r="P1974" s="21" t="str">
        <f t="shared" si="30"/>
        <v>04_40-50</v>
      </c>
      <c r="Q1974" t="s">
        <v>167</v>
      </c>
      <c r="R1974" t="s">
        <v>1084</v>
      </c>
      <c r="S1974">
        <v>49237760</v>
      </c>
      <c r="T1974">
        <v>796728</v>
      </c>
    </row>
    <row r="1975" spans="1:20" ht="14.45" hidden="1" x14ac:dyDescent="0.35">
      <c r="A1975">
        <v>11</v>
      </c>
      <c r="B1975" t="s">
        <v>10</v>
      </c>
      <c r="C1975" t="s">
        <v>280</v>
      </c>
      <c r="D1975" t="s">
        <v>1041</v>
      </c>
      <c r="E1975" t="s">
        <v>1039</v>
      </c>
      <c r="F1975" t="s">
        <v>5</v>
      </c>
      <c r="G1975" t="s">
        <v>218</v>
      </c>
      <c r="H1975" t="s">
        <v>166</v>
      </c>
      <c r="I1975">
        <v>15</v>
      </c>
      <c r="J1975" t="s">
        <v>8</v>
      </c>
      <c r="L1975" t="s">
        <v>107</v>
      </c>
      <c r="M1975">
        <v>69222</v>
      </c>
      <c r="N1975" s="21" t="s">
        <v>47</v>
      </c>
      <c r="O1975" s="21" t="s">
        <v>65</v>
      </c>
      <c r="P1975" s="21" t="str">
        <f t="shared" si="30"/>
        <v>06_60-70</v>
      </c>
      <c r="Q1975" t="s">
        <v>167</v>
      </c>
      <c r="R1975" t="s">
        <v>1084</v>
      </c>
      <c r="S1975">
        <v>761442</v>
      </c>
      <c r="T1975">
        <v>12321</v>
      </c>
    </row>
    <row r="1976" spans="1:20" ht="14.45" hidden="1" x14ac:dyDescent="0.35">
      <c r="A1976">
        <v>53</v>
      </c>
      <c r="B1976" t="s">
        <v>10</v>
      </c>
      <c r="C1976" t="s">
        <v>359</v>
      </c>
      <c r="D1976" s="10" t="s">
        <v>1038</v>
      </c>
      <c r="E1976" t="s">
        <v>1039</v>
      </c>
      <c r="F1976" t="s">
        <v>5</v>
      </c>
      <c r="G1976" t="s">
        <v>323</v>
      </c>
      <c r="H1976" t="s">
        <v>336</v>
      </c>
      <c r="I1976">
        <v>17</v>
      </c>
      <c r="J1976" t="s">
        <v>6</v>
      </c>
      <c r="L1976" t="s">
        <v>90</v>
      </c>
      <c r="M1976">
        <v>32640</v>
      </c>
      <c r="N1976" s="21" t="s">
        <v>40</v>
      </c>
      <c r="O1976" s="21" t="s">
        <v>61</v>
      </c>
      <c r="P1976" s="21" t="str">
        <f t="shared" si="30"/>
        <v>03_30-40</v>
      </c>
      <c r="Q1976" t="s">
        <v>167</v>
      </c>
      <c r="R1976" t="s">
        <v>1084</v>
      </c>
      <c r="S1976">
        <v>1729920</v>
      </c>
      <c r="T1976">
        <v>27992</v>
      </c>
    </row>
    <row r="1977" spans="1:20" ht="14.45" hidden="1" x14ac:dyDescent="0.35">
      <c r="A1977">
        <v>17</v>
      </c>
      <c r="B1977" t="s">
        <v>10</v>
      </c>
      <c r="C1977" t="s">
        <v>250</v>
      </c>
      <c r="D1977" s="10" t="s">
        <v>1038</v>
      </c>
      <c r="E1977" t="s">
        <v>1039</v>
      </c>
      <c r="F1977" t="s">
        <v>5</v>
      </c>
      <c r="G1977" t="s">
        <v>114</v>
      </c>
      <c r="H1977" t="s">
        <v>109</v>
      </c>
      <c r="I1977">
        <v>17</v>
      </c>
      <c r="J1977" t="s">
        <v>6</v>
      </c>
      <c r="L1977" t="s">
        <v>107</v>
      </c>
      <c r="M1977">
        <v>34510</v>
      </c>
      <c r="N1977" s="21" t="s">
        <v>40</v>
      </c>
      <c r="O1977" s="21" t="s">
        <v>61</v>
      </c>
      <c r="P1977" s="21" t="str">
        <f t="shared" si="30"/>
        <v>03_30-40</v>
      </c>
      <c r="Q1977" t="s">
        <v>167</v>
      </c>
      <c r="R1977" t="s">
        <v>1084</v>
      </c>
      <c r="S1977">
        <v>586670</v>
      </c>
      <c r="T1977">
        <v>9493</v>
      </c>
    </row>
    <row r="1978" spans="1:20" ht="14.45" hidden="1" x14ac:dyDescent="0.35">
      <c r="A1978">
        <v>25</v>
      </c>
      <c r="B1978" t="s">
        <v>10</v>
      </c>
      <c r="C1978" t="s">
        <v>777</v>
      </c>
      <c r="D1978" t="s">
        <v>1040</v>
      </c>
      <c r="E1978" t="s">
        <v>1039</v>
      </c>
      <c r="F1978" t="s">
        <v>5</v>
      </c>
      <c r="G1978" t="s">
        <v>161</v>
      </c>
      <c r="H1978" t="s">
        <v>2</v>
      </c>
      <c r="I1978">
        <v>17</v>
      </c>
      <c r="J1978" t="s">
        <v>6</v>
      </c>
      <c r="L1978" t="s">
        <v>90</v>
      </c>
      <c r="M1978">
        <v>32280</v>
      </c>
      <c r="N1978" s="21" t="s">
        <v>40</v>
      </c>
      <c r="O1978" s="21" t="s">
        <v>61</v>
      </c>
      <c r="P1978" s="21" t="str">
        <f t="shared" si="30"/>
        <v>03_30-40</v>
      </c>
      <c r="Q1978" t="s">
        <v>167</v>
      </c>
      <c r="R1978" t="s">
        <v>1084</v>
      </c>
      <c r="S1978">
        <v>807000</v>
      </c>
      <c r="T1978">
        <v>13058</v>
      </c>
    </row>
    <row r="1979" spans="1:20" ht="14.45" hidden="1" x14ac:dyDescent="0.35">
      <c r="A1979">
        <v>8</v>
      </c>
      <c r="B1979" t="s">
        <v>10</v>
      </c>
      <c r="C1979" t="s">
        <v>1056</v>
      </c>
      <c r="D1979" t="s">
        <v>1055</v>
      </c>
      <c r="E1979" t="s">
        <v>1044</v>
      </c>
      <c r="F1979" t="s">
        <v>5</v>
      </c>
      <c r="G1979" t="s">
        <v>308</v>
      </c>
      <c r="H1979" t="s">
        <v>1057</v>
      </c>
      <c r="I1979">
        <v>17</v>
      </c>
      <c r="J1979" t="s">
        <v>846</v>
      </c>
      <c r="L1979" t="s">
        <v>107</v>
      </c>
      <c r="M1979">
        <v>159990</v>
      </c>
      <c r="N1979" s="21" t="s">
        <v>89</v>
      </c>
      <c r="O1979" s="21" t="s">
        <v>69</v>
      </c>
      <c r="P1979" s="21" t="str">
        <f t="shared" si="30"/>
        <v>07_70&gt;</v>
      </c>
      <c r="Q1979" t="s">
        <v>167</v>
      </c>
      <c r="R1979" t="s">
        <v>1084</v>
      </c>
      <c r="S1979">
        <v>1279920</v>
      </c>
      <c r="T1979">
        <v>20711</v>
      </c>
    </row>
    <row r="1980" spans="1:20" ht="14.45" hidden="1" x14ac:dyDescent="0.35">
      <c r="A1980">
        <v>11</v>
      </c>
      <c r="B1980" t="s">
        <v>10</v>
      </c>
      <c r="C1980" t="s">
        <v>986</v>
      </c>
      <c r="D1980" t="s">
        <v>1055</v>
      </c>
      <c r="E1980" t="s">
        <v>1044</v>
      </c>
      <c r="F1980" t="s">
        <v>5</v>
      </c>
      <c r="G1980" t="s">
        <v>308</v>
      </c>
      <c r="H1980" t="s">
        <v>987</v>
      </c>
      <c r="I1980">
        <v>17</v>
      </c>
      <c r="J1980" t="s">
        <v>846</v>
      </c>
      <c r="L1980" t="s">
        <v>107</v>
      </c>
      <c r="M1980">
        <v>256300</v>
      </c>
      <c r="N1980" s="21" t="s">
        <v>221</v>
      </c>
      <c r="O1980" s="21" t="s">
        <v>222</v>
      </c>
      <c r="P1980" s="21" t="str">
        <f t="shared" si="30"/>
        <v>07_70&gt;</v>
      </c>
      <c r="Q1980" t="s">
        <v>167</v>
      </c>
      <c r="R1980" t="s">
        <v>1084</v>
      </c>
      <c r="S1980">
        <v>2819300</v>
      </c>
      <c r="T1980">
        <v>45620</v>
      </c>
    </row>
    <row r="1981" spans="1:20" ht="14.45" hidden="1" x14ac:dyDescent="0.35">
      <c r="A1981">
        <v>17</v>
      </c>
      <c r="B1981" t="s">
        <v>10</v>
      </c>
      <c r="C1981" t="s">
        <v>360</v>
      </c>
      <c r="D1981" t="s">
        <v>1046</v>
      </c>
      <c r="E1981" t="s">
        <v>1039</v>
      </c>
      <c r="F1981" t="s">
        <v>5</v>
      </c>
      <c r="G1981" t="s">
        <v>162</v>
      </c>
      <c r="H1981" t="s">
        <v>2</v>
      </c>
      <c r="I1981">
        <v>14</v>
      </c>
      <c r="J1981" t="s">
        <v>8</v>
      </c>
      <c r="K1981" t="s">
        <v>7</v>
      </c>
      <c r="L1981" t="s">
        <v>91</v>
      </c>
      <c r="M1981">
        <v>36087</v>
      </c>
      <c r="N1981" s="21" t="s">
        <v>41</v>
      </c>
      <c r="O1981" s="21" t="s">
        <v>61</v>
      </c>
      <c r="P1981" s="21" t="str">
        <f t="shared" si="30"/>
        <v>03_30-40</v>
      </c>
      <c r="Q1981" t="s">
        <v>167</v>
      </c>
      <c r="R1981" t="s">
        <v>1084</v>
      </c>
      <c r="S1981">
        <v>613479</v>
      </c>
      <c r="T1981">
        <v>9927</v>
      </c>
    </row>
    <row r="1982" spans="1:20" ht="14.45" hidden="1" x14ac:dyDescent="0.35">
      <c r="A1982">
        <v>26</v>
      </c>
      <c r="B1982" t="s">
        <v>10</v>
      </c>
      <c r="C1982" t="s">
        <v>684</v>
      </c>
      <c r="D1982" t="s">
        <v>1046</v>
      </c>
      <c r="E1982" t="s">
        <v>1039</v>
      </c>
      <c r="F1982" t="s">
        <v>5</v>
      </c>
      <c r="G1982" t="s">
        <v>496</v>
      </c>
      <c r="H1982" t="s">
        <v>2</v>
      </c>
      <c r="I1982">
        <v>14</v>
      </c>
      <c r="J1982" t="s">
        <v>8</v>
      </c>
      <c r="K1982" t="s">
        <v>7</v>
      </c>
      <c r="L1982" t="s">
        <v>107</v>
      </c>
      <c r="M1982">
        <v>38150</v>
      </c>
      <c r="N1982" s="21" t="s">
        <v>41</v>
      </c>
      <c r="O1982" s="21" t="s">
        <v>61</v>
      </c>
      <c r="P1982" s="21" t="str">
        <f t="shared" si="30"/>
        <v>03_30-40</v>
      </c>
      <c r="Q1982" t="s">
        <v>167</v>
      </c>
      <c r="R1982" t="s">
        <v>1084</v>
      </c>
      <c r="S1982">
        <v>991900</v>
      </c>
      <c r="T1982">
        <v>16050</v>
      </c>
    </row>
    <row r="1983" spans="1:20" ht="14.45" hidden="1" x14ac:dyDescent="0.35">
      <c r="A1983">
        <v>6</v>
      </c>
      <c r="B1983" t="s">
        <v>10</v>
      </c>
      <c r="C1983" t="s">
        <v>226</v>
      </c>
      <c r="D1983" t="s">
        <v>1041</v>
      </c>
      <c r="E1983" t="s">
        <v>1039</v>
      </c>
      <c r="F1983" t="s">
        <v>5</v>
      </c>
      <c r="G1983" t="s">
        <v>114</v>
      </c>
      <c r="H1983" t="s">
        <v>115</v>
      </c>
      <c r="I1983">
        <v>15</v>
      </c>
      <c r="J1983" t="s">
        <v>8</v>
      </c>
      <c r="L1983" t="s">
        <v>107</v>
      </c>
      <c r="M1983">
        <v>66046</v>
      </c>
      <c r="N1983" s="21" t="s">
        <v>47</v>
      </c>
      <c r="O1983" s="21" t="s">
        <v>65</v>
      </c>
      <c r="P1983" s="21" t="str">
        <f t="shared" si="30"/>
        <v>06_60-70</v>
      </c>
      <c r="Q1983" t="s">
        <v>167</v>
      </c>
      <c r="R1983" t="s">
        <v>1084</v>
      </c>
      <c r="S1983">
        <v>396276</v>
      </c>
      <c r="T1983">
        <v>6412</v>
      </c>
    </row>
    <row r="1984" spans="1:20" ht="14.45" hidden="1" x14ac:dyDescent="0.35">
      <c r="A1984">
        <v>59</v>
      </c>
      <c r="B1984" t="s">
        <v>10</v>
      </c>
      <c r="C1984" t="s">
        <v>534</v>
      </c>
      <c r="D1984" t="s">
        <v>1041</v>
      </c>
      <c r="E1984" t="s">
        <v>1039</v>
      </c>
      <c r="F1984" t="s">
        <v>5</v>
      </c>
      <c r="G1984" t="s">
        <v>496</v>
      </c>
      <c r="H1984" t="s">
        <v>166</v>
      </c>
      <c r="I1984">
        <v>17</v>
      </c>
      <c r="J1984" t="s">
        <v>8</v>
      </c>
      <c r="L1984" t="s">
        <v>107</v>
      </c>
      <c r="M1984">
        <v>41500</v>
      </c>
      <c r="N1984" s="21" t="s">
        <v>42</v>
      </c>
      <c r="O1984" s="21" t="s">
        <v>62</v>
      </c>
      <c r="P1984" s="21" t="str">
        <f t="shared" si="30"/>
        <v>04_40-50</v>
      </c>
      <c r="Q1984" t="s">
        <v>167</v>
      </c>
      <c r="R1984" t="s">
        <v>1084</v>
      </c>
      <c r="S1984">
        <v>2448500</v>
      </c>
      <c r="T1984">
        <v>39620</v>
      </c>
    </row>
    <row r="1985" spans="1:20" ht="14.45" hidden="1" x14ac:dyDescent="0.35">
      <c r="A1985">
        <v>32</v>
      </c>
      <c r="B1985" t="s">
        <v>10</v>
      </c>
      <c r="C1985" t="s">
        <v>251</v>
      </c>
      <c r="D1985" t="s">
        <v>1041</v>
      </c>
      <c r="E1985" t="s">
        <v>1039</v>
      </c>
      <c r="F1985" t="s">
        <v>5</v>
      </c>
      <c r="G1985" t="s">
        <v>114</v>
      </c>
      <c r="H1985" t="s">
        <v>120</v>
      </c>
      <c r="I1985">
        <v>17</v>
      </c>
      <c r="J1985" t="s">
        <v>8</v>
      </c>
      <c r="L1985" t="s">
        <v>107</v>
      </c>
      <c r="M1985">
        <v>58590</v>
      </c>
      <c r="N1985" s="21" t="s">
        <v>45</v>
      </c>
      <c r="O1985" s="21" t="s">
        <v>63</v>
      </c>
      <c r="P1985" s="21" t="str">
        <f t="shared" si="30"/>
        <v>05_50-60</v>
      </c>
      <c r="Q1985" t="s">
        <v>167</v>
      </c>
      <c r="R1985" t="s">
        <v>1084</v>
      </c>
      <c r="S1985">
        <v>1874880</v>
      </c>
      <c r="T1985">
        <v>30338</v>
      </c>
    </row>
    <row r="1986" spans="1:20" ht="14.45" hidden="1" x14ac:dyDescent="0.35">
      <c r="A1986">
        <v>2</v>
      </c>
      <c r="B1986" t="s">
        <v>10</v>
      </c>
      <c r="C1986" t="s">
        <v>680</v>
      </c>
      <c r="D1986" t="s">
        <v>1046</v>
      </c>
      <c r="E1986" t="s">
        <v>1039</v>
      </c>
      <c r="F1986" t="s">
        <v>5</v>
      </c>
      <c r="G1986" t="s">
        <v>496</v>
      </c>
      <c r="H1986" t="s">
        <v>224</v>
      </c>
      <c r="I1986">
        <v>14</v>
      </c>
      <c r="J1986" t="s">
        <v>8</v>
      </c>
      <c r="L1986" t="s">
        <v>107</v>
      </c>
      <c r="M1986">
        <v>50150</v>
      </c>
      <c r="N1986" s="21" t="s">
        <v>44</v>
      </c>
      <c r="O1986" s="21" t="s">
        <v>63</v>
      </c>
      <c r="P1986" s="21" t="str">
        <f t="shared" si="30"/>
        <v>05_50-60</v>
      </c>
      <c r="Q1986" t="s">
        <v>167</v>
      </c>
      <c r="R1986" t="s">
        <v>1084</v>
      </c>
      <c r="S1986">
        <v>100300</v>
      </c>
      <c r="T1986">
        <v>1623</v>
      </c>
    </row>
    <row r="1987" spans="1:20" ht="14.45" hidden="1" x14ac:dyDescent="0.35">
      <c r="A1987">
        <v>219</v>
      </c>
      <c r="B1987" t="s">
        <v>10</v>
      </c>
      <c r="C1987" t="s">
        <v>838</v>
      </c>
      <c r="D1987" t="s">
        <v>1046</v>
      </c>
      <c r="E1987" t="s">
        <v>1039</v>
      </c>
      <c r="F1987" t="s">
        <v>5</v>
      </c>
      <c r="G1987" t="s">
        <v>496</v>
      </c>
      <c r="H1987" t="s">
        <v>2</v>
      </c>
      <c r="I1987">
        <v>14</v>
      </c>
      <c r="J1987" t="s">
        <v>8</v>
      </c>
      <c r="L1987" t="s">
        <v>107</v>
      </c>
      <c r="M1987">
        <v>51982</v>
      </c>
      <c r="N1987" s="21" t="s">
        <v>44</v>
      </c>
      <c r="O1987" s="21" t="s">
        <v>63</v>
      </c>
      <c r="P1987" s="21" t="str">
        <f t="shared" ref="P1987:P2050" si="31">IF(M1987&lt;20000,"01_&lt;20",IF(M1987&lt;70000,CONCATENATE(IF((ROUNDDOWN(M1987/10000,0)+1)&lt;10,0,),ROUNDDOWN(M1987/10000,0),"_",ROUNDDOWN(M1987/10000,0)*10,"-",ROUNDUP((M1987+1)/10000,0)*10),"07_70&gt;"))</f>
        <v>05_50-60</v>
      </c>
      <c r="Q1987" t="s">
        <v>167</v>
      </c>
      <c r="R1987" t="s">
        <v>1084</v>
      </c>
      <c r="S1987">
        <v>11384058</v>
      </c>
      <c r="T1987">
        <v>184208</v>
      </c>
    </row>
    <row r="1988" spans="1:20" ht="14.45" hidden="1" x14ac:dyDescent="0.35">
      <c r="A1988">
        <v>81</v>
      </c>
      <c r="B1988" t="s">
        <v>10</v>
      </c>
      <c r="C1988" t="s">
        <v>839</v>
      </c>
      <c r="D1988" t="s">
        <v>1046</v>
      </c>
      <c r="E1988" t="s">
        <v>1039</v>
      </c>
      <c r="F1988" t="s">
        <v>5</v>
      </c>
      <c r="G1988" t="s">
        <v>496</v>
      </c>
      <c r="H1988" t="s">
        <v>2</v>
      </c>
      <c r="I1988">
        <v>14</v>
      </c>
      <c r="J1988" t="s">
        <v>8</v>
      </c>
      <c r="L1988" t="s">
        <v>107</v>
      </c>
      <c r="M1988">
        <v>65900</v>
      </c>
      <c r="N1988" s="21" t="s">
        <v>47</v>
      </c>
      <c r="O1988" s="21" t="s">
        <v>65</v>
      </c>
      <c r="P1988" s="21" t="str">
        <f t="shared" si="31"/>
        <v>06_60-70</v>
      </c>
      <c r="Q1988" t="s">
        <v>167</v>
      </c>
      <c r="R1988" t="s">
        <v>1084</v>
      </c>
      <c r="S1988">
        <v>5337900</v>
      </c>
      <c r="T1988">
        <v>86374</v>
      </c>
    </row>
    <row r="1989" spans="1:20" ht="14.45" hidden="1" x14ac:dyDescent="0.35">
      <c r="A1989">
        <v>96</v>
      </c>
      <c r="B1989" t="s">
        <v>10</v>
      </c>
      <c r="C1989" t="s">
        <v>535</v>
      </c>
      <c r="D1989" s="10" t="s">
        <v>1038</v>
      </c>
      <c r="E1989" t="s">
        <v>1039</v>
      </c>
      <c r="F1989" t="s">
        <v>5</v>
      </c>
      <c r="G1989" t="s">
        <v>496</v>
      </c>
      <c r="H1989" t="s">
        <v>224</v>
      </c>
      <c r="I1989">
        <v>15</v>
      </c>
      <c r="J1989" t="s">
        <v>8</v>
      </c>
      <c r="L1989" t="s">
        <v>107</v>
      </c>
      <c r="M1989">
        <v>57740</v>
      </c>
      <c r="N1989" s="21" t="s">
        <v>45</v>
      </c>
      <c r="O1989" s="21" t="s">
        <v>63</v>
      </c>
      <c r="P1989" s="21" t="str">
        <f t="shared" si="31"/>
        <v>05_50-60</v>
      </c>
      <c r="Q1989" t="s">
        <v>167</v>
      </c>
      <c r="R1989" t="s">
        <v>1084</v>
      </c>
      <c r="S1989">
        <v>5543040</v>
      </c>
      <c r="T1989">
        <v>89693</v>
      </c>
    </row>
    <row r="1990" spans="1:20" ht="14.45" hidden="1" x14ac:dyDescent="0.35">
      <c r="A1990">
        <v>138</v>
      </c>
      <c r="B1990" t="s">
        <v>10</v>
      </c>
      <c r="C1990" t="s">
        <v>1050</v>
      </c>
      <c r="D1990" t="s">
        <v>1040</v>
      </c>
      <c r="E1990" t="s">
        <v>1039</v>
      </c>
      <c r="F1990" t="s">
        <v>5</v>
      </c>
      <c r="G1990" t="s">
        <v>496</v>
      </c>
      <c r="H1990" t="s">
        <v>2</v>
      </c>
      <c r="I1990">
        <v>15</v>
      </c>
      <c r="J1990" t="s">
        <v>8</v>
      </c>
      <c r="L1990" t="s">
        <v>107</v>
      </c>
      <c r="M1990">
        <v>55990</v>
      </c>
      <c r="N1990" s="21" t="s">
        <v>45</v>
      </c>
      <c r="O1990" s="21" t="s">
        <v>63</v>
      </c>
      <c r="P1990" s="21" t="str">
        <f t="shared" si="31"/>
        <v>05_50-60</v>
      </c>
      <c r="Q1990" t="s">
        <v>167</v>
      </c>
      <c r="R1990" t="s">
        <v>1084</v>
      </c>
      <c r="S1990">
        <v>7726620</v>
      </c>
      <c r="T1990">
        <v>125026</v>
      </c>
    </row>
    <row r="1991" spans="1:20" ht="14.45" hidden="1" x14ac:dyDescent="0.35">
      <c r="A1991">
        <v>329</v>
      </c>
      <c r="B1991" t="s">
        <v>10</v>
      </c>
      <c r="C1991" t="s">
        <v>780</v>
      </c>
      <c r="D1991" s="10" t="s">
        <v>1038</v>
      </c>
      <c r="E1991" t="s">
        <v>1039</v>
      </c>
      <c r="F1991" t="s">
        <v>5</v>
      </c>
      <c r="G1991" t="s">
        <v>496</v>
      </c>
      <c r="H1991" t="s">
        <v>618</v>
      </c>
      <c r="I1991">
        <v>15</v>
      </c>
      <c r="J1991" t="s">
        <v>8</v>
      </c>
      <c r="L1991" t="s">
        <v>107</v>
      </c>
      <c r="M1991">
        <v>79140</v>
      </c>
      <c r="N1991" s="21" t="s">
        <v>84</v>
      </c>
      <c r="O1991" s="21" t="s">
        <v>64</v>
      </c>
      <c r="P1991" s="21" t="str">
        <f t="shared" si="31"/>
        <v>07_70&gt;</v>
      </c>
      <c r="Q1991" t="s">
        <v>167</v>
      </c>
      <c r="R1991" t="s">
        <v>1084</v>
      </c>
      <c r="S1991">
        <v>26037060</v>
      </c>
      <c r="T1991">
        <v>421312</v>
      </c>
    </row>
    <row r="1992" spans="1:20" ht="14.45" hidden="1" x14ac:dyDescent="0.35">
      <c r="A1992">
        <v>19</v>
      </c>
      <c r="B1992" t="s">
        <v>10</v>
      </c>
      <c r="C1992" t="s">
        <v>679</v>
      </c>
      <c r="D1992" t="s">
        <v>1046</v>
      </c>
      <c r="E1992" t="s">
        <v>1039</v>
      </c>
      <c r="F1992" t="s">
        <v>5</v>
      </c>
      <c r="G1992" t="s">
        <v>496</v>
      </c>
      <c r="H1992" t="s">
        <v>2</v>
      </c>
      <c r="I1992">
        <v>14</v>
      </c>
      <c r="J1992" t="s">
        <v>8</v>
      </c>
      <c r="L1992" t="s">
        <v>107</v>
      </c>
      <c r="M1992">
        <v>46249</v>
      </c>
      <c r="N1992" s="21" t="s">
        <v>43</v>
      </c>
      <c r="O1992" s="21" t="s">
        <v>62</v>
      </c>
      <c r="P1992" s="21" t="str">
        <f t="shared" si="31"/>
        <v>04_40-50</v>
      </c>
      <c r="Q1992" t="s">
        <v>167</v>
      </c>
      <c r="R1992" t="s">
        <v>1084</v>
      </c>
      <c r="S1992">
        <v>878731</v>
      </c>
      <c r="T1992">
        <v>14219</v>
      </c>
    </row>
    <row r="1993" spans="1:20" ht="14.45" hidden="1" x14ac:dyDescent="0.35">
      <c r="A1993">
        <v>1135</v>
      </c>
      <c r="B1993" t="s">
        <v>10</v>
      </c>
      <c r="C1993" t="s">
        <v>479</v>
      </c>
      <c r="D1993" t="s">
        <v>1040</v>
      </c>
      <c r="E1993" t="s">
        <v>1039</v>
      </c>
      <c r="F1993" t="s">
        <v>1</v>
      </c>
      <c r="G1993" t="s">
        <v>249</v>
      </c>
      <c r="H1993" t="s">
        <v>2</v>
      </c>
      <c r="I1993">
        <v>15</v>
      </c>
      <c r="J1993" t="s">
        <v>8</v>
      </c>
      <c r="L1993" t="s">
        <v>107</v>
      </c>
      <c r="M1993">
        <v>56650</v>
      </c>
      <c r="N1993" s="21" t="s">
        <v>45</v>
      </c>
      <c r="O1993" s="21" t="s">
        <v>63</v>
      </c>
      <c r="P1993" s="21" t="str">
        <f t="shared" si="31"/>
        <v>05_50-60</v>
      </c>
      <c r="Q1993" t="s">
        <v>167</v>
      </c>
      <c r="R1993" t="s">
        <v>1084</v>
      </c>
      <c r="S1993">
        <v>64297750</v>
      </c>
      <c r="T1993">
        <v>1040417</v>
      </c>
    </row>
    <row r="1994" spans="1:20" ht="14.45" hidden="1" x14ac:dyDescent="0.35">
      <c r="A1994">
        <v>102</v>
      </c>
      <c r="B1994" t="s">
        <v>10</v>
      </c>
      <c r="C1994" t="s">
        <v>362</v>
      </c>
      <c r="D1994" t="s">
        <v>1040</v>
      </c>
      <c r="E1994" t="s">
        <v>1039</v>
      </c>
      <c r="F1994" t="s">
        <v>5</v>
      </c>
      <c r="G1994" t="s">
        <v>323</v>
      </c>
      <c r="H1994" t="s">
        <v>2</v>
      </c>
      <c r="I1994">
        <v>15</v>
      </c>
      <c r="J1994" t="s">
        <v>8</v>
      </c>
      <c r="L1994" t="s">
        <v>90</v>
      </c>
      <c r="M1994">
        <v>22990</v>
      </c>
      <c r="N1994" s="21" t="s">
        <v>38</v>
      </c>
      <c r="O1994" s="21" t="s">
        <v>60</v>
      </c>
      <c r="P1994" s="21" t="str">
        <f t="shared" si="31"/>
        <v>02_20-30</v>
      </c>
      <c r="Q1994" t="s">
        <v>167</v>
      </c>
      <c r="R1994" t="s">
        <v>1084</v>
      </c>
      <c r="S1994">
        <v>2344980</v>
      </c>
      <c r="T1994">
        <v>37945</v>
      </c>
    </row>
    <row r="1995" spans="1:20" ht="14.45" hidden="1" x14ac:dyDescent="0.35">
      <c r="A1995">
        <v>13</v>
      </c>
      <c r="B1995" t="s">
        <v>10</v>
      </c>
      <c r="C1995" t="s">
        <v>729</v>
      </c>
      <c r="D1995" s="10" t="s">
        <v>1038</v>
      </c>
      <c r="E1995" t="s">
        <v>1039</v>
      </c>
      <c r="F1995" t="s">
        <v>5</v>
      </c>
      <c r="G1995" t="s">
        <v>218</v>
      </c>
      <c r="H1995" t="s">
        <v>336</v>
      </c>
      <c r="I1995">
        <v>15</v>
      </c>
      <c r="J1995" t="s">
        <v>8</v>
      </c>
      <c r="L1995" t="s">
        <v>107</v>
      </c>
      <c r="M1995">
        <v>24412</v>
      </c>
      <c r="N1995" s="21" t="s">
        <v>38</v>
      </c>
      <c r="O1995" s="21" t="s">
        <v>60</v>
      </c>
      <c r="P1995" s="21" t="str">
        <f t="shared" si="31"/>
        <v>02_20-30</v>
      </c>
      <c r="Q1995" t="s">
        <v>167</v>
      </c>
      <c r="R1995" t="s">
        <v>1084</v>
      </c>
      <c r="S1995">
        <v>317356</v>
      </c>
      <c r="T1995">
        <v>5135</v>
      </c>
    </row>
    <row r="1996" spans="1:20" ht="14.45" hidden="1" x14ac:dyDescent="0.35">
      <c r="A1996">
        <v>2190</v>
      </c>
      <c r="B1996" t="s">
        <v>10</v>
      </c>
      <c r="C1996" t="s">
        <v>840</v>
      </c>
      <c r="D1996" t="s">
        <v>1040</v>
      </c>
      <c r="E1996" t="s">
        <v>1039</v>
      </c>
      <c r="F1996" t="s">
        <v>5</v>
      </c>
      <c r="G1996" t="s">
        <v>218</v>
      </c>
      <c r="H1996" t="s">
        <v>2</v>
      </c>
      <c r="I1996">
        <v>15</v>
      </c>
      <c r="J1996" t="s">
        <v>8</v>
      </c>
      <c r="L1996" t="s">
        <v>107</v>
      </c>
      <c r="M1996">
        <v>23990</v>
      </c>
      <c r="N1996" s="21" t="s">
        <v>38</v>
      </c>
      <c r="O1996" s="21" t="s">
        <v>60</v>
      </c>
      <c r="P1996" s="21" t="str">
        <f t="shared" si="31"/>
        <v>02_20-30</v>
      </c>
      <c r="Q1996" t="s">
        <v>167</v>
      </c>
      <c r="R1996" t="s">
        <v>1084</v>
      </c>
      <c r="S1996">
        <v>52538100</v>
      </c>
      <c r="T1996">
        <v>850131</v>
      </c>
    </row>
    <row r="1997" spans="1:20" ht="14.45" hidden="1" x14ac:dyDescent="0.35">
      <c r="A1997">
        <v>19</v>
      </c>
      <c r="B1997" t="s">
        <v>10</v>
      </c>
      <c r="C1997" t="s">
        <v>1051</v>
      </c>
      <c r="D1997" t="s">
        <v>1041</v>
      </c>
      <c r="E1997" t="s">
        <v>1039</v>
      </c>
      <c r="F1997" t="s">
        <v>1</v>
      </c>
      <c r="G1997" t="s">
        <v>140</v>
      </c>
      <c r="H1997" t="s">
        <v>1052</v>
      </c>
      <c r="I1997">
        <v>15</v>
      </c>
      <c r="J1997" t="s">
        <v>8</v>
      </c>
      <c r="L1997" t="s">
        <v>107</v>
      </c>
      <c r="M1997">
        <v>31960</v>
      </c>
      <c r="N1997" s="21" t="s">
        <v>40</v>
      </c>
      <c r="O1997" s="21" t="s">
        <v>61</v>
      </c>
      <c r="P1997" s="21" t="str">
        <f t="shared" si="31"/>
        <v>03_30-40</v>
      </c>
      <c r="Q1997" t="s">
        <v>167</v>
      </c>
      <c r="R1997" t="s">
        <v>1084</v>
      </c>
      <c r="S1997">
        <v>607240</v>
      </c>
      <c r="T1997">
        <v>9826</v>
      </c>
    </row>
    <row r="1998" spans="1:20" ht="14.45" hidden="1" x14ac:dyDescent="0.35">
      <c r="A1998">
        <v>1059</v>
      </c>
      <c r="B1998" t="s">
        <v>10</v>
      </c>
      <c r="C1998" t="s">
        <v>730</v>
      </c>
      <c r="D1998" s="10" t="s">
        <v>1038</v>
      </c>
      <c r="E1998" t="s">
        <v>1039</v>
      </c>
      <c r="F1998" t="s">
        <v>1</v>
      </c>
      <c r="G1998" t="s">
        <v>532</v>
      </c>
      <c r="H1998" t="s">
        <v>731</v>
      </c>
      <c r="I1998">
        <v>15</v>
      </c>
      <c r="J1998" t="s">
        <v>4</v>
      </c>
      <c r="L1998" t="s">
        <v>107</v>
      </c>
      <c r="M1998">
        <v>41900</v>
      </c>
      <c r="N1998" s="21" t="s">
        <v>42</v>
      </c>
      <c r="O1998" s="21" t="s">
        <v>62</v>
      </c>
      <c r="P1998" s="21" t="str">
        <f t="shared" si="31"/>
        <v>04_40-50</v>
      </c>
      <c r="Q1998" t="s">
        <v>167</v>
      </c>
      <c r="R1998" t="s">
        <v>1084</v>
      </c>
      <c r="S1998">
        <v>44372100</v>
      </c>
      <c r="T1998">
        <v>717995</v>
      </c>
    </row>
    <row r="1999" spans="1:20" ht="14.45" hidden="1" x14ac:dyDescent="0.35">
      <c r="A1999">
        <v>755</v>
      </c>
      <c r="B1999" t="s">
        <v>10</v>
      </c>
      <c r="C1999" t="s">
        <v>732</v>
      </c>
      <c r="D1999" s="10" t="s">
        <v>1038</v>
      </c>
      <c r="E1999" t="s">
        <v>1039</v>
      </c>
      <c r="F1999" t="s">
        <v>5</v>
      </c>
      <c r="G1999" t="s">
        <v>496</v>
      </c>
      <c r="H1999" t="s">
        <v>618</v>
      </c>
      <c r="I1999">
        <v>15</v>
      </c>
      <c r="J1999" t="s">
        <v>8</v>
      </c>
      <c r="L1999" t="s">
        <v>107</v>
      </c>
      <c r="M1999">
        <v>64390</v>
      </c>
      <c r="N1999" s="21" t="s">
        <v>46</v>
      </c>
      <c r="O1999" s="21" t="s">
        <v>65</v>
      </c>
      <c r="P1999" s="21" t="str">
        <f t="shared" si="31"/>
        <v>06_60-70</v>
      </c>
      <c r="Q1999" t="s">
        <v>167</v>
      </c>
      <c r="R1999" t="s">
        <v>1084</v>
      </c>
      <c r="S1999">
        <v>48614450</v>
      </c>
      <c r="T1999">
        <v>786642</v>
      </c>
    </row>
    <row r="2000" spans="1:20" ht="14.45" hidden="1" x14ac:dyDescent="0.35">
      <c r="A2000">
        <v>267</v>
      </c>
      <c r="B2000" t="s">
        <v>10</v>
      </c>
      <c r="C2000" t="s">
        <v>608</v>
      </c>
      <c r="D2000" s="10" t="s">
        <v>1038</v>
      </c>
      <c r="E2000" t="s">
        <v>1039</v>
      </c>
      <c r="F2000" t="s">
        <v>5</v>
      </c>
      <c r="G2000" t="s">
        <v>218</v>
      </c>
      <c r="H2000" t="s">
        <v>299</v>
      </c>
      <c r="I2000">
        <v>15</v>
      </c>
      <c r="J2000" t="s">
        <v>8</v>
      </c>
      <c r="L2000" t="s">
        <v>107</v>
      </c>
      <c r="M2000">
        <v>38990</v>
      </c>
      <c r="N2000" s="21" t="s">
        <v>41</v>
      </c>
      <c r="O2000" s="21" t="s">
        <v>61</v>
      </c>
      <c r="P2000" s="21" t="str">
        <f t="shared" si="31"/>
        <v>03_30-40</v>
      </c>
      <c r="Q2000" t="s">
        <v>167</v>
      </c>
      <c r="R2000" t="s">
        <v>1084</v>
      </c>
      <c r="S2000">
        <v>10410330</v>
      </c>
      <c r="T2000">
        <v>168452</v>
      </c>
    </row>
    <row r="2001" spans="1:20" ht="14.45" hidden="1" x14ac:dyDescent="0.35">
      <c r="A2001">
        <v>524</v>
      </c>
      <c r="B2001" t="s">
        <v>10</v>
      </c>
      <c r="C2001" t="s">
        <v>728</v>
      </c>
      <c r="D2001" s="10" t="s">
        <v>1038</v>
      </c>
      <c r="E2001" t="s">
        <v>1039</v>
      </c>
      <c r="F2001" t="s">
        <v>5</v>
      </c>
      <c r="G2001" t="s">
        <v>155</v>
      </c>
      <c r="H2001" t="s">
        <v>723</v>
      </c>
      <c r="I2001">
        <v>15</v>
      </c>
      <c r="J2001" t="s">
        <v>8</v>
      </c>
      <c r="L2001" t="s">
        <v>107</v>
      </c>
      <c r="M2001">
        <v>16999</v>
      </c>
      <c r="N2001" s="21" t="s">
        <v>37</v>
      </c>
      <c r="O2001" s="21" t="s">
        <v>59</v>
      </c>
      <c r="P2001" s="21" t="str">
        <f t="shared" si="31"/>
        <v>01_&lt;20</v>
      </c>
      <c r="Q2001" t="s">
        <v>167</v>
      </c>
      <c r="R2001" t="s">
        <v>1084</v>
      </c>
      <c r="S2001">
        <v>8907476</v>
      </c>
      <c r="T2001">
        <v>144134</v>
      </c>
    </row>
    <row r="2002" spans="1:20" ht="14.45" hidden="1" x14ac:dyDescent="0.35">
      <c r="A2002">
        <v>74</v>
      </c>
      <c r="B2002" t="s">
        <v>10</v>
      </c>
      <c r="C2002" t="s">
        <v>1053</v>
      </c>
      <c r="D2002" t="s">
        <v>1040</v>
      </c>
      <c r="E2002" t="s">
        <v>1039</v>
      </c>
      <c r="F2002" t="s">
        <v>5</v>
      </c>
      <c r="G2002" t="s">
        <v>818</v>
      </c>
      <c r="H2002" t="s">
        <v>2</v>
      </c>
      <c r="I2002">
        <v>15</v>
      </c>
      <c r="J2002" t="s">
        <v>8</v>
      </c>
      <c r="L2002" t="s">
        <v>107</v>
      </c>
      <c r="M2002">
        <v>28170</v>
      </c>
      <c r="N2002" s="21" t="s">
        <v>39</v>
      </c>
      <c r="O2002" s="21" t="s">
        <v>60</v>
      </c>
      <c r="P2002" s="21" t="str">
        <f t="shared" si="31"/>
        <v>02_20-30</v>
      </c>
      <c r="Q2002" t="s">
        <v>167</v>
      </c>
      <c r="R2002" t="s">
        <v>1084</v>
      </c>
      <c r="S2002">
        <v>2084580</v>
      </c>
      <c r="T2002">
        <v>33731</v>
      </c>
    </row>
    <row r="2003" spans="1:20" ht="14.45" hidden="1" x14ac:dyDescent="0.35">
      <c r="A2003">
        <v>104</v>
      </c>
      <c r="B2003" t="s">
        <v>10</v>
      </c>
      <c r="C2003" t="s">
        <v>643</v>
      </c>
      <c r="D2003" s="10" t="s">
        <v>1038</v>
      </c>
      <c r="E2003" t="s">
        <v>1039</v>
      </c>
      <c r="F2003" t="s">
        <v>5</v>
      </c>
      <c r="G2003" t="s">
        <v>155</v>
      </c>
      <c r="H2003" t="s">
        <v>336</v>
      </c>
      <c r="I2003">
        <v>15</v>
      </c>
      <c r="J2003" t="s">
        <v>8</v>
      </c>
      <c r="L2003" t="s">
        <v>107</v>
      </c>
      <c r="M2003">
        <v>28745</v>
      </c>
      <c r="N2003" s="21" t="s">
        <v>39</v>
      </c>
      <c r="O2003" s="21" t="s">
        <v>60</v>
      </c>
      <c r="P2003" s="21" t="str">
        <f t="shared" si="31"/>
        <v>02_20-30</v>
      </c>
      <c r="Q2003" t="s">
        <v>167</v>
      </c>
      <c r="R2003" t="s">
        <v>1084</v>
      </c>
      <c r="S2003">
        <v>2989480</v>
      </c>
      <c r="T2003">
        <v>48373</v>
      </c>
    </row>
    <row r="2004" spans="1:20" ht="14.45" hidden="1" x14ac:dyDescent="0.35">
      <c r="A2004">
        <v>4</v>
      </c>
      <c r="B2004" t="s">
        <v>10</v>
      </c>
      <c r="C2004" t="s">
        <v>1054</v>
      </c>
      <c r="D2004" s="10" t="s">
        <v>1038</v>
      </c>
      <c r="E2004" t="s">
        <v>1039</v>
      </c>
      <c r="F2004" t="s">
        <v>5</v>
      </c>
      <c r="G2004" t="s">
        <v>818</v>
      </c>
      <c r="H2004" t="s">
        <v>714</v>
      </c>
      <c r="I2004">
        <v>15</v>
      </c>
      <c r="J2004" t="s">
        <v>8</v>
      </c>
      <c r="L2004" t="s">
        <v>107</v>
      </c>
      <c r="M2004">
        <v>42599</v>
      </c>
      <c r="N2004" s="21" t="s">
        <v>42</v>
      </c>
      <c r="O2004" s="21" t="s">
        <v>62</v>
      </c>
      <c r="P2004" s="21" t="str">
        <f t="shared" si="31"/>
        <v>04_40-50</v>
      </c>
      <c r="Q2004" t="s">
        <v>167</v>
      </c>
      <c r="R2004" t="s">
        <v>1084</v>
      </c>
      <c r="S2004">
        <v>170396</v>
      </c>
      <c r="T2004">
        <v>2757</v>
      </c>
    </row>
    <row r="2005" spans="1:20" ht="14.45" hidden="1" x14ac:dyDescent="0.35">
      <c r="A2005">
        <v>130</v>
      </c>
      <c r="B2005" t="s">
        <v>10</v>
      </c>
      <c r="C2005" t="s">
        <v>904</v>
      </c>
      <c r="D2005" t="s">
        <v>1041</v>
      </c>
      <c r="E2005" t="s">
        <v>1039</v>
      </c>
      <c r="F2005" t="s">
        <v>5</v>
      </c>
      <c r="G2005" t="s">
        <v>308</v>
      </c>
      <c r="H2005" t="s">
        <v>166</v>
      </c>
      <c r="I2005">
        <v>15</v>
      </c>
      <c r="J2005" t="s">
        <v>8</v>
      </c>
      <c r="L2005" t="s">
        <v>107</v>
      </c>
      <c r="M2005">
        <v>63000</v>
      </c>
      <c r="N2005" s="21" t="s">
        <v>46</v>
      </c>
      <c r="O2005" s="21" t="s">
        <v>65</v>
      </c>
      <c r="P2005" s="21" t="str">
        <f t="shared" si="31"/>
        <v>06_60-70</v>
      </c>
      <c r="Q2005" t="s">
        <v>167</v>
      </c>
      <c r="R2005" t="s">
        <v>1084</v>
      </c>
      <c r="S2005">
        <v>8190000</v>
      </c>
      <c r="T2005">
        <v>132524</v>
      </c>
    </row>
    <row r="2006" spans="1:20" ht="14.45" hidden="1" x14ac:dyDescent="0.35">
      <c r="A2006">
        <v>40</v>
      </c>
      <c r="B2006" t="s">
        <v>10</v>
      </c>
      <c r="C2006" t="s">
        <v>988</v>
      </c>
      <c r="D2006" t="s">
        <v>1040</v>
      </c>
      <c r="E2006" t="s">
        <v>1039</v>
      </c>
      <c r="F2006" t="s">
        <v>1</v>
      </c>
      <c r="G2006" t="s">
        <v>152</v>
      </c>
      <c r="H2006" t="s">
        <v>2</v>
      </c>
      <c r="I2006">
        <v>17</v>
      </c>
      <c r="J2006" t="s">
        <v>8</v>
      </c>
      <c r="L2006" s="10" t="s">
        <v>107</v>
      </c>
      <c r="M2006">
        <v>23400</v>
      </c>
      <c r="N2006" s="21" t="s">
        <v>38</v>
      </c>
      <c r="O2006" s="21" t="s">
        <v>60</v>
      </c>
      <c r="P2006" s="21" t="str">
        <f t="shared" si="31"/>
        <v>02_20-30</v>
      </c>
      <c r="Q2006" t="s">
        <v>167</v>
      </c>
      <c r="R2006" t="s">
        <v>1084</v>
      </c>
      <c r="S2006">
        <v>936000</v>
      </c>
      <c r="T2006">
        <v>15146</v>
      </c>
    </row>
    <row r="2007" spans="1:20" ht="14.45" hidden="1" x14ac:dyDescent="0.35">
      <c r="A2007">
        <v>386</v>
      </c>
      <c r="B2007" t="s">
        <v>10</v>
      </c>
      <c r="C2007" t="s">
        <v>1049</v>
      </c>
      <c r="D2007" s="10" t="s">
        <v>1038</v>
      </c>
      <c r="E2007" t="s">
        <v>1039</v>
      </c>
      <c r="F2007" t="s">
        <v>5</v>
      </c>
      <c r="G2007" t="s">
        <v>323</v>
      </c>
      <c r="H2007" t="s">
        <v>336</v>
      </c>
      <c r="I2007">
        <v>17</v>
      </c>
      <c r="J2007" t="s">
        <v>8</v>
      </c>
      <c r="L2007" t="s">
        <v>90</v>
      </c>
      <c r="M2007">
        <v>26361</v>
      </c>
      <c r="N2007" s="21" t="s">
        <v>39</v>
      </c>
      <c r="O2007" s="21" t="s">
        <v>60</v>
      </c>
      <c r="P2007" s="21" t="str">
        <f t="shared" si="31"/>
        <v>02_20-30</v>
      </c>
      <c r="Q2007" t="s">
        <v>167</v>
      </c>
      <c r="R2007" t="s">
        <v>1084</v>
      </c>
      <c r="S2007">
        <v>10175346</v>
      </c>
      <c r="T2007">
        <v>164650</v>
      </c>
    </row>
    <row r="2008" spans="1:20" ht="14.45" hidden="1" x14ac:dyDescent="0.35">
      <c r="A2008">
        <v>216</v>
      </c>
      <c r="B2008" t="s">
        <v>10</v>
      </c>
      <c r="C2008" t="s">
        <v>727</v>
      </c>
      <c r="D2008" s="10" t="s">
        <v>1038</v>
      </c>
      <c r="E2008" t="s">
        <v>1039</v>
      </c>
      <c r="F2008" t="s">
        <v>5</v>
      </c>
      <c r="G2008" t="s">
        <v>218</v>
      </c>
      <c r="H2008" t="s">
        <v>723</v>
      </c>
      <c r="I2008">
        <v>15</v>
      </c>
      <c r="J2008" t="s">
        <v>8</v>
      </c>
      <c r="L2008" t="s">
        <v>107</v>
      </c>
      <c r="M2008">
        <v>37469</v>
      </c>
      <c r="N2008" s="21" t="s">
        <v>41</v>
      </c>
      <c r="O2008" s="21" t="s">
        <v>61</v>
      </c>
      <c r="P2008" s="21" t="str">
        <f t="shared" si="31"/>
        <v>03_30-40</v>
      </c>
      <c r="Q2008" t="s">
        <v>167</v>
      </c>
      <c r="R2008" t="s">
        <v>1084</v>
      </c>
      <c r="S2008">
        <v>8093304</v>
      </c>
      <c r="T2008">
        <v>130960</v>
      </c>
    </row>
    <row r="2009" spans="1:20" ht="14.45" hidden="1" x14ac:dyDescent="0.35">
      <c r="A2009">
        <v>110</v>
      </c>
      <c r="B2009" t="s">
        <v>10</v>
      </c>
      <c r="C2009" t="s">
        <v>681</v>
      </c>
      <c r="D2009" s="10" t="s">
        <v>1038</v>
      </c>
      <c r="E2009" t="s">
        <v>1039</v>
      </c>
      <c r="F2009" t="s">
        <v>5</v>
      </c>
      <c r="G2009" t="s">
        <v>496</v>
      </c>
      <c r="H2009" t="s">
        <v>230</v>
      </c>
      <c r="I2009">
        <v>17</v>
      </c>
      <c r="J2009" t="s">
        <v>6</v>
      </c>
      <c r="L2009" t="s">
        <v>107</v>
      </c>
      <c r="M2009">
        <v>58700</v>
      </c>
      <c r="N2009" s="21" t="s">
        <v>45</v>
      </c>
      <c r="O2009" s="21" t="s">
        <v>63</v>
      </c>
      <c r="P2009" s="21" t="str">
        <f t="shared" si="31"/>
        <v>05_50-60</v>
      </c>
      <c r="Q2009" t="s">
        <v>167</v>
      </c>
      <c r="R2009" t="s">
        <v>1084</v>
      </c>
      <c r="S2009">
        <v>6457000</v>
      </c>
      <c r="T2009">
        <v>104482</v>
      </c>
    </row>
    <row r="2010" spans="1:20" ht="14.45" hidden="1" x14ac:dyDescent="0.35">
      <c r="A2010">
        <v>193</v>
      </c>
      <c r="B2010" t="s">
        <v>10</v>
      </c>
      <c r="C2010" t="s">
        <v>847</v>
      </c>
      <c r="D2010" t="s">
        <v>1046</v>
      </c>
      <c r="E2010" t="s">
        <v>1039</v>
      </c>
      <c r="F2010" t="s">
        <v>5</v>
      </c>
      <c r="G2010" t="s">
        <v>818</v>
      </c>
      <c r="H2010" t="s">
        <v>618</v>
      </c>
      <c r="I2010">
        <v>14</v>
      </c>
      <c r="J2010" t="s">
        <v>848</v>
      </c>
      <c r="K2010" t="s">
        <v>7</v>
      </c>
      <c r="L2010" t="s">
        <v>107</v>
      </c>
      <c r="M2010">
        <v>93990</v>
      </c>
      <c r="N2010" s="21" t="s">
        <v>50</v>
      </c>
      <c r="O2010" s="21" t="s">
        <v>66</v>
      </c>
      <c r="P2010" s="21" t="str">
        <f t="shared" si="31"/>
        <v>07_70&gt;</v>
      </c>
      <c r="Q2010" t="s">
        <v>167</v>
      </c>
      <c r="R2010" t="s">
        <v>1084</v>
      </c>
      <c r="S2010">
        <v>18140070</v>
      </c>
      <c r="T2010">
        <v>293529</v>
      </c>
    </row>
    <row r="2011" spans="1:20" ht="14.45" hidden="1" x14ac:dyDescent="0.35">
      <c r="A2011">
        <v>9</v>
      </c>
      <c r="B2011" t="s">
        <v>10</v>
      </c>
      <c r="C2011" t="s">
        <v>849</v>
      </c>
      <c r="D2011" t="s">
        <v>1041</v>
      </c>
      <c r="E2011" t="s">
        <v>1039</v>
      </c>
      <c r="F2011" t="s">
        <v>5</v>
      </c>
      <c r="G2011" t="s">
        <v>308</v>
      </c>
      <c r="H2011" t="s">
        <v>553</v>
      </c>
      <c r="I2011">
        <v>15</v>
      </c>
      <c r="J2011" t="s">
        <v>850</v>
      </c>
      <c r="K2011" t="s">
        <v>7</v>
      </c>
      <c r="L2011" t="s">
        <v>107</v>
      </c>
      <c r="M2011">
        <v>206153</v>
      </c>
      <c r="N2011" s="21" t="s">
        <v>131</v>
      </c>
      <c r="O2011" s="21" t="s">
        <v>99</v>
      </c>
      <c r="P2011" s="21" t="str">
        <f t="shared" si="31"/>
        <v>07_70&gt;</v>
      </c>
      <c r="Q2011" t="s">
        <v>167</v>
      </c>
      <c r="R2011" t="s">
        <v>1084</v>
      </c>
      <c r="S2011">
        <v>1855377</v>
      </c>
      <c r="T2011">
        <v>30022</v>
      </c>
    </row>
    <row r="2012" spans="1:20" ht="14.45" hidden="1" x14ac:dyDescent="0.35">
      <c r="A2012">
        <v>30</v>
      </c>
      <c r="B2012" t="s">
        <v>10</v>
      </c>
      <c r="C2012" t="s">
        <v>782</v>
      </c>
      <c r="D2012" t="s">
        <v>1046</v>
      </c>
      <c r="E2012" t="s">
        <v>1039</v>
      </c>
      <c r="F2012" t="s">
        <v>1</v>
      </c>
      <c r="G2012" t="s">
        <v>532</v>
      </c>
      <c r="H2012" t="s">
        <v>2</v>
      </c>
      <c r="I2012">
        <v>14</v>
      </c>
      <c r="J2012" t="s">
        <v>8</v>
      </c>
      <c r="K2012" t="s">
        <v>7</v>
      </c>
      <c r="L2012" t="s">
        <v>107</v>
      </c>
      <c r="M2012">
        <v>61880</v>
      </c>
      <c r="N2012" s="21" t="s">
        <v>46</v>
      </c>
      <c r="O2012" s="21" t="s">
        <v>65</v>
      </c>
      <c r="P2012" s="21" t="str">
        <f t="shared" si="31"/>
        <v>06_60-70</v>
      </c>
      <c r="Q2012" t="s">
        <v>167</v>
      </c>
      <c r="R2012" t="s">
        <v>1084</v>
      </c>
      <c r="S2012">
        <v>1856400</v>
      </c>
      <c r="T2012">
        <v>30039</v>
      </c>
    </row>
    <row r="2013" spans="1:20" ht="14.45" hidden="1" x14ac:dyDescent="0.35">
      <c r="A2013">
        <v>108</v>
      </c>
      <c r="B2013" t="s">
        <v>10</v>
      </c>
      <c r="C2013" t="s">
        <v>989</v>
      </c>
      <c r="D2013" t="s">
        <v>1046</v>
      </c>
      <c r="E2013" t="s">
        <v>1039</v>
      </c>
      <c r="F2013" t="s">
        <v>5</v>
      </c>
      <c r="G2013" t="s">
        <v>496</v>
      </c>
      <c r="H2013" t="s">
        <v>2</v>
      </c>
      <c r="I2013">
        <v>14</v>
      </c>
      <c r="J2013" t="s">
        <v>8</v>
      </c>
      <c r="K2013" t="s">
        <v>7</v>
      </c>
      <c r="L2013" t="s">
        <v>107</v>
      </c>
      <c r="M2013">
        <v>72300</v>
      </c>
      <c r="N2013" s="21" t="s">
        <v>48</v>
      </c>
      <c r="O2013" s="21" t="s">
        <v>64</v>
      </c>
      <c r="P2013" s="21" t="str">
        <f t="shared" si="31"/>
        <v>07_70&gt;</v>
      </c>
      <c r="Q2013" t="s">
        <v>167</v>
      </c>
      <c r="R2013" t="s">
        <v>1084</v>
      </c>
      <c r="S2013">
        <v>7808400</v>
      </c>
      <c r="T2013">
        <v>126350</v>
      </c>
    </row>
    <row r="2014" spans="1:20" ht="14.45" hidden="1" x14ac:dyDescent="0.35">
      <c r="A2014">
        <v>55</v>
      </c>
      <c r="B2014" t="s">
        <v>10</v>
      </c>
      <c r="C2014" t="s">
        <v>990</v>
      </c>
      <c r="D2014" t="s">
        <v>1041</v>
      </c>
      <c r="E2014" t="s">
        <v>1039</v>
      </c>
      <c r="F2014" t="s">
        <v>5</v>
      </c>
      <c r="G2014" t="s">
        <v>496</v>
      </c>
      <c r="H2014" t="s">
        <v>175</v>
      </c>
      <c r="I2014">
        <v>15</v>
      </c>
      <c r="J2014" t="s">
        <v>117</v>
      </c>
      <c r="K2014" t="s">
        <v>7</v>
      </c>
      <c r="L2014" t="s">
        <v>107</v>
      </c>
      <c r="M2014">
        <v>71200</v>
      </c>
      <c r="N2014" s="21" t="s">
        <v>48</v>
      </c>
      <c r="O2014" s="21" t="s">
        <v>64</v>
      </c>
      <c r="P2014" s="21" t="str">
        <f t="shared" si="31"/>
        <v>07_70&gt;</v>
      </c>
      <c r="Q2014" t="s">
        <v>167</v>
      </c>
      <c r="R2014" t="s">
        <v>1084</v>
      </c>
      <c r="S2014">
        <v>3916000</v>
      </c>
      <c r="T2014">
        <v>63366</v>
      </c>
    </row>
    <row r="2015" spans="1:20" ht="14.45" hidden="1" x14ac:dyDescent="0.35">
      <c r="A2015">
        <v>9</v>
      </c>
      <c r="B2015" t="s">
        <v>10</v>
      </c>
      <c r="C2015" t="s">
        <v>513</v>
      </c>
      <c r="D2015" t="s">
        <v>1046</v>
      </c>
      <c r="E2015" t="s">
        <v>1039</v>
      </c>
      <c r="F2015" t="s">
        <v>5</v>
      </c>
      <c r="G2015" t="s">
        <v>496</v>
      </c>
      <c r="H2015" t="s">
        <v>166</v>
      </c>
      <c r="I2015">
        <v>14</v>
      </c>
      <c r="J2015" t="s">
        <v>8</v>
      </c>
      <c r="L2015" t="s">
        <v>107</v>
      </c>
      <c r="M2015">
        <v>91735</v>
      </c>
      <c r="N2015" s="21" t="s">
        <v>50</v>
      </c>
      <c r="O2015" s="21" t="s">
        <v>66</v>
      </c>
      <c r="P2015" s="21" t="str">
        <f t="shared" si="31"/>
        <v>07_70&gt;</v>
      </c>
      <c r="Q2015" t="s">
        <v>167</v>
      </c>
      <c r="R2015" t="s">
        <v>1084</v>
      </c>
      <c r="S2015">
        <v>825615</v>
      </c>
      <c r="T2015">
        <v>13359</v>
      </c>
    </row>
    <row r="2016" spans="1:20" ht="14.45" hidden="1" x14ac:dyDescent="0.35">
      <c r="A2016">
        <v>304</v>
      </c>
      <c r="B2016" t="s">
        <v>10</v>
      </c>
      <c r="C2016" t="s">
        <v>991</v>
      </c>
      <c r="D2016" t="s">
        <v>1046</v>
      </c>
      <c r="E2016" t="s">
        <v>1039</v>
      </c>
      <c r="F2016" t="s">
        <v>1</v>
      </c>
      <c r="G2016" t="s">
        <v>532</v>
      </c>
      <c r="H2016" t="s">
        <v>2</v>
      </c>
      <c r="I2016">
        <v>14</v>
      </c>
      <c r="J2016" t="s">
        <v>8</v>
      </c>
      <c r="L2016" t="s">
        <v>107</v>
      </c>
      <c r="M2016">
        <v>63400</v>
      </c>
      <c r="N2016" s="21" t="s">
        <v>46</v>
      </c>
      <c r="O2016" s="21" t="s">
        <v>65</v>
      </c>
      <c r="P2016" s="21" t="str">
        <f t="shared" si="31"/>
        <v>06_60-70</v>
      </c>
      <c r="Q2016" t="s">
        <v>167</v>
      </c>
      <c r="R2016" t="s">
        <v>1084</v>
      </c>
      <c r="S2016">
        <v>19273600</v>
      </c>
      <c r="T2016">
        <v>311871</v>
      </c>
    </row>
    <row r="2017" spans="1:20" ht="14.45" hidden="1" x14ac:dyDescent="0.35">
      <c r="A2017">
        <v>8</v>
      </c>
      <c r="B2017" t="s">
        <v>10</v>
      </c>
      <c r="C2017" t="s">
        <v>538</v>
      </c>
      <c r="D2017" t="s">
        <v>1046</v>
      </c>
      <c r="E2017" t="s">
        <v>1039</v>
      </c>
      <c r="F2017" t="s">
        <v>5</v>
      </c>
      <c r="G2017" t="s">
        <v>496</v>
      </c>
      <c r="H2017" t="s">
        <v>2</v>
      </c>
      <c r="I2017">
        <v>13</v>
      </c>
      <c r="J2017" t="s">
        <v>8</v>
      </c>
      <c r="L2017" t="s">
        <v>107</v>
      </c>
      <c r="M2017">
        <v>106547</v>
      </c>
      <c r="N2017" s="21" t="s">
        <v>83</v>
      </c>
      <c r="O2017" s="21" t="s">
        <v>70</v>
      </c>
      <c r="P2017" s="21" t="str">
        <f t="shared" si="31"/>
        <v>07_70&gt;</v>
      </c>
      <c r="Q2017" t="s">
        <v>167</v>
      </c>
      <c r="R2017" t="s">
        <v>1084</v>
      </c>
      <c r="S2017">
        <v>852376</v>
      </c>
      <c r="T2017">
        <v>13792</v>
      </c>
    </row>
    <row r="2018" spans="1:20" ht="14.45" hidden="1" x14ac:dyDescent="0.35">
      <c r="A2018">
        <v>2</v>
      </c>
      <c r="B2018" t="s">
        <v>10</v>
      </c>
      <c r="C2018" t="s">
        <v>254</v>
      </c>
      <c r="D2018" t="s">
        <v>1046</v>
      </c>
      <c r="E2018" t="s">
        <v>1039</v>
      </c>
      <c r="F2018" t="s">
        <v>5</v>
      </c>
      <c r="G2018" t="s">
        <v>218</v>
      </c>
      <c r="H2018" t="s">
        <v>230</v>
      </c>
      <c r="I2018">
        <v>13</v>
      </c>
      <c r="J2018" t="s">
        <v>8</v>
      </c>
      <c r="L2018" t="s">
        <v>107</v>
      </c>
      <c r="M2018">
        <v>74524</v>
      </c>
      <c r="N2018" s="21" t="s">
        <v>48</v>
      </c>
      <c r="O2018" s="21" t="s">
        <v>64</v>
      </c>
      <c r="P2018" s="21" t="str">
        <f t="shared" si="31"/>
        <v>07_70&gt;</v>
      </c>
      <c r="Q2018" t="s">
        <v>167</v>
      </c>
      <c r="R2018" t="s">
        <v>1084</v>
      </c>
      <c r="S2018">
        <v>149048</v>
      </c>
      <c r="T2018">
        <v>2412</v>
      </c>
    </row>
    <row r="2019" spans="1:20" ht="14.45" hidden="1" x14ac:dyDescent="0.35">
      <c r="A2019">
        <v>949</v>
      </c>
      <c r="B2019" t="s">
        <v>10</v>
      </c>
      <c r="C2019" t="s">
        <v>498</v>
      </c>
      <c r="D2019" t="s">
        <v>1046</v>
      </c>
      <c r="E2019" t="s">
        <v>1039</v>
      </c>
      <c r="F2019" t="s">
        <v>5</v>
      </c>
      <c r="G2019" t="s">
        <v>496</v>
      </c>
      <c r="H2019" t="s">
        <v>2</v>
      </c>
      <c r="I2019">
        <v>13</v>
      </c>
      <c r="J2019" t="s">
        <v>8</v>
      </c>
      <c r="L2019" t="s">
        <v>107</v>
      </c>
      <c r="M2019">
        <v>77190</v>
      </c>
      <c r="N2019" s="21" t="s">
        <v>84</v>
      </c>
      <c r="O2019" s="21" t="s">
        <v>64</v>
      </c>
      <c r="P2019" s="21" t="str">
        <f t="shared" si="31"/>
        <v>07_70&gt;</v>
      </c>
      <c r="Q2019" t="s">
        <v>167</v>
      </c>
      <c r="R2019" t="s">
        <v>1084</v>
      </c>
      <c r="S2019">
        <v>73253310</v>
      </c>
      <c r="T2019">
        <v>1185329</v>
      </c>
    </row>
    <row r="2020" spans="1:20" ht="14.45" hidden="1" x14ac:dyDescent="0.35">
      <c r="A2020">
        <v>134</v>
      </c>
      <c r="B2020" t="s">
        <v>10</v>
      </c>
      <c r="C2020" t="s">
        <v>778</v>
      </c>
      <c r="D2020" t="s">
        <v>1046</v>
      </c>
      <c r="E2020" t="s">
        <v>1039</v>
      </c>
      <c r="F2020" t="s">
        <v>5</v>
      </c>
      <c r="G2020" t="s">
        <v>496</v>
      </c>
      <c r="H2020" t="s">
        <v>618</v>
      </c>
      <c r="I2020">
        <v>13</v>
      </c>
      <c r="J2020" t="s">
        <v>8</v>
      </c>
      <c r="L2020" t="s">
        <v>107</v>
      </c>
      <c r="M2020">
        <v>109409</v>
      </c>
      <c r="N2020" s="21" t="s">
        <v>83</v>
      </c>
      <c r="O2020" s="21" t="s">
        <v>70</v>
      </c>
      <c r="P2020" s="21" t="str">
        <f t="shared" si="31"/>
        <v>07_70&gt;</v>
      </c>
      <c r="Q2020" t="s">
        <v>167</v>
      </c>
      <c r="R2020" t="s">
        <v>1084</v>
      </c>
      <c r="S2020">
        <v>14660806</v>
      </c>
      <c r="T2020">
        <v>237230</v>
      </c>
    </row>
    <row r="2021" spans="1:20" ht="14.45" hidden="1" x14ac:dyDescent="0.35">
      <c r="A2021">
        <v>40</v>
      </c>
      <c r="B2021" t="s">
        <v>10</v>
      </c>
      <c r="C2021" t="s">
        <v>1048</v>
      </c>
      <c r="D2021" t="s">
        <v>1046</v>
      </c>
      <c r="E2021" t="s">
        <v>1039</v>
      </c>
      <c r="F2021" t="s">
        <v>5</v>
      </c>
      <c r="G2021" t="s">
        <v>496</v>
      </c>
      <c r="H2021">
        <v>0</v>
      </c>
      <c r="I2021">
        <v>13</v>
      </c>
      <c r="J2021">
        <v>0</v>
      </c>
      <c r="L2021" t="s">
        <v>107</v>
      </c>
      <c r="M2021">
        <v>82990</v>
      </c>
      <c r="N2021" s="21" t="s">
        <v>52</v>
      </c>
      <c r="O2021" s="21" t="s">
        <v>68</v>
      </c>
      <c r="P2021" s="21" t="str">
        <f t="shared" si="31"/>
        <v>07_70&gt;</v>
      </c>
      <c r="Q2021" t="s">
        <v>167</v>
      </c>
      <c r="R2021" t="s">
        <v>1084</v>
      </c>
      <c r="S2021">
        <v>3319600</v>
      </c>
      <c r="T2021">
        <v>53715</v>
      </c>
    </row>
    <row r="2022" spans="1:20" ht="14.45" hidden="1" x14ac:dyDescent="0.35">
      <c r="A2022">
        <v>2</v>
      </c>
      <c r="B2022" t="s">
        <v>10</v>
      </c>
      <c r="C2022" t="s">
        <v>726</v>
      </c>
      <c r="D2022" t="s">
        <v>1046</v>
      </c>
      <c r="E2022" t="s">
        <v>1039</v>
      </c>
      <c r="F2022" t="s">
        <v>5</v>
      </c>
      <c r="G2022" t="s">
        <v>218</v>
      </c>
      <c r="H2022" t="s">
        <v>2</v>
      </c>
      <c r="I2022">
        <v>13</v>
      </c>
      <c r="J2022" t="s">
        <v>8</v>
      </c>
      <c r="K2022" t="s">
        <v>7</v>
      </c>
      <c r="L2022" t="s">
        <v>107</v>
      </c>
      <c r="M2022">
        <v>72300</v>
      </c>
      <c r="N2022" s="21" t="s">
        <v>48</v>
      </c>
      <c r="O2022" s="21" t="s">
        <v>64</v>
      </c>
      <c r="P2022" s="21" t="str">
        <f t="shared" si="31"/>
        <v>07_70&gt;</v>
      </c>
      <c r="Q2022" t="s">
        <v>167</v>
      </c>
      <c r="R2022" t="s">
        <v>1084</v>
      </c>
      <c r="S2022">
        <v>144600</v>
      </c>
      <c r="T2022">
        <v>2340</v>
      </c>
    </row>
    <row r="2023" spans="1:20" ht="14.45" hidden="1" x14ac:dyDescent="0.35">
      <c r="A2023">
        <v>11</v>
      </c>
      <c r="B2023" t="s">
        <v>10</v>
      </c>
      <c r="C2023" t="s">
        <v>539</v>
      </c>
      <c r="D2023" t="s">
        <v>1046</v>
      </c>
      <c r="E2023" t="s">
        <v>1039</v>
      </c>
      <c r="F2023" t="s">
        <v>5</v>
      </c>
      <c r="G2023" t="s">
        <v>496</v>
      </c>
      <c r="H2023" t="s">
        <v>2</v>
      </c>
      <c r="I2023">
        <v>13</v>
      </c>
      <c r="J2023" t="s">
        <v>8</v>
      </c>
      <c r="L2023" t="s">
        <v>107</v>
      </c>
      <c r="M2023">
        <v>104587</v>
      </c>
      <c r="N2023" s="21" t="s">
        <v>80</v>
      </c>
      <c r="O2023" s="21" t="s">
        <v>70</v>
      </c>
      <c r="P2023" s="21" t="str">
        <f t="shared" si="31"/>
        <v>07_70&gt;</v>
      </c>
      <c r="Q2023" t="s">
        <v>167</v>
      </c>
      <c r="R2023" t="s">
        <v>1084</v>
      </c>
      <c r="S2023">
        <v>1150457</v>
      </c>
      <c r="T2023">
        <v>18616</v>
      </c>
    </row>
    <row r="2024" spans="1:20" ht="14.45" hidden="1" x14ac:dyDescent="0.35">
      <c r="A2024">
        <v>81</v>
      </c>
      <c r="B2024" t="s">
        <v>10</v>
      </c>
      <c r="C2024" t="s">
        <v>609</v>
      </c>
      <c r="D2024" t="s">
        <v>1046</v>
      </c>
      <c r="E2024" t="s">
        <v>1039</v>
      </c>
      <c r="F2024" t="s">
        <v>5</v>
      </c>
      <c r="G2024" t="s">
        <v>496</v>
      </c>
      <c r="H2024" t="s">
        <v>2</v>
      </c>
      <c r="I2024">
        <v>14</v>
      </c>
      <c r="J2024" t="s">
        <v>8</v>
      </c>
      <c r="L2024" t="s">
        <v>107</v>
      </c>
      <c r="M2024">
        <v>86640</v>
      </c>
      <c r="N2024" s="21" t="s">
        <v>49</v>
      </c>
      <c r="O2024" s="21" t="s">
        <v>68</v>
      </c>
      <c r="P2024" s="21" t="str">
        <f t="shared" si="31"/>
        <v>07_70&gt;</v>
      </c>
      <c r="Q2024" t="s">
        <v>167</v>
      </c>
      <c r="R2024" t="s">
        <v>1084</v>
      </c>
      <c r="S2024">
        <v>7017840</v>
      </c>
      <c r="T2024">
        <v>113557</v>
      </c>
    </row>
    <row r="2025" spans="1:20" ht="14.45" hidden="1" x14ac:dyDescent="0.35">
      <c r="A2025">
        <v>4</v>
      </c>
      <c r="B2025" t="s">
        <v>10</v>
      </c>
      <c r="C2025" t="s">
        <v>255</v>
      </c>
      <c r="D2025" t="s">
        <v>1046</v>
      </c>
      <c r="E2025" t="s">
        <v>1039</v>
      </c>
      <c r="F2025" t="s">
        <v>5</v>
      </c>
      <c r="G2025" t="s">
        <v>155</v>
      </c>
      <c r="H2025" t="s">
        <v>108</v>
      </c>
      <c r="I2025">
        <v>14</v>
      </c>
      <c r="J2025" t="s">
        <v>8</v>
      </c>
      <c r="L2025" t="s">
        <v>107</v>
      </c>
      <c r="M2025">
        <v>41990</v>
      </c>
      <c r="N2025" s="21" t="s">
        <v>42</v>
      </c>
      <c r="O2025" s="21" t="s">
        <v>62</v>
      </c>
      <c r="P2025" s="21" t="str">
        <f t="shared" si="31"/>
        <v>04_40-50</v>
      </c>
      <c r="Q2025" t="s">
        <v>167</v>
      </c>
      <c r="R2025" t="s">
        <v>1084</v>
      </c>
      <c r="S2025">
        <v>167960</v>
      </c>
      <c r="T2025">
        <v>2718</v>
      </c>
    </row>
    <row r="2026" spans="1:20" ht="14.45" hidden="1" x14ac:dyDescent="0.35">
      <c r="A2026">
        <v>339</v>
      </c>
      <c r="B2026" t="s">
        <v>10</v>
      </c>
      <c r="C2026" t="s">
        <v>602</v>
      </c>
      <c r="D2026" t="s">
        <v>1046</v>
      </c>
      <c r="E2026" t="s">
        <v>1039</v>
      </c>
      <c r="F2026" t="s">
        <v>5</v>
      </c>
      <c r="G2026" t="s">
        <v>496</v>
      </c>
      <c r="H2026" t="s">
        <v>2</v>
      </c>
      <c r="I2026">
        <v>14</v>
      </c>
      <c r="J2026" t="s">
        <v>8</v>
      </c>
      <c r="L2026" t="s">
        <v>107</v>
      </c>
      <c r="M2026">
        <v>47990</v>
      </c>
      <c r="N2026" s="21" t="s">
        <v>43</v>
      </c>
      <c r="O2026" s="21" t="s">
        <v>62</v>
      </c>
      <c r="P2026" s="21" t="str">
        <f t="shared" si="31"/>
        <v>04_40-50</v>
      </c>
      <c r="Q2026" t="s">
        <v>167</v>
      </c>
      <c r="R2026" t="s">
        <v>1084</v>
      </c>
      <c r="S2026">
        <v>16268610</v>
      </c>
      <c r="T2026">
        <v>263246</v>
      </c>
    </row>
    <row r="2027" spans="1:20" ht="14.45" hidden="1" x14ac:dyDescent="0.35">
      <c r="A2027">
        <v>620</v>
      </c>
      <c r="B2027" t="s">
        <v>10</v>
      </c>
      <c r="C2027" t="s">
        <v>485</v>
      </c>
      <c r="D2027" t="s">
        <v>1046</v>
      </c>
      <c r="E2027" t="s">
        <v>1039</v>
      </c>
      <c r="F2027" t="s">
        <v>5</v>
      </c>
      <c r="G2027" t="s">
        <v>496</v>
      </c>
      <c r="H2027" t="s">
        <v>224</v>
      </c>
      <c r="I2027">
        <v>14</v>
      </c>
      <c r="J2027" t="s">
        <v>8</v>
      </c>
      <c r="L2027" t="s">
        <v>107</v>
      </c>
      <c r="M2027">
        <v>69905</v>
      </c>
      <c r="N2027" s="21" t="s">
        <v>47</v>
      </c>
      <c r="O2027" s="21" t="s">
        <v>65</v>
      </c>
      <c r="P2027" s="21" t="str">
        <f t="shared" si="31"/>
        <v>06_60-70</v>
      </c>
      <c r="Q2027" t="s">
        <v>167</v>
      </c>
      <c r="R2027" t="s">
        <v>1084</v>
      </c>
      <c r="S2027">
        <v>43341100</v>
      </c>
      <c r="T2027">
        <v>701312</v>
      </c>
    </row>
    <row r="2028" spans="1:20" ht="14.45" hidden="1" x14ac:dyDescent="0.35">
      <c r="A2028">
        <v>386</v>
      </c>
      <c r="B2028" t="s">
        <v>10</v>
      </c>
      <c r="C2028" t="s">
        <v>837</v>
      </c>
      <c r="D2028" t="s">
        <v>1046</v>
      </c>
      <c r="E2028" t="s">
        <v>1039</v>
      </c>
      <c r="F2028" t="s">
        <v>5</v>
      </c>
      <c r="G2028" t="s">
        <v>818</v>
      </c>
      <c r="H2028" t="s">
        <v>618</v>
      </c>
      <c r="I2028">
        <v>14</v>
      </c>
      <c r="J2028" t="s">
        <v>8</v>
      </c>
      <c r="L2028" t="s">
        <v>107</v>
      </c>
      <c r="M2028">
        <v>80990</v>
      </c>
      <c r="N2028" s="21" t="s">
        <v>52</v>
      </c>
      <c r="O2028" s="21" t="s">
        <v>68</v>
      </c>
      <c r="P2028" s="21" t="str">
        <f t="shared" si="31"/>
        <v>07_70&gt;</v>
      </c>
      <c r="Q2028" t="s">
        <v>167</v>
      </c>
      <c r="R2028" t="s">
        <v>1084</v>
      </c>
      <c r="S2028">
        <v>31262140</v>
      </c>
      <c r="T2028">
        <v>505860</v>
      </c>
    </row>
    <row r="2029" spans="1:20" ht="14.45" hidden="1" x14ac:dyDescent="0.35">
      <c r="A2029">
        <v>503</v>
      </c>
      <c r="B2029" t="s">
        <v>10</v>
      </c>
      <c r="C2029" t="s">
        <v>514</v>
      </c>
      <c r="D2029" t="s">
        <v>1041</v>
      </c>
      <c r="E2029" t="s">
        <v>1039</v>
      </c>
      <c r="F2029" t="s">
        <v>5</v>
      </c>
      <c r="G2029" t="s">
        <v>496</v>
      </c>
      <c r="H2029" t="s">
        <v>166</v>
      </c>
      <c r="I2029">
        <v>15</v>
      </c>
      <c r="J2029" t="s">
        <v>8</v>
      </c>
      <c r="L2029" t="s">
        <v>107</v>
      </c>
      <c r="M2029">
        <v>94088</v>
      </c>
      <c r="N2029" s="21" t="s">
        <v>50</v>
      </c>
      <c r="O2029" s="21" t="s">
        <v>66</v>
      </c>
      <c r="P2029" s="21" t="str">
        <f t="shared" si="31"/>
        <v>07_70&gt;</v>
      </c>
      <c r="Q2029" t="s">
        <v>167</v>
      </c>
      <c r="R2029" t="s">
        <v>1084</v>
      </c>
      <c r="S2029">
        <v>47326264</v>
      </c>
      <c r="T2029">
        <v>765797</v>
      </c>
    </row>
    <row r="2030" spans="1:20" ht="14.45" hidden="1" x14ac:dyDescent="0.35">
      <c r="A2030">
        <v>407</v>
      </c>
      <c r="B2030" t="s">
        <v>10</v>
      </c>
      <c r="C2030" t="s">
        <v>779</v>
      </c>
      <c r="D2030" t="s">
        <v>1041</v>
      </c>
      <c r="E2030" t="s">
        <v>1039</v>
      </c>
      <c r="F2030" t="s">
        <v>5</v>
      </c>
      <c r="G2030" t="s">
        <v>496</v>
      </c>
      <c r="H2030" t="s">
        <v>640</v>
      </c>
      <c r="I2030">
        <v>15</v>
      </c>
      <c r="J2030" t="s">
        <v>8</v>
      </c>
      <c r="L2030" t="s">
        <v>107</v>
      </c>
      <c r="M2030">
        <v>103895</v>
      </c>
      <c r="N2030" s="21" t="s">
        <v>80</v>
      </c>
      <c r="O2030" s="21" t="s">
        <v>70</v>
      </c>
      <c r="P2030" s="21" t="str">
        <f t="shared" si="31"/>
        <v>07_70&gt;</v>
      </c>
      <c r="Q2030" t="s">
        <v>167</v>
      </c>
      <c r="R2030" t="s">
        <v>1084</v>
      </c>
      <c r="S2030">
        <v>42285265</v>
      </c>
      <c r="T2030">
        <v>684228</v>
      </c>
    </row>
    <row r="2031" spans="1:20" ht="14.45" hidden="1" x14ac:dyDescent="0.35">
      <c r="A2031">
        <v>19</v>
      </c>
      <c r="B2031" t="s">
        <v>13</v>
      </c>
      <c r="C2031" t="s">
        <v>398</v>
      </c>
      <c r="D2031" t="s">
        <v>1041</v>
      </c>
      <c r="E2031" t="s">
        <v>1039</v>
      </c>
      <c r="F2031" t="s">
        <v>5</v>
      </c>
      <c r="G2031" t="s">
        <v>308</v>
      </c>
      <c r="H2031" t="s">
        <v>367</v>
      </c>
      <c r="I2031">
        <v>15</v>
      </c>
      <c r="J2031" t="s">
        <v>117</v>
      </c>
      <c r="L2031" t="s">
        <v>107</v>
      </c>
      <c r="M2031">
        <v>130180</v>
      </c>
      <c r="N2031" s="21" t="s">
        <v>85</v>
      </c>
      <c r="O2031" s="21" t="s">
        <v>86</v>
      </c>
      <c r="P2031" s="21" t="str">
        <f t="shared" si="31"/>
        <v>07_70&gt;</v>
      </c>
      <c r="Q2031" t="s">
        <v>167</v>
      </c>
      <c r="R2031" t="s">
        <v>1084</v>
      </c>
      <c r="S2031">
        <v>2473420</v>
      </c>
      <c r="T2031">
        <v>40023</v>
      </c>
    </row>
    <row r="2032" spans="1:20" ht="14.45" hidden="1" x14ac:dyDescent="0.35">
      <c r="A2032">
        <v>32</v>
      </c>
      <c r="B2032" t="s">
        <v>13</v>
      </c>
      <c r="C2032" t="s">
        <v>365</v>
      </c>
      <c r="D2032" t="s">
        <v>1041</v>
      </c>
      <c r="E2032" t="s">
        <v>1039</v>
      </c>
      <c r="F2032" t="s">
        <v>5</v>
      </c>
      <c r="G2032" t="s">
        <v>308</v>
      </c>
      <c r="H2032" t="s">
        <v>157</v>
      </c>
      <c r="I2032">
        <v>17</v>
      </c>
      <c r="J2032" t="s">
        <v>136</v>
      </c>
      <c r="L2032" t="s">
        <v>107</v>
      </c>
      <c r="M2032">
        <v>142600</v>
      </c>
      <c r="N2032" s="21" t="s">
        <v>87</v>
      </c>
      <c r="O2032" s="21" t="s">
        <v>79</v>
      </c>
      <c r="P2032" s="21" t="str">
        <f t="shared" si="31"/>
        <v>07_70&gt;</v>
      </c>
      <c r="Q2032" t="s">
        <v>167</v>
      </c>
      <c r="R2032" t="s">
        <v>1084</v>
      </c>
      <c r="S2032">
        <v>4563200</v>
      </c>
      <c r="T2032">
        <v>73838</v>
      </c>
    </row>
    <row r="2033" spans="1:20" ht="14.45" hidden="1" x14ac:dyDescent="0.35">
      <c r="A2033">
        <v>19</v>
      </c>
      <c r="B2033" t="s">
        <v>13</v>
      </c>
      <c r="C2033" t="s">
        <v>992</v>
      </c>
      <c r="D2033" t="s">
        <v>1047</v>
      </c>
      <c r="E2033" t="s">
        <v>1039</v>
      </c>
      <c r="F2033" t="s">
        <v>5</v>
      </c>
      <c r="G2033" t="s">
        <v>110</v>
      </c>
      <c r="H2033" t="s">
        <v>2</v>
      </c>
      <c r="I2033">
        <v>11</v>
      </c>
      <c r="J2033" t="s">
        <v>4</v>
      </c>
      <c r="K2033" t="s">
        <v>7</v>
      </c>
      <c r="L2033" t="s">
        <v>90</v>
      </c>
      <c r="M2033">
        <v>19800</v>
      </c>
      <c r="N2033" s="21" t="s">
        <v>37</v>
      </c>
      <c r="O2033" s="21" t="s">
        <v>59</v>
      </c>
      <c r="P2033" s="21" t="str">
        <f t="shared" si="31"/>
        <v>01_&lt;20</v>
      </c>
      <c r="Q2033" t="s">
        <v>167</v>
      </c>
      <c r="R2033" t="s">
        <v>1084</v>
      </c>
      <c r="S2033">
        <v>376200</v>
      </c>
      <c r="T2033">
        <v>6087</v>
      </c>
    </row>
    <row r="2034" spans="1:20" ht="14.45" hidden="1" x14ac:dyDescent="0.35">
      <c r="A2034">
        <v>141</v>
      </c>
      <c r="B2034" t="s">
        <v>13</v>
      </c>
      <c r="C2034" t="s">
        <v>1069</v>
      </c>
      <c r="D2034" t="s">
        <v>1040</v>
      </c>
      <c r="E2034" t="s">
        <v>1039</v>
      </c>
      <c r="F2034" t="s">
        <v>5</v>
      </c>
      <c r="G2034" t="s">
        <v>323</v>
      </c>
      <c r="H2034" t="s">
        <v>2</v>
      </c>
      <c r="I2034">
        <v>15</v>
      </c>
      <c r="J2034" t="s">
        <v>4</v>
      </c>
      <c r="L2034" t="s">
        <v>90</v>
      </c>
      <c r="M2034">
        <v>21800</v>
      </c>
      <c r="N2034" s="21" t="s">
        <v>38</v>
      </c>
      <c r="O2034" s="21" t="s">
        <v>60</v>
      </c>
      <c r="P2034" s="21" t="str">
        <f t="shared" si="31"/>
        <v>02_20-30</v>
      </c>
      <c r="Q2034" t="s">
        <v>167</v>
      </c>
      <c r="R2034" t="s">
        <v>1084</v>
      </c>
      <c r="S2034">
        <v>3073800</v>
      </c>
      <c r="T2034">
        <v>49738</v>
      </c>
    </row>
    <row r="2035" spans="1:20" ht="14.45" hidden="1" x14ac:dyDescent="0.35">
      <c r="A2035">
        <v>13</v>
      </c>
      <c r="B2035" t="s">
        <v>13</v>
      </c>
      <c r="C2035" t="s">
        <v>113</v>
      </c>
      <c r="D2035" t="s">
        <v>1040</v>
      </c>
      <c r="E2035" t="s">
        <v>1039</v>
      </c>
      <c r="F2035" t="s">
        <v>5</v>
      </c>
      <c r="G2035" t="s">
        <v>110</v>
      </c>
      <c r="H2035" t="s">
        <v>2</v>
      </c>
      <c r="I2035">
        <v>15</v>
      </c>
      <c r="J2035" t="s">
        <v>4</v>
      </c>
      <c r="L2035" t="s">
        <v>90</v>
      </c>
      <c r="M2035">
        <v>16990</v>
      </c>
      <c r="N2035" s="21" t="s">
        <v>37</v>
      </c>
      <c r="O2035" s="21" t="s">
        <v>59</v>
      </c>
      <c r="P2035" s="21" t="str">
        <f t="shared" si="31"/>
        <v>01_&lt;20</v>
      </c>
      <c r="Q2035" t="s">
        <v>167</v>
      </c>
      <c r="R2035" t="s">
        <v>1084</v>
      </c>
      <c r="S2035">
        <v>220870</v>
      </c>
      <c r="T2035">
        <v>3574</v>
      </c>
    </row>
    <row r="2036" spans="1:20" ht="14.45" hidden="1" x14ac:dyDescent="0.35">
      <c r="A2036">
        <v>6</v>
      </c>
      <c r="B2036" t="s">
        <v>13</v>
      </c>
      <c r="C2036" t="s">
        <v>993</v>
      </c>
      <c r="D2036" s="10" t="s">
        <v>1038</v>
      </c>
      <c r="E2036" t="s">
        <v>1039</v>
      </c>
      <c r="F2036" t="s">
        <v>5</v>
      </c>
      <c r="G2036" t="s">
        <v>92</v>
      </c>
      <c r="H2036" t="s">
        <v>118</v>
      </c>
      <c r="I2036">
        <v>15</v>
      </c>
      <c r="J2036" t="s">
        <v>4</v>
      </c>
      <c r="L2036" t="s">
        <v>107</v>
      </c>
      <c r="M2036">
        <v>26690</v>
      </c>
      <c r="N2036" s="21" t="s">
        <v>39</v>
      </c>
      <c r="O2036" s="21" t="s">
        <v>60</v>
      </c>
      <c r="P2036" s="21" t="str">
        <f t="shared" si="31"/>
        <v>02_20-30</v>
      </c>
      <c r="Q2036" t="s">
        <v>167</v>
      </c>
      <c r="R2036" t="s">
        <v>1084</v>
      </c>
      <c r="S2036">
        <v>160140</v>
      </c>
      <c r="T2036">
        <v>2591</v>
      </c>
    </row>
    <row r="2037" spans="1:20" ht="14.45" hidden="1" x14ac:dyDescent="0.35">
      <c r="A2037">
        <v>6</v>
      </c>
      <c r="B2037" t="s">
        <v>13</v>
      </c>
      <c r="C2037" t="s">
        <v>170</v>
      </c>
      <c r="D2037" t="s">
        <v>1040</v>
      </c>
      <c r="E2037" t="s">
        <v>1039</v>
      </c>
      <c r="F2037" t="s">
        <v>5</v>
      </c>
      <c r="G2037" t="s">
        <v>114</v>
      </c>
      <c r="H2037" t="s">
        <v>2</v>
      </c>
      <c r="I2037">
        <v>15</v>
      </c>
      <c r="J2037" t="s">
        <v>4</v>
      </c>
      <c r="L2037" t="s">
        <v>107</v>
      </c>
      <c r="M2037">
        <v>30580</v>
      </c>
      <c r="N2037" s="21" t="s">
        <v>40</v>
      </c>
      <c r="O2037" s="21" t="s">
        <v>61</v>
      </c>
      <c r="P2037" s="21" t="str">
        <f t="shared" si="31"/>
        <v>03_30-40</v>
      </c>
      <c r="Q2037" t="s">
        <v>167</v>
      </c>
      <c r="R2037" t="s">
        <v>1084</v>
      </c>
      <c r="S2037">
        <v>183480</v>
      </c>
      <c r="T2037">
        <v>2969</v>
      </c>
    </row>
    <row r="2038" spans="1:20" ht="14.45" hidden="1" x14ac:dyDescent="0.35">
      <c r="A2038">
        <v>32</v>
      </c>
      <c r="B2038" t="s">
        <v>13</v>
      </c>
      <c r="C2038" t="s">
        <v>282</v>
      </c>
      <c r="D2038" t="s">
        <v>1041</v>
      </c>
      <c r="E2038" t="s">
        <v>1039</v>
      </c>
      <c r="F2038" t="s">
        <v>5</v>
      </c>
      <c r="G2038" t="s">
        <v>155</v>
      </c>
      <c r="H2038" t="s">
        <v>108</v>
      </c>
      <c r="I2038">
        <v>15</v>
      </c>
      <c r="J2038" t="s">
        <v>8</v>
      </c>
      <c r="L2038" t="s">
        <v>107</v>
      </c>
      <c r="M2038">
        <v>30995</v>
      </c>
      <c r="N2038" s="21" t="s">
        <v>40</v>
      </c>
      <c r="O2038" s="21" t="s">
        <v>61</v>
      </c>
      <c r="P2038" s="21" t="str">
        <f t="shared" si="31"/>
        <v>03_30-40</v>
      </c>
      <c r="Q2038" t="s">
        <v>167</v>
      </c>
      <c r="R2038" t="s">
        <v>1084</v>
      </c>
      <c r="S2038">
        <v>991840</v>
      </c>
      <c r="T2038">
        <v>16049</v>
      </c>
    </row>
    <row r="2039" spans="1:20" ht="14.45" hidden="1" x14ac:dyDescent="0.35">
      <c r="A2039">
        <v>45</v>
      </c>
      <c r="B2039" t="s">
        <v>13</v>
      </c>
      <c r="C2039" t="s">
        <v>644</v>
      </c>
      <c r="D2039" s="10" t="s">
        <v>1038</v>
      </c>
      <c r="E2039" t="s">
        <v>1039</v>
      </c>
      <c r="F2039" t="s">
        <v>5</v>
      </c>
      <c r="G2039" t="s">
        <v>496</v>
      </c>
      <c r="H2039">
        <v>250</v>
      </c>
      <c r="I2039">
        <v>15</v>
      </c>
      <c r="J2039" t="s">
        <v>8</v>
      </c>
      <c r="L2039" t="s">
        <v>107</v>
      </c>
      <c r="M2039">
        <v>36000</v>
      </c>
      <c r="N2039" s="21" t="s">
        <v>41</v>
      </c>
      <c r="O2039" s="21" t="s">
        <v>61</v>
      </c>
      <c r="P2039" s="21" t="str">
        <f t="shared" si="31"/>
        <v>03_30-40</v>
      </c>
      <c r="Q2039" t="s">
        <v>167</v>
      </c>
      <c r="R2039" t="s">
        <v>1084</v>
      </c>
      <c r="S2039">
        <v>1620000</v>
      </c>
      <c r="T2039">
        <v>26214</v>
      </c>
    </row>
    <row r="2040" spans="1:20" ht="14.45" hidden="1" x14ac:dyDescent="0.35">
      <c r="A2040">
        <v>122</v>
      </c>
      <c r="B2040" t="s">
        <v>13</v>
      </c>
      <c r="C2040" t="s">
        <v>644</v>
      </c>
      <c r="D2040" s="10" t="s">
        <v>1038</v>
      </c>
      <c r="E2040" t="s">
        <v>1039</v>
      </c>
      <c r="F2040" t="s">
        <v>5</v>
      </c>
      <c r="G2040" t="s">
        <v>496</v>
      </c>
      <c r="H2040">
        <v>250</v>
      </c>
      <c r="I2040">
        <v>15</v>
      </c>
      <c r="J2040" t="s">
        <v>8</v>
      </c>
      <c r="L2040" t="s">
        <v>107</v>
      </c>
      <c r="M2040">
        <v>36000</v>
      </c>
      <c r="N2040" s="21" t="s">
        <v>41</v>
      </c>
      <c r="O2040" s="21" t="s">
        <v>61</v>
      </c>
      <c r="P2040" s="21" t="str">
        <f t="shared" si="31"/>
        <v>03_30-40</v>
      </c>
      <c r="Q2040" t="s">
        <v>167</v>
      </c>
      <c r="R2040" t="s">
        <v>1084</v>
      </c>
      <c r="S2040">
        <v>4392000</v>
      </c>
      <c r="T2040">
        <v>71068</v>
      </c>
    </row>
    <row r="2041" spans="1:20" ht="14.45" hidden="1" x14ac:dyDescent="0.35">
      <c r="A2041">
        <v>893</v>
      </c>
      <c r="B2041" t="s">
        <v>13</v>
      </c>
      <c r="C2041" t="s">
        <v>637</v>
      </c>
      <c r="D2041" t="s">
        <v>1040</v>
      </c>
      <c r="E2041" t="s">
        <v>1039</v>
      </c>
      <c r="F2041" t="s">
        <v>5</v>
      </c>
      <c r="G2041" t="s">
        <v>323</v>
      </c>
      <c r="H2041" t="s">
        <v>2</v>
      </c>
      <c r="I2041">
        <v>15</v>
      </c>
      <c r="J2041" t="s">
        <v>8</v>
      </c>
      <c r="L2041" t="s">
        <v>90</v>
      </c>
      <c r="M2041">
        <v>20229</v>
      </c>
      <c r="N2041" s="21" t="s">
        <v>38</v>
      </c>
      <c r="O2041" s="21" t="s">
        <v>60</v>
      </c>
      <c r="P2041" s="21" t="str">
        <f t="shared" si="31"/>
        <v>02_20-30</v>
      </c>
      <c r="Q2041" t="s">
        <v>167</v>
      </c>
      <c r="R2041" t="s">
        <v>1084</v>
      </c>
      <c r="S2041">
        <v>18064497</v>
      </c>
      <c r="T2041">
        <v>292306</v>
      </c>
    </row>
    <row r="2042" spans="1:20" ht="14.45" hidden="1" x14ac:dyDescent="0.35">
      <c r="A2042">
        <v>334</v>
      </c>
      <c r="B2042" t="s">
        <v>13</v>
      </c>
      <c r="C2042" t="s">
        <v>637</v>
      </c>
      <c r="D2042" t="s">
        <v>1040</v>
      </c>
      <c r="E2042" t="s">
        <v>1039</v>
      </c>
      <c r="F2042" t="s">
        <v>5</v>
      </c>
      <c r="G2042" t="s">
        <v>323</v>
      </c>
      <c r="H2042" t="s">
        <v>2</v>
      </c>
      <c r="I2042">
        <v>15</v>
      </c>
      <c r="J2042" t="s">
        <v>8</v>
      </c>
      <c r="L2042" t="s">
        <v>90</v>
      </c>
      <c r="M2042">
        <v>20229</v>
      </c>
      <c r="N2042" s="21" t="s">
        <v>38</v>
      </c>
      <c r="O2042" s="21" t="s">
        <v>60</v>
      </c>
      <c r="P2042" s="21" t="str">
        <f t="shared" si="31"/>
        <v>02_20-30</v>
      </c>
      <c r="Q2042" t="s">
        <v>167</v>
      </c>
      <c r="R2042" t="s">
        <v>1084</v>
      </c>
      <c r="S2042">
        <v>6756486</v>
      </c>
      <c r="T2042">
        <v>109328</v>
      </c>
    </row>
    <row r="2043" spans="1:20" ht="14.45" hidden="1" x14ac:dyDescent="0.35">
      <c r="A2043">
        <v>649</v>
      </c>
      <c r="B2043" t="s">
        <v>13</v>
      </c>
      <c r="C2043" t="s">
        <v>685</v>
      </c>
      <c r="D2043" s="10" t="s">
        <v>1038</v>
      </c>
      <c r="E2043" t="s">
        <v>1039</v>
      </c>
      <c r="F2043" t="s">
        <v>5</v>
      </c>
      <c r="G2043" t="s">
        <v>496</v>
      </c>
      <c r="H2043" t="s">
        <v>233</v>
      </c>
      <c r="I2043">
        <v>15</v>
      </c>
      <c r="J2043" t="s">
        <v>8</v>
      </c>
      <c r="L2043" t="s">
        <v>107</v>
      </c>
      <c r="M2043">
        <v>35470</v>
      </c>
      <c r="N2043" s="21" t="s">
        <v>41</v>
      </c>
      <c r="O2043" s="21" t="s">
        <v>61</v>
      </c>
      <c r="P2043" s="21" t="str">
        <f t="shared" si="31"/>
        <v>03_30-40</v>
      </c>
      <c r="Q2043" t="s">
        <v>167</v>
      </c>
      <c r="R2043" t="s">
        <v>1084</v>
      </c>
      <c r="S2043">
        <v>23020030</v>
      </c>
      <c r="T2043">
        <v>372492</v>
      </c>
    </row>
    <row r="2044" spans="1:20" ht="14.45" hidden="1" x14ac:dyDescent="0.35">
      <c r="A2044">
        <v>2403</v>
      </c>
      <c r="B2044" t="s">
        <v>13</v>
      </c>
      <c r="C2044" t="s">
        <v>645</v>
      </c>
      <c r="D2044" s="10" t="s">
        <v>1038</v>
      </c>
      <c r="E2044" t="s">
        <v>1039</v>
      </c>
      <c r="F2044" t="s">
        <v>5</v>
      </c>
      <c r="G2044" t="s">
        <v>155</v>
      </c>
      <c r="H2044" t="s">
        <v>233</v>
      </c>
      <c r="I2044">
        <v>15</v>
      </c>
      <c r="J2044" t="s">
        <v>8</v>
      </c>
      <c r="L2044" t="s">
        <v>107</v>
      </c>
      <c r="M2044">
        <v>27230</v>
      </c>
      <c r="N2044" s="21" t="s">
        <v>39</v>
      </c>
      <c r="O2044" s="21" t="s">
        <v>60</v>
      </c>
      <c r="P2044" s="21" t="str">
        <f t="shared" si="31"/>
        <v>02_20-30</v>
      </c>
      <c r="Q2044" t="s">
        <v>167</v>
      </c>
      <c r="R2044" t="s">
        <v>1084</v>
      </c>
      <c r="S2044">
        <v>65433690</v>
      </c>
      <c r="T2044">
        <v>1058798</v>
      </c>
    </row>
    <row r="2045" spans="1:20" ht="14.45" hidden="1" x14ac:dyDescent="0.35">
      <c r="A2045">
        <v>360</v>
      </c>
      <c r="B2045" t="s">
        <v>13</v>
      </c>
      <c r="C2045" t="s">
        <v>645</v>
      </c>
      <c r="D2045" s="10" t="s">
        <v>1038</v>
      </c>
      <c r="E2045" t="s">
        <v>1039</v>
      </c>
      <c r="F2045" t="s">
        <v>5</v>
      </c>
      <c r="G2045" t="s">
        <v>155</v>
      </c>
      <c r="H2045" t="s">
        <v>233</v>
      </c>
      <c r="I2045">
        <v>15</v>
      </c>
      <c r="J2045" t="s">
        <v>8</v>
      </c>
      <c r="L2045" t="s">
        <v>107</v>
      </c>
      <c r="M2045">
        <v>27230</v>
      </c>
      <c r="N2045" s="21" t="s">
        <v>39</v>
      </c>
      <c r="O2045" s="21" t="s">
        <v>60</v>
      </c>
      <c r="P2045" s="21" t="str">
        <f t="shared" si="31"/>
        <v>02_20-30</v>
      </c>
      <c r="Q2045" t="s">
        <v>167</v>
      </c>
      <c r="R2045" t="s">
        <v>1084</v>
      </c>
      <c r="S2045">
        <v>9802800</v>
      </c>
      <c r="T2045">
        <v>158621</v>
      </c>
    </row>
    <row r="2046" spans="1:20" ht="14.45" hidden="1" x14ac:dyDescent="0.35">
      <c r="A2046">
        <v>148</v>
      </c>
      <c r="B2046" t="s">
        <v>13</v>
      </c>
      <c r="C2046" t="s">
        <v>610</v>
      </c>
      <c r="D2046" t="s">
        <v>1040</v>
      </c>
      <c r="E2046" t="s">
        <v>1039</v>
      </c>
      <c r="F2046" t="s">
        <v>1</v>
      </c>
      <c r="G2046" t="s">
        <v>249</v>
      </c>
      <c r="H2046" t="s">
        <v>2</v>
      </c>
      <c r="I2046">
        <v>15</v>
      </c>
      <c r="J2046" t="s">
        <v>8</v>
      </c>
      <c r="L2046" t="s">
        <v>107</v>
      </c>
      <c r="M2046">
        <v>29413</v>
      </c>
      <c r="N2046" s="21" t="s">
        <v>39</v>
      </c>
      <c r="O2046" s="21" t="s">
        <v>60</v>
      </c>
      <c r="P2046" s="21" t="str">
        <f t="shared" si="31"/>
        <v>02_20-30</v>
      </c>
      <c r="Q2046" t="s">
        <v>167</v>
      </c>
      <c r="R2046" t="s">
        <v>1084</v>
      </c>
      <c r="S2046">
        <v>4353124</v>
      </c>
      <c r="T2046">
        <v>70439</v>
      </c>
    </row>
    <row r="2047" spans="1:20" ht="14.45" hidden="1" x14ac:dyDescent="0.35">
      <c r="A2047">
        <v>1536</v>
      </c>
      <c r="B2047" t="s">
        <v>13</v>
      </c>
      <c r="C2047" t="s">
        <v>935</v>
      </c>
      <c r="D2047" s="10" t="s">
        <v>1038</v>
      </c>
      <c r="E2047" t="s">
        <v>1039</v>
      </c>
      <c r="F2047" t="s">
        <v>5</v>
      </c>
      <c r="G2047" t="s">
        <v>855</v>
      </c>
      <c r="H2047" t="s">
        <v>714</v>
      </c>
      <c r="I2047">
        <v>15</v>
      </c>
      <c r="J2047" t="s">
        <v>8</v>
      </c>
      <c r="L2047" t="s">
        <v>107</v>
      </c>
      <c r="M2047">
        <v>41503</v>
      </c>
      <c r="N2047" s="21" t="s">
        <v>42</v>
      </c>
      <c r="O2047" s="21" t="s">
        <v>62</v>
      </c>
      <c r="P2047" s="21" t="str">
        <f t="shared" si="31"/>
        <v>04_40-50</v>
      </c>
      <c r="Q2047" t="s">
        <v>167</v>
      </c>
      <c r="R2047" t="s">
        <v>1084</v>
      </c>
      <c r="S2047">
        <v>63748608</v>
      </c>
      <c r="T2047">
        <v>1031531</v>
      </c>
    </row>
    <row r="2048" spans="1:20" ht="14.45" hidden="1" x14ac:dyDescent="0.35">
      <c r="A2048">
        <v>58</v>
      </c>
      <c r="B2048" t="s">
        <v>13</v>
      </c>
      <c r="C2048" t="s">
        <v>935</v>
      </c>
      <c r="D2048" s="10" t="s">
        <v>1038</v>
      </c>
      <c r="E2048" t="s">
        <v>1039</v>
      </c>
      <c r="F2048" t="s">
        <v>5</v>
      </c>
      <c r="G2048" t="s">
        <v>855</v>
      </c>
      <c r="H2048" t="s">
        <v>714</v>
      </c>
      <c r="I2048">
        <v>15</v>
      </c>
      <c r="J2048" t="s">
        <v>8</v>
      </c>
      <c r="L2048" t="s">
        <v>107</v>
      </c>
      <c r="M2048">
        <v>41503</v>
      </c>
      <c r="N2048" s="21" t="s">
        <v>42</v>
      </c>
      <c r="O2048" s="21" t="s">
        <v>62</v>
      </c>
      <c r="P2048" s="21" t="str">
        <f t="shared" si="31"/>
        <v>04_40-50</v>
      </c>
      <c r="Q2048" t="s">
        <v>167</v>
      </c>
      <c r="R2048" t="s">
        <v>1084</v>
      </c>
      <c r="S2048">
        <v>2407174</v>
      </c>
      <c r="T2048">
        <v>38951</v>
      </c>
    </row>
    <row r="2049" spans="1:20" ht="14.45" hidden="1" x14ac:dyDescent="0.35">
      <c r="A2049">
        <v>96</v>
      </c>
      <c r="B2049" t="s">
        <v>13</v>
      </c>
      <c r="C2049" t="s">
        <v>936</v>
      </c>
      <c r="D2049" t="s">
        <v>1040</v>
      </c>
      <c r="E2049" t="s">
        <v>1039</v>
      </c>
      <c r="F2049" t="s">
        <v>1</v>
      </c>
      <c r="G2049" t="s">
        <v>152</v>
      </c>
      <c r="H2049" t="s">
        <v>2</v>
      </c>
      <c r="I2049">
        <v>15</v>
      </c>
      <c r="J2049" t="s">
        <v>8</v>
      </c>
      <c r="L2049" s="10" t="s">
        <v>107</v>
      </c>
      <c r="M2049">
        <v>21100</v>
      </c>
      <c r="N2049" s="21" t="s">
        <v>38</v>
      </c>
      <c r="O2049" s="21" t="s">
        <v>60</v>
      </c>
      <c r="P2049" s="21" t="str">
        <f t="shared" si="31"/>
        <v>02_20-30</v>
      </c>
      <c r="Q2049" t="s">
        <v>167</v>
      </c>
      <c r="R2049" t="s">
        <v>1084</v>
      </c>
      <c r="S2049">
        <v>2025600</v>
      </c>
      <c r="T2049">
        <v>32777</v>
      </c>
    </row>
    <row r="2050" spans="1:20" ht="14.45" hidden="1" x14ac:dyDescent="0.35">
      <c r="A2050">
        <v>39</v>
      </c>
      <c r="B2050" t="s">
        <v>13</v>
      </c>
      <c r="C2050" t="s">
        <v>611</v>
      </c>
      <c r="D2050" s="10" t="s">
        <v>1038</v>
      </c>
      <c r="E2050" t="s">
        <v>1039</v>
      </c>
      <c r="F2050" t="s">
        <v>5</v>
      </c>
      <c r="G2050" t="s">
        <v>496</v>
      </c>
      <c r="H2050">
        <v>520</v>
      </c>
      <c r="I2050">
        <v>17</v>
      </c>
      <c r="J2050" t="s">
        <v>8</v>
      </c>
      <c r="L2050" t="s">
        <v>107</v>
      </c>
      <c r="M2050">
        <v>49150</v>
      </c>
      <c r="N2050" s="21" t="s">
        <v>43</v>
      </c>
      <c r="O2050" s="21" t="s">
        <v>62</v>
      </c>
      <c r="P2050" s="21" t="str">
        <f t="shared" si="31"/>
        <v>04_40-50</v>
      </c>
      <c r="Q2050" t="s">
        <v>167</v>
      </c>
      <c r="R2050" t="s">
        <v>1084</v>
      </c>
      <c r="S2050">
        <v>1916850</v>
      </c>
      <c r="T2050">
        <v>31017</v>
      </c>
    </row>
    <row r="2051" spans="1:20" ht="14.45" hidden="1" x14ac:dyDescent="0.35">
      <c r="A2051">
        <v>58</v>
      </c>
      <c r="B2051" t="s">
        <v>13</v>
      </c>
      <c r="C2051" t="s">
        <v>611</v>
      </c>
      <c r="D2051" s="10" t="s">
        <v>1038</v>
      </c>
      <c r="E2051" t="s">
        <v>1039</v>
      </c>
      <c r="F2051" t="s">
        <v>5</v>
      </c>
      <c r="G2051" t="s">
        <v>496</v>
      </c>
      <c r="H2051">
        <v>520</v>
      </c>
      <c r="I2051">
        <v>17</v>
      </c>
      <c r="J2051" t="s">
        <v>8</v>
      </c>
      <c r="L2051" t="s">
        <v>107</v>
      </c>
      <c r="M2051">
        <v>49150</v>
      </c>
      <c r="N2051" s="21" t="s">
        <v>43</v>
      </c>
      <c r="O2051" s="21" t="s">
        <v>62</v>
      </c>
      <c r="P2051" s="21" t="str">
        <f t="shared" ref="P2051:P2114" si="32">IF(M2051&lt;20000,"01_&lt;20",IF(M2051&lt;70000,CONCATENATE(IF((ROUNDDOWN(M2051/10000,0)+1)&lt;10,0,),ROUNDDOWN(M2051/10000,0),"_",ROUNDDOWN(M2051/10000,0)*10,"-",ROUNDUP((M2051+1)/10000,0)*10),"07_70&gt;"))</f>
        <v>04_40-50</v>
      </c>
      <c r="Q2051" t="s">
        <v>167</v>
      </c>
      <c r="R2051" t="s">
        <v>1084</v>
      </c>
      <c r="S2051">
        <v>2850700</v>
      </c>
      <c r="T2051">
        <v>46128</v>
      </c>
    </row>
    <row r="2052" spans="1:20" ht="14.45" hidden="1" x14ac:dyDescent="0.35">
      <c r="A2052">
        <v>308</v>
      </c>
      <c r="B2052" t="s">
        <v>13</v>
      </c>
      <c r="C2052" t="s">
        <v>612</v>
      </c>
      <c r="D2052" t="s">
        <v>1040</v>
      </c>
      <c r="E2052" t="s">
        <v>1039</v>
      </c>
      <c r="F2052" t="s">
        <v>5</v>
      </c>
      <c r="G2052" t="s">
        <v>155</v>
      </c>
      <c r="H2052" t="s">
        <v>2</v>
      </c>
      <c r="I2052">
        <v>17</v>
      </c>
      <c r="J2052" t="s">
        <v>8</v>
      </c>
      <c r="L2052" t="s">
        <v>107</v>
      </c>
      <c r="M2052">
        <v>32760</v>
      </c>
      <c r="N2052" s="21" t="s">
        <v>40</v>
      </c>
      <c r="O2052" s="21" t="s">
        <v>61</v>
      </c>
      <c r="P2052" s="21" t="str">
        <f t="shared" si="32"/>
        <v>03_30-40</v>
      </c>
      <c r="Q2052" t="s">
        <v>167</v>
      </c>
      <c r="R2052" t="s">
        <v>1084</v>
      </c>
      <c r="S2052">
        <v>10090080</v>
      </c>
      <c r="T2052">
        <v>163270</v>
      </c>
    </row>
    <row r="2053" spans="1:20" ht="14.45" hidden="1" x14ac:dyDescent="0.35">
      <c r="A2053">
        <v>45</v>
      </c>
      <c r="B2053" t="s">
        <v>13</v>
      </c>
      <c r="C2053" t="s">
        <v>646</v>
      </c>
      <c r="D2053" t="s">
        <v>1040</v>
      </c>
      <c r="E2053" t="s">
        <v>1039</v>
      </c>
      <c r="F2053" t="s">
        <v>5</v>
      </c>
      <c r="G2053" t="s">
        <v>323</v>
      </c>
      <c r="H2053" t="s">
        <v>2</v>
      </c>
      <c r="I2053">
        <v>17</v>
      </c>
      <c r="J2053" t="s">
        <v>8</v>
      </c>
      <c r="L2053" t="s">
        <v>90</v>
      </c>
      <c r="M2053">
        <v>25700</v>
      </c>
      <c r="N2053" s="21" t="s">
        <v>39</v>
      </c>
      <c r="O2053" s="21" t="s">
        <v>60</v>
      </c>
      <c r="P2053" s="21" t="str">
        <f t="shared" si="32"/>
        <v>02_20-30</v>
      </c>
      <c r="Q2053" t="s">
        <v>167</v>
      </c>
      <c r="R2053" t="s">
        <v>1084</v>
      </c>
      <c r="S2053">
        <v>1156500</v>
      </c>
      <c r="T2053">
        <v>18714</v>
      </c>
    </row>
    <row r="2054" spans="1:20" ht="14.45" hidden="1" x14ac:dyDescent="0.35">
      <c r="A2054">
        <v>514</v>
      </c>
      <c r="B2054" t="s">
        <v>13</v>
      </c>
      <c r="C2054" t="s">
        <v>937</v>
      </c>
      <c r="D2054" s="10" t="s">
        <v>1038</v>
      </c>
      <c r="E2054" t="s">
        <v>1039</v>
      </c>
      <c r="F2054" t="s">
        <v>5</v>
      </c>
      <c r="G2054" t="s">
        <v>855</v>
      </c>
      <c r="H2054" t="s">
        <v>852</v>
      </c>
      <c r="I2054">
        <v>17</v>
      </c>
      <c r="J2054" t="s">
        <v>8</v>
      </c>
      <c r="L2054" t="s">
        <v>107</v>
      </c>
      <c r="M2054">
        <v>54900</v>
      </c>
      <c r="N2054" s="21" t="s">
        <v>44</v>
      </c>
      <c r="O2054" s="21" t="s">
        <v>63</v>
      </c>
      <c r="P2054" s="21" t="str">
        <f t="shared" si="32"/>
        <v>05_50-60</v>
      </c>
      <c r="Q2054" t="s">
        <v>167</v>
      </c>
      <c r="R2054" t="s">
        <v>1084</v>
      </c>
      <c r="S2054">
        <v>28218600</v>
      </c>
      <c r="T2054">
        <v>456612</v>
      </c>
    </row>
    <row r="2055" spans="1:20" ht="14.45" hidden="1" x14ac:dyDescent="0.35">
      <c r="A2055">
        <v>1169</v>
      </c>
      <c r="B2055" t="s">
        <v>13</v>
      </c>
      <c r="C2055" t="s">
        <v>937</v>
      </c>
      <c r="D2055" s="10" t="s">
        <v>1038</v>
      </c>
      <c r="E2055" t="s">
        <v>1039</v>
      </c>
      <c r="F2055" t="s">
        <v>5</v>
      </c>
      <c r="G2055" t="s">
        <v>855</v>
      </c>
      <c r="H2055" t="s">
        <v>852</v>
      </c>
      <c r="I2055">
        <v>17</v>
      </c>
      <c r="J2055" t="s">
        <v>8</v>
      </c>
      <c r="L2055" t="s">
        <v>107</v>
      </c>
      <c r="M2055">
        <v>54900</v>
      </c>
      <c r="N2055" s="21" t="s">
        <v>44</v>
      </c>
      <c r="O2055" s="21" t="s">
        <v>63</v>
      </c>
      <c r="P2055" s="21" t="str">
        <f t="shared" si="32"/>
        <v>05_50-60</v>
      </c>
      <c r="Q2055" t="s">
        <v>167</v>
      </c>
      <c r="R2055" t="s">
        <v>1084</v>
      </c>
      <c r="S2055">
        <v>64178100</v>
      </c>
      <c r="T2055">
        <v>1038481</v>
      </c>
    </row>
    <row r="2056" spans="1:20" ht="14.45" hidden="1" x14ac:dyDescent="0.35">
      <c r="A2056">
        <v>13</v>
      </c>
      <c r="B2056" t="s">
        <v>13</v>
      </c>
      <c r="C2056" t="s">
        <v>1058</v>
      </c>
      <c r="D2056" t="s">
        <v>1046</v>
      </c>
      <c r="E2056" t="s">
        <v>1039</v>
      </c>
      <c r="F2056" t="s">
        <v>5</v>
      </c>
      <c r="G2056" t="s">
        <v>114</v>
      </c>
      <c r="H2056">
        <v>0</v>
      </c>
      <c r="I2056">
        <v>13</v>
      </c>
      <c r="J2056" t="s">
        <v>8</v>
      </c>
      <c r="K2056" t="s">
        <v>7</v>
      </c>
      <c r="L2056" t="s">
        <v>107</v>
      </c>
      <c r="M2056">
        <v>30000</v>
      </c>
      <c r="N2056" s="21" t="s">
        <v>40</v>
      </c>
      <c r="O2056" s="21" t="s">
        <v>61</v>
      </c>
      <c r="P2056" s="21" t="str">
        <f t="shared" si="32"/>
        <v>03_30-40</v>
      </c>
      <c r="Q2056" t="s">
        <v>167</v>
      </c>
      <c r="R2056" t="s">
        <v>1084</v>
      </c>
      <c r="S2056">
        <v>390000</v>
      </c>
      <c r="T2056">
        <v>6311</v>
      </c>
    </row>
    <row r="2057" spans="1:20" ht="14.45" hidden="1" x14ac:dyDescent="0.35">
      <c r="A2057">
        <v>96</v>
      </c>
      <c r="B2057" t="s">
        <v>13</v>
      </c>
      <c r="C2057" t="s">
        <v>499</v>
      </c>
      <c r="D2057" t="s">
        <v>1046</v>
      </c>
      <c r="E2057" t="s">
        <v>1039</v>
      </c>
      <c r="F2057" t="s">
        <v>5</v>
      </c>
      <c r="G2057" t="s">
        <v>218</v>
      </c>
      <c r="H2057" t="s">
        <v>200</v>
      </c>
      <c r="I2057">
        <v>13</v>
      </c>
      <c r="J2057" t="s">
        <v>8</v>
      </c>
      <c r="L2057" t="s">
        <v>107</v>
      </c>
      <c r="M2057">
        <v>42130</v>
      </c>
      <c r="N2057" s="21" t="s">
        <v>42</v>
      </c>
      <c r="O2057" s="21" t="s">
        <v>62</v>
      </c>
      <c r="P2057" s="21" t="str">
        <f t="shared" si="32"/>
        <v>04_40-50</v>
      </c>
      <c r="Q2057" t="s">
        <v>167</v>
      </c>
      <c r="R2057" t="s">
        <v>1084</v>
      </c>
      <c r="S2057">
        <v>4044480</v>
      </c>
      <c r="T2057">
        <v>65445</v>
      </c>
    </row>
    <row r="2058" spans="1:20" ht="14.45" hidden="1" x14ac:dyDescent="0.35">
      <c r="A2058">
        <v>71</v>
      </c>
      <c r="B2058" t="s">
        <v>13</v>
      </c>
      <c r="C2058" t="s">
        <v>686</v>
      </c>
      <c r="D2058" t="s">
        <v>1046</v>
      </c>
      <c r="E2058" t="s">
        <v>1039</v>
      </c>
      <c r="F2058" t="s">
        <v>5</v>
      </c>
      <c r="G2058" t="s">
        <v>496</v>
      </c>
      <c r="H2058" t="s">
        <v>618</v>
      </c>
      <c r="I2058">
        <v>13</v>
      </c>
      <c r="J2058" t="s">
        <v>8</v>
      </c>
      <c r="L2058" t="s">
        <v>107</v>
      </c>
      <c r="M2058">
        <v>44155</v>
      </c>
      <c r="N2058" s="21" t="s">
        <v>42</v>
      </c>
      <c r="O2058" s="21" t="s">
        <v>62</v>
      </c>
      <c r="P2058" s="21" t="str">
        <f t="shared" si="32"/>
        <v>04_40-50</v>
      </c>
      <c r="Q2058" t="s">
        <v>167</v>
      </c>
      <c r="R2058" t="s">
        <v>1084</v>
      </c>
      <c r="S2058">
        <v>3135005</v>
      </c>
      <c r="T2058">
        <v>50728</v>
      </c>
    </row>
    <row r="2059" spans="1:20" ht="14.45" hidden="1" x14ac:dyDescent="0.35">
      <c r="A2059">
        <v>411</v>
      </c>
      <c r="B2059" t="s">
        <v>13</v>
      </c>
      <c r="C2059" t="s">
        <v>686</v>
      </c>
      <c r="D2059" t="s">
        <v>1046</v>
      </c>
      <c r="E2059" t="s">
        <v>1039</v>
      </c>
      <c r="F2059" t="s">
        <v>5</v>
      </c>
      <c r="G2059" t="s">
        <v>496</v>
      </c>
      <c r="H2059" t="s">
        <v>618</v>
      </c>
      <c r="I2059">
        <v>13</v>
      </c>
      <c r="J2059" t="s">
        <v>8</v>
      </c>
      <c r="L2059" t="s">
        <v>107</v>
      </c>
      <c r="M2059">
        <v>44155</v>
      </c>
      <c r="N2059" s="21" t="s">
        <v>42</v>
      </c>
      <c r="O2059" s="21" t="s">
        <v>62</v>
      </c>
      <c r="P2059" s="21" t="str">
        <f t="shared" si="32"/>
        <v>04_40-50</v>
      </c>
      <c r="Q2059" t="s">
        <v>167</v>
      </c>
      <c r="R2059" t="s">
        <v>1084</v>
      </c>
      <c r="S2059">
        <v>18147705</v>
      </c>
      <c r="T2059">
        <v>293652</v>
      </c>
    </row>
    <row r="2060" spans="1:20" ht="14.45" hidden="1" x14ac:dyDescent="0.35">
      <c r="A2060">
        <v>109</v>
      </c>
      <c r="B2060" t="s">
        <v>13</v>
      </c>
      <c r="C2060" t="s">
        <v>938</v>
      </c>
      <c r="D2060" t="s">
        <v>1046</v>
      </c>
      <c r="E2060" t="s">
        <v>1039</v>
      </c>
      <c r="F2060" t="s">
        <v>5</v>
      </c>
      <c r="G2060" t="s">
        <v>818</v>
      </c>
      <c r="H2060" t="s">
        <v>2</v>
      </c>
      <c r="I2060">
        <v>13</v>
      </c>
      <c r="J2060" t="s">
        <v>8</v>
      </c>
      <c r="L2060" t="s">
        <v>107</v>
      </c>
      <c r="M2060">
        <v>43410</v>
      </c>
      <c r="N2060" s="21" t="s">
        <v>42</v>
      </c>
      <c r="O2060" s="21" t="s">
        <v>62</v>
      </c>
      <c r="P2060" s="21" t="str">
        <f t="shared" si="32"/>
        <v>04_40-50</v>
      </c>
      <c r="Q2060" t="s">
        <v>167</v>
      </c>
      <c r="R2060" t="s">
        <v>1084</v>
      </c>
      <c r="S2060">
        <v>4731690</v>
      </c>
      <c r="T2060">
        <v>76565</v>
      </c>
    </row>
    <row r="2061" spans="1:20" ht="14.45" hidden="1" x14ac:dyDescent="0.35">
      <c r="A2061">
        <v>341</v>
      </c>
      <c r="B2061" t="s">
        <v>13</v>
      </c>
      <c r="C2061" t="s">
        <v>906</v>
      </c>
      <c r="D2061" t="s">
        <v>1046</v>
      </c>
      <c r="E2061" t="s">
        <v>1039</v>
      </c>
      <c r="F2061" t="s">
        <v>5</v>
      </c>
      <c r="G2061" t="s">
        <v>818</v>
      </c>
      <c r="H2061" t="s">
        <v>827</v>
      </c>
      <c r="I2061">
        <v>14</v>
      </c>
      <c r="J2061" t="s">
        <v>8</v>
      </c>
      <c r="L2061" t="s">
        <v>107</v>
      </c>
      <c r="M2061">
        <v>43699</v>
      </c>
      <c r="N2061" s="21" t="s">
        <v>42</v>
      </c>
      <c r="O2061" s="21" t="s">
        <v>62</v>
      </c>
      <c r="P2061" s="21" t="str">
        <f t="shared" si="32"/>
        <v>04_40-50</v>
      </c>
      <c r="Q2061" t="s">
        <v>167</v>
      </c>
      <c r="R2061" t="s">
        <v>1084</v>
      </c>
      <c r="S2061">
        <v>14901359</v>
      </c>
      <c r="T2061">
        <v>241122</v>
      </c>
    </row>
    <row r="2062" spans="1:20" ht="14.45" hidden="1" x14ac:dyDescent="0.35">
      <c r="A2062">
        <v>64</v>
      </c>
      <c r="B2062" t="s">
        <v>13</v>
      </c>
      <c r="C2062" t="s">
        <v>906</v>
      </c>
      <c r="D2062" t="s">
        <v>1046</v>
      </c>
      <c r="E2062" t="s">
        <v>1039</v>
      </c>
      <c r="F2062" t="s">
        <v>5</v>
      </c>
      <c r="G2062" t="s">
        <v>818</v>
      </c>
      <c r="H2062" t="s">
        <v>827</v>
      </c>
      <c r="I2062">
        <v>14</v>
      </c>
      <c r="J2062" t="s">
        <v>8</v>
      </c>
      <c r="L2062" t="s">
        <v>107</v>
      </c>
      <c r="M2062">
        <v>43699</v>
      </c>
      <c r="N2062" s="21" t="s">
        <v>42</v>
      </c>
      <c r="O2062" s="21" t="s">
        <v>62</v>
      </c>
      <c r="P2062" s="21" t="str">
        <f t="shared" si="32"/>
        <v>04_40-50</v>
      </c>
      <c r="Q2062" t="s">
        <v>167</v>
      </c>
      <c r="R2062" t="s">
        <v>1084</v>
      </c>
      <c r="S2062">
        <v>2796736</v>
      </c>
      <c r="T2062">
        <v>45255</v>
      </c>
    </row>
    <row r="2063" spans="1:20" ht="14.45" hidden="1" x14ac:dyDescent="0.35">
      <c r="A2063">
        <v>373</v>
      </c>
      <c r="B2063" t="s">
        <v>13</v>
      </c>
      <c r="C2063" t="s">
        <v>907</v>
      </c>
      <c r="D2063" t="s">
        <v>1046</v>
      </c>
      <c r="E2063" t="s">
        <v>1039</v>
      </c>
      <c r="F2063" t="s">
        <v>5</v>
      </c>
      <c r="G2063" t="s">
        <v>818</v>
      </c>
      <c r="H2063" t="s">
        <v>827</v>
      </c>
      <c r="I2063">
        <v>14</v>
      </c>
      <c r="J2063" t="s">
        <v>8</v>
      </c>
      <c r="L2063" t="s">
        <v>107</v>
      </c>
      <c r="M2063">
        <v>47100</v>
      </c>
      <c r="N2063" s="21" t="s">
        <v>43</v>
      </c>
      <c r="O2063" s="21" t="s">
        <v>62</v>
      </c>
      <c r="P2063" s="21" t="str">
        <f t="shared" si="32"/>
        <v>04_40-50</v>
      </c>
      <c r="Q2063" t="s">
        <v>167</v>
      </c>
      <c r="R2063" t="s">
        <v>1084</v>
      </c>
      <c r="S2063">
        <v>17568300</v>
      </c>
      <c r="T2063">
        <v>284277</v>
      </c>
    </row>
    <row r="2064" spans="1:20" ht="14.45" hidden="1" x14ac:dyDescent="0.35">
      <c r="A2064">
        <v>13</v>
      </c>
      <c r="B2064" t="s">
        <v>13</v>
      </c>
      <c r="C2064" t="s">
        <v>1059</v>
      </c>
      <c r="D2064" t="s">
        <v>1040</v>
      </c>
      <c r="E2064" t="s">
        <v>1039</v>
      </c>
      <c r="F2064" t="s">
        <v>1</v>
      </c>
      <c r="G2064" t="s">
        <v>140</v>
      </c>
      <c r="H2064" t="s">
        <v>2</v>
      </c>
      <c r="I2064">
        <v>15</v>
      </c>
      <c r="J2064" t="s">
        <v>4</v>
      </c>
      <c r="L2064" t="s">
        <v>107</v>
      </c>
      <c r="M2064">
        <v>23250</v>
      </c>
      <c r="N2064" s="21" t="s">
        <v>38</v>
      </c>
      <c r="O2064" s="21" t="s">
        <v>60</v>
      </c>
      <c r="P2064" s="21" t="str">
        <f t="shared" si="32"/>
        <v>02_20-30</v>
      </c>
      <c r="Q2064" t="s">
        <v>167</v>
      </c>
      <c r="R2064" t="s">
        <v>1084</v>
      </c>
      <c r="S2064">
        <v>302250</v>
      </c>
      <c r="T2064">
        <v>4891</v>
      </c>
    </row>
    <row r="2065" spans="1:20" ht="14.45" hidden="1" x14ac:dyDescent="0.35">
      <c r="A2065">
        <v>45</v>
      </c>
      <c r="B2065" t="s">
        <v>13</v>
      </c>
      <c r="C2065" t="s">
        <v>238</v>
      </c>
      <c r="D2065" s="10" t="s">
        <v>1038</v>
      </c>
      <c r="E2065" t="s">
        <v>1039</v>
      </c>
      <c r="F2065" t="s">
        <v>5</v>
      </c>
      <c r="G2065" t="s">
        <v>218</v>
      </c>
      <c r="H2065">
        <v>530</v>
      </c>
      <c r="I2065">
        <v>15</v>
      </c>
      <c r="J2065" t="s">
        <v>8</v>
      </c>
      <c r="L2065" t="s">
        <v>107</v>
      </c>
      <c r="M2065">
        <v>35840</v>
      </c>
      <c r="N2065" s="21" t="s">
        <v>41</v>
      </c>
      <c r="O2065" s="21" t="s">
        <v>61</v>
      </c>
      <c r="P2065" s="21" t="str">
        <f t="shared" si="32"/>
        <v>03_30-40</v>
      </c>
      <c r="Q2065" t="s">
        <v>167</v>
      </c>
      <c r="R2065" t="s">
        <v>1084</v>
      </c>
      <c r="S2065">
        <v>1612800</v>
      </c>
      <c r="T2065">
        <v>26097</v>
      </c>
    </row>
    <row r="2066" spans="1:20" ht="14.45" hidden="1" x14ac:dyDescent="0.35">
      <c r="A2066">
        <v>26</v>
      </c>
      <c r="B2066" t="s">
        <v>13</v>
      </c>
      <c r="C2066" t="s">
        <v>687</v>
      </c>
      <c r="D2066" s="10" t="s">
        <v>1038</v>
      </c>
      <c r="E2066" t="s">
        <v>1039</v>
      </c>
      <c r="F2066" t="s">
        <v>5</v>
      </c>
      <c r="G2066" t="s">
        <v>496</v>
      </c>
      <c r="H2066" t="s">
        <v>298</v>
      </c>
      <c r="I2066">
        <v>15</v>
      </c>
      <c r="J2066" t="s">
        <v>8</v>
      </c>
      <c r="L2066" t="s">
        <v>107</v>
      </c>
      <c r="M2066">
        <v>43730</v>
      </c>
      <c r="N2066" s="21" t="s">
        <v>42</v>
      </c>
      <c r="O2066" s="21" t="s">
        <v>62</v>
      </c>
      <c r="P2066" s="21" t="str">
        <f t="shared" si="32"/>
        <v>04_40-50</v>
      </c>
      <c r="Q2066" t="s">
        <v>167</v>
      </c>
      <c r="R2066" t="s">
        <v>1084</v>
      </c>
      <c r="S2066">
        <v>1136980</v>
      </c>
      <c r="T2066">
        <v>18398</v>
      </c>
    </row>
    <row r="2067" spans="1:20" ht="14.45" hidden="1" x14ac:dyDescent="0.35">
      <c r="A2067">
        <v>19</v>
      </c>
      <c r="B2067" t="s">
        <v>13</v>
      </c>
      <c r="C2067" t="s">
        <v>687</v>
      </c>
      <c r="D2067" s="10" t="s">
        <v>1038</v>
      </c>
      <c r="E2067" t="s">
        <v>1039</v>
      </c>
      <c r="F2067" t="s">
        <v>5</v>
      </c>
      <c r="G2067" t="s">
        <v>496</v>
      </c>
      <c r="H2067" t="s">
        <v>298</v>
      </c>
      <c r="I2067">
        <v>15</v>
      </c>
      <c r="J2067" t="s">
        <v>8</v>
      </c>
      <c r="L2067" t="s">
        <v>107</v>
      </c>
      <c r="M2067">
        <v>43730</v>
      </c>
      <c r="N2067" s="21" t="s">
        <v>42</v>
      </c>
      <c r="O2067" s="21" t="s">
        <v>62</v>
      </c>
      <c r="P2067" s="21" t="str">
        <f t="shared" si="32"/>
        <v>04_40-50</v>
      </c>
      <c r="Q2067" t="s">
        <v>167</v>
      </c>
      <c r="R2067" t="s">
        <v>1084</v>
      </c>
      <c r="S2067">
        <v>830870</v>
      </c>
      <c r="T2067">
        <v>13444</v>
      </c>
    </row>
    <row r="2068" spans="1:20" ht="14.45" hidden="1" x14ac:dyDescent="0.35">
      <c r="A2068">
        <v>167</v>
      </c>
      <c r="B2068" t="s">
        <v>13</v>
      </c>
      <c r="C2068" t="s">
        <v>939</v>
      </c>
      <c r="D2068" s="10" t="s">
        <v>1038</v>
      </c>
      <c r="E2068" t="s">
        <v>1039</v>
      </c>
      <c r="F2068" t="s">
        <v>5</v>
      </c>
      <c r="G2068" t="s">
        <v>855</v>
      </c>
      <c r="H2068" t="s">
        <v>714</v>
      </c>
      <c r="I2068">
        <v>15</v>
      </c>
      <c r="J2068" t="s">
        <v>8</v>
      </c>
      <c r="L2068" t="s">
        <v>107</v>
      </c>
      <c r="M2068">
        <v>38500</v>
      </c>
      <c r="N2068" s="21" t="s">
        <v>41</v>
      </c>
      <c r="O2068" s="21" t="s">
        <v>61</v>
      </c>
      <c r="P2068" s="21" t="str">
        <f t="shared" si="32"/>
        <v>03_30-40</v>
      </c>
      <c r="Q2068" t="s">
        <v>167</v>
      </c>
      <c r="R2068" t="s">
        <v>1084</v>
      </c>
      <c r="S2068">
        <v>6429500</v>
      </c>
      <c r="T2068">
        <v>104037</v>
      </c>
    </row>
    <row r="2069" spans="1:20" ht="14.45" hidden="1" x14ac:dyDescent="0.35">
      <c r="A2069">
        <v>308</v>
      </c>
      <c r="B2069" t="s">
        <v>13</v>
      </c>
      <c r="C2069" t="s">
        <v>939</v>
      </c>
      <c r="D2069" s="10" t="s">
        <v>1038</v>
      </c>
      <c r="E2069" t="s">
        <v>1039</v>
      </c>
      <c r="F2069" t="s">
        <v>5</v>
      </c>
      <c r="G2069" t="s">
        <v>855</v>
      </c>
      <c r="H2069" t="s">
        <v>714</v>
      </c>
      <c r="I2069">
        <v>15</v>
      </c>
      <c r="J2069" t="s">
        <v>8</v>
      </c>
      <c r="L2069" t="s">
        <v>107</v>
      </c>
      <c r="M2069">
        <v>38500</v>
      </c>
      <c r="N2069" s="21" t="s">
        <v>41</v>
      </c>
      <c r="O2069" s="21" t="s">
        <v>61</v>
      </c>
      <c r="P2069" s="21" t="str">
        <f t="shared" si="32"/>
        <v>03_30-40</v>
      </c>
      <c r="Q2069" t="s">
        <v>167</v>
      </c>
      <c r="R2069" t="s">
        <v>1084</v>
      </c>
      <c r="S2069">
        <v>11858000</v>
      </c>
      <c r="T2069">
        <v>191877</v>
      </c>
    </row>
    <row r="2070" spans="1:20" ht="14.45" hidden="1" x14ac:dyDescent="0.35">
      <c r="A2070">
        <v>51</v>
      </c>
      <c r="B2070" t="s">
        <v>13</v>
      </c>
      <c r="C2070" t="s">
        <v>256</v>
      </c>
      <c r="D2070" s="10" t="s">
        <v>1038</v>
      </c>
      <c r="E2070" t="s">
        <v>1039</v>
      </c>
      <c r="F2070" t="s">
        <v>5</v>
      </c>
      <c r="G2070" t="s">
        <v>218</v>
      </c>
      <c r="H2070">
        <v>530</v>
      </c>
      <c r="I2070">
        <v>17</v>
      </c>
      <c r="J2070" t="s">
        <v>8</v>
      </c>
      <c r="L2070" t="s">
        <v>107</v>
      </c>
      <c r="M2070">
        <v>36040</v>
      </c>
      <c r="N2070" s="21" t="s">
        <v>41</v>
      </c>
      <c r="O2070" s="21" t="s">
        <v>61</v>
      </c>
      <c r="P2070" s="21" t="str">
        <f t="shared" si="32"/>
        <v>03_30-40</v>
      </c>
      <c r="Q2070" t="s">
        <v>167</v>
      </c>
      <c r="R2070" t="s">
        <v>1084</v>
      </c>
      <c r="S2070">
        <v>1838040</v>
      </c>
      <c r="T2070">
        <v>29742</v>
      </c>
    </row>
    <row r="2071" spans="1:20" ht="14.45" hidden="1" x14ac:dyDescent="0.35">
      <c r="A2071">
        <v>39</v>
      </c>
      <c r="B2071" t="s">
        <v>13</v>
      </c>
      <c r="C2071" t="s">
        <v>908</v>
      </c>
      <c r="D2071" t="s">
        <v>1046</v>
      </c>
      <c r="E2071" t="s">
        <v>1039</v>
      </c>
      <c r="F2071" t="s">
        <v>5</v>
      </c>
      <c r="G2071" t="s">
        <v>818</v>
      </c>
      <c r="H2071" t="s">
        <v>634</v>
      </c>
      <c r="I2071">
        <v>14</v>
      </c>
      <c r="J2071" t="s">
        <v>8</v>
      </c>
      <c r="L2071" t="s">
        <v>107</v>
      </c>
      <c r="M2071">
        <v>74115</v>
      </c>
      <c r="N2071" s="21" t="s">
        <v>48</v>
      </c>
      <c r="O2071" s="21" t="s">
        <v>64</v>
      </c>
      <c r="P2071" s="21" t="str">
        <f t="shared" si="32"/>
        <v>07_70&gt;</v>
      </c>
      <c r="Q2071" t="s">
        <v>167</v>
      </c>
      <c r="R2071" t="s">
        <v>1084</v>
      </c>
      <c r="S2071">
        <v>2890485</v>
      </c>
      <c r="T2071">
        <v>46772</v>
      </c>
    </row>
    <row r="2072" spans="1:20" ht="14.45" hidden="1" x14ac:dyDescent="0.35">
      <c r="A2072">
        <v>6</v>
      </c>
      <c r="B2072" t="s">
        <v>13</v>
      </c>
      <c r="C2072" t="s">
        <v>908</v>
      </c>
      <c r="D2072" t="s">
        <v>1046</v>
      </c>
      <c r="E2072" t="s">
        <v>1039</v>
      </c>
      <c r="F2072" t="s">
        <v>5</v>
      </c>
      <c r="G2072" t="s">
        <v>818</v>
      </c>
      <c r="H2072" t="s">
        <v>634</v>
      </c>
      <c r="I2072">
        <v>14</v>
      </c>
      <c r="J2072" t="s">
        <v>8</v>
      </c>
      <c r="L2072" t="s">
        <v>107</v>
      </c>
      <c r="M2072">
        <v>74115</v>
      </c>
      <c r="N2072" s="21" t="s">
        <v>48</v>
      </c>
      <c r="O2072" s="21" t="s">
        <v>64</v>
      </c>
      <c r="P2072" s="21" t="str">
        <f t="shared" si="32"/>
        <v>07_70&gt;</v>
      </c>
      <c r="Q2072" t="s">
        <v>167</v>
      </c>
      <c r="R2072" t="s">
        <v>1084</v>
      </c>
      <c r="S2072">
        <v>444690</v>
      </c>
      <c r="T2072">
        <v>7196</v>
      </c>
    </row>
    <row r="2073" spans="1:20" ht="14.45" hidden="1" x14ac:dyDescent="0.35">
      <c r="A2073">
        <v>19</v>
      </c>
      <c r="B2073" t="s">
        <v>13</v>
      </c>
      <c r="C2073" t="s">
        <v>994</v>
      </c>
      <c r="D2073" t="s">
        <v>1041</v>
      </c>
      <c r="E2073" t="s">
        <v>1039</v>
      </c>
      <c r="F2073" t="s">
        <v>5</v>
      </c>
      <c r="G2073" t="s">
        <v>155</v>
      </c>
      <c r="H2073" t="s">
        <v>166</v>
      </c>
      <c r="I2073">
        <v>15</v>
      </c>
      <c r="J2073" t="s">
        <v>8</v>
      </c>
      <c r="L2073" t="s">
        <v>107</v>
      </c>
      <c r="M2073">
        <v>65400</v>
      </c>
      <c r="N2073" s="21" t="s">
        <v>47</v>
      </c>
      <c r="O2073" s="21" t="s">
        <v>65</v>
      </c>
      <c r="P2073" s="21" t="str">
        <f t="shared" si="32"/>
        <v>06_60-70</v>
      </c>
      <c r="Q2073" t="s">
        <v>167</v>
      </c>
      <c r="R2073" t="s">
        <v>1084</v>
      </c>
      <c r="S2073">
        <v>1242600</v>
      </c>
      <c r="T2073">
        <v>20107</v>
      </c>
    </row>
    <row r="2074" spans="1:20" ht="14.45" hidden="1" x14ac:dyDescent="0.35">
      <c r="A2074">
        <v>13</v>
      </c>
      <c r="B2074" t="s">
        <v>13</v>
      </c>
      <c r="C2074" t="s">
        <v>1070</v>
      </c>
      <c r="D2074" t="s">
        <v>1040</v>
      </c>
      <c r="E2074" t="s">
        <v>1039</v>
      </c>
      <c r="F2074" t="s">
        <v>5</v>
      </c>
      <c r="G2074" t="s">
        <v>114</v>
      </c>
      <c r="H2074" t="s">
        <v>2</v>
      </c>
      <c r="I2074">
        <v>15</v>
      </c>
      <c r="J2074" t="s">
        <v>8</v>
      </c>
      <c r="K2074" t="s">
        <v>7</v>
      </c>
      <c r="L2074" t="s">
        <v>107</v>
      </c>
      <c r="M2074">
        <v>34000</v>
      </c>
      <c r="N2074" s="21" t="s">
        <v>40</v>
      </c>
      <c r="O2074" s="21" t="s">
        <v>61</v>
      </c>
      <c r="P2074" s="21" t="str">
        <f t="shared" si="32"/>
        <v>03_30-40</v>
      </c>
      <c r="Q2074" t="s">
        <v>167</v>
      </c>
      <c r="R2074" t="s">
        <v>1084</v>
      </c>
      <c r="S2074">
        <v>442000</v>
      </c>
      <c r="T2074">
        <v>7152</v>
      </c>
    </row>
    <row r="2075" spans="1:20" ht="14.45" hidden="1" x14ac:dyDescent="0.35">
      <c r="A2075">
        <v>1690</v>
      </c>
      <c r="B2075" t="s">
        <v>13</v>
      </c>
      <c r="C2075" t="s">
        <v>911</v>
      </c>
      <c r="D2075" t="s">
        <v>1041</v>
      </c>
      <c r="E2075" t="s">
        <v>1039</v>
      </c>
      <c r="F2075" t="s">
        <v>5</v>
      </c>
      <c r="G2075" t="s">
        <v>308</v>
      </c>
      <c r="H2075" t="s">
        <v>912</v>
      </c>
      <c r="I2075">
        <v>15</v>
      </c>
      <c r="J2075" t="s">
        <v>8</v>
      </c>
      <c r="L2075" t="s">
        <v>107</v>
      </c>
      <c r="M2075">
        <v>74950</v>
      </c>
      <c r="N2075" s="21" t="s">
        <v>48</v>
      </c>
      <c r="O2075" s="21" t="s">
        <v>64</v>
      </c>
      <c r="P2075" s="21" t="str">
        <f t="shared" si="32"/>
        <v>07_70&gt;</v>
      </c>
      <c r="Q2075" t="s">
        <v>167</v>
      </c>
      <c r="R2075" t="s">
        <v>1084</v>
      </c>
      <c r="S2075">
        <v>126665500</v>
      </c>
      <c r="T2075">
        <v>2049604</v>
      </c>
    </row>
    <row r="2076" spans="1:20" ht="14.45" hidden="1" x14ac:dyDescent="0.35">
      <c r="A2076">
        <v>39</v>
      </c>
      <c r="B2076" t="s">
        <v>13</v>
      </c>
      <c r="C2076" t="s">
        <v>1060</v>
      </c>
      <c r="D2076" t="s">
        <v>1041</v>
      </c>
      <c r="E2076" t="s">
        <v>1039</v>
      </c>
      <c r="F2076" t="s">
        <v>5</v>
      </c>
      <c r="G2076" t="s">
        <v>308</v>
      </c>
      <c r="H2076" t="s">
        <v>757</v>
      </c>
      <c r="I2076">
        <v>15</v>
      </c>
      <c r="J2076" t="s">
        <v>8</v>
      </c>
      <c r="L2076" t="s">
        <v>107</v>
      </c>
      <c r="M2076">
        <v>81300</v>
      </c>
      <c r="N2076" s="21" t="s">
        <v>52</v>
      </c>
      <c r="O2076" s="21" t="s">
        <v>68</v>
      </c>
      <c r="P2076" s="21" t="str">
        <f t="shared" si="32"/>
        <v>07_70&gt;</v>
      </c>
      <c r="Q2076" t="s">
        <v>167</v>
      </c>
      <c r="R2076" t="s">
        <v>1084</v>
      </c>
      <c r="S2076">
        <v>3170700</v>
      </c>
      <c r="T2076">
        <v>51306</v>
      </c>
    </row>
    <row r="2077" spans="1:20" ht="14.45" hidden="1" x14ac:dyDescent="0.35">
      <c r="A2077">
        <v>6</v>
      </c>
      <c r="B2077" t="s">
        <v>13</v>
      </c>
      <c r="C2077" t="s">
        <v>1061</v>
      </c>
      <c r="D2077" t="s">
        <v>1041</v>
      </c>
      <c r="E2077" t="s">
        <v>1039</v>
      </c>
      <c r="F2077" t="s">
        <v>5</v>
      </c>
      <c r="G2077" t="s">
        <v>308</v>
      </c>
      <c r="H2077" t="s">
        <v>757</v>
      </c>
      <c r="I2077">
        <v>15</v>
      </c>
      <c r="J2077" t="s">
        <v>8</v>
      </c>
      <c r="L2077" t="s">
        <v>107</v>
      </c>
      <c r="M2077">
        <v>81300</v>
      </c>
      <c r="N2077" s="21" t="s">
        <v>52</v>
      </c>
      <c r="O2077" s="21" t="s">
        <v>68</v>
      </c>
      <c r="P2077" s="21" t="str">
        <f t="shared" si="32"/>
        <v>07_70&gt;</v>
      </c>
      <c r="Q2077" t="s">
        <v>167</v>
      </c>
      <c r="R2077" t="s">
        <v>1084</v>
      </c>
      <c r="S2077">
        <v>487800</v>
      </c>
      <c r="T2077">
        <v>7893</v>
      </c>
    </row>
    <row r="2078" spans="1:20" ht="14.45" hidden="1" x14ac:dyDescent="0.35">
      <c r="A2078">
        <v>6</v>
      </c>
      <c r="B2078" t="s">
        <v>13</v>
      </c>
      <c r="C2078" t="s">
        <v>1062</v>
      </c>
      <c r="D2078" t="s">
        <v>1041</v>
      </c>
      <c r="E2078" t="s">
        <v>1039</v>
      </c>
      <c r="F2078" t="s">
        <v>5</v>
      </c>
      <c r="G2078" t="s">
        <v>308</v>
      </c>
      <c r="H2078" t="s">
        <v>553</v>
      </c>
      <c r="I2078">
        <v>15</v>
      </c>
      <c r="J2078" t="s">
        <v>8</v>
      </c>
      <c r="L2078" t="s">
        <v>107</v>
      </c>
      <c r="M2078">
        <v>99300</v>
      </c>
      <c r="N2078" s="21" t="s">
        <v>76</v>
      </c>
      <c r="O2078" s="21" t="s">
        <v>66</v>
      </c>
      <c r="P2078" s="21" t="str">
        <f t="shared" si="32"/>
        <v>07_70&gt;</v>
      </c>
      <c r="Q2078" t="s">
        <v>167</v>
      </c>
      <c r="R2078" t="s">
        <v>1084</v>
      </c>
      <c r="S2078">
        <v>595800</v>
      </c>
      <c r="T2078">
        <v>9641</v>
      </c>
    </row>
    <row r="2079" spans="1:20" ht="14.45" hidden="1" x14ac:dyDescent="0.35">
      <c r="A2079">
        <v>19</v>
      </c>
      <c r="B2079" t="s">
        <v>13</v>
      </c>
      <c r="C2079" t="s">
        <v>997</v>
      </c>
      <c r="D2079" t="s">
        <v>1041</v>
      </c>
      <c r="E2079" t="s">
        <v>1039</v>
      </c>
      <c r="F2079" t="s">
        <v>5</v>
      </c>
      <c r="G2079" t="s">
        <v>308</v>
      </c>
      <c r="H2079" t="s">
        <v>640</v>
      </c>
      <c r="I2079">
        <v>15</v>
      </c>
      <c r="J2079" t="s">
        <v>8</v>
      </c>
      <c r="L2079" t="s">
        <v>107</v>
      </c>
      <c r="M2079">
        <v>69800</v>
      </c>
      <c r="N2079" s="21" t="s">
        <v>47</v>
      </c>
      <c r="O2079" s="21" t="s">
        <v>65</v>
      </c>
      <c r="P2079" s="21" t="str">
        <f t="shared" si="32"/>
        <v>06_60-70</v>
      </c>
      <c r="Q2079" t="s">
        <v>167</v>
      </c>
      <c r="R2079" t="s">
        <v>1084</v>
      </c>
      <c r="S2079">
        <v>1326200</v>
      </c>
      <c r="T2079">
        <v>21460</v>
      </c>
    </row>
    <row r="2080" spans="1:20" ht="14.45" hidden="1" x14ac:dyDescent="0.35">
      <c r="A2080">
        <v>1144</v>
      </c>
      <c r="B2080" t="s">
        <v>13</v>
      </c>
      <c r="C2080" t="s">
        <v>916</v>
      </c>
      <c r="D2080" t="s">
        <v>1041</v>
      </c>
      <c r="E2080" t="s">
        <v>1039</v>
      </c>
      <c r="F2080" t="s">
        <v>5</v>
      </c>
      <c r="G2080" t="s">
        <v>308</v>
      </c>
      <c r="H2080" t="s">
        <v>673</v>
      </c>
      <c r="I2080">
        <v>15</v>
      </c>
      <c r="J2080" t="s">
        <v>8</v>
      </c>
      <c r="L2080" t="s">
        <v>107</v>
      </c>
      <c r="M2080">
        <v>91760</v>
      </c>
      <c r="N2080" s="21" t="s">
        <v>50</v>
      </c>
      <c r="O2080" s="21" t="s">
        <v>66</v>
      </c>
      <c r="P2080" s="21" t="str">
        <f t="shared" si="32"/>
        <v>07_70&gt;</v>
      </c>
      <c r="Q2080" t="s">
        <v>167</v>
      </c>
      <c r="R2080" t="s">
        <v>1084</v>
      </c>
      <c r="S2080">
        <v>104973440</v>
      </c>
      <c r="T2080">
        <v>1698599</v>
      </c>
    </row>
    <row r="2081" spans="1:20" ht="14.45" hidden="1" x14ac:dyDescent="0.35">
      <c r="A2081">
        <v>13</v>
      </c>
      <c r="B2081" t="s">
        <v>13</v>
      </c>
      <c r="C2081" t="s">
        <v>1063</v>
      </c>
      <c r="D2081" t="s">
        <v>1041</v>
      </c>
      <c r="E2081" t="s">
        <v>1039</v>
      </c>
      <c r="F2081" t="s">
        <v>5</v>
      </c>
      <c r="G2081" t="s">
        <v>308</v>
      </c>
      <c r="H2081" t="s">
        <v>553</v>
      </c>
      <c r="I2081">
        <v>15</v>
      </c>
      <c r="J2081" t="s">
        <v>8</v>
      </c>
      <c r="L2081" t="s">
        <v>107</v>
      </c>
      <c r="M2081">
        <v>99300</v>
      </c>
      <c r="N2081" s="21" t="s">
        <v>76</v>
      </c>
      <c r="O2081" s="21" t="s">
        <v>66</v>
      </c>
      <c r="P2081" s="21" t="str">
        <f t="shared" si="32"/>
        <v>07_70&gt;</v>
      </c>
      <c r="Q2081" t="s">
        <v>167</v>
      </c>
      <c r="R2081" t="s">
        <v>1084</v>
      </c>
      <c r="S2081">
        <v>1290900</v>
      </c>
      <c r="T2081">
        <v>20888</v>
      </c>
    </row>
    <row r="2082" spans="1:20" ht="14.45" hidden="1" x14ac:dyDescent="0.35">
      <c r="A2082">
        <v>26</v>
      </c>
      <c r="B2082" t="s">
        <v>13</v>
      </c>
      <c r="C2082" t="s">
        <v>922</v>
      </c>
      <c r="D2082" t="s">
        <v>1041</v>
      </c>
      <c r="E2082" t="s">
        <v>1039</v>
      </c>
      <c r="F2082" t="s">
        <v>5</v>
      </c>
      <c r="G2082" t="s">
        <v>308</v>
      </c>
      <c r="H2082" t="s">
        <v>553</v>
      </c>
      <c r="I2082">
        <v>15</v>
      </c>
      <c r="J2082" t="s">
        <v>8</v>
      </c>
      <c r="L2082" t="s">
        <v>107</v>
      </c>
      <c r="M2082">
        <v>99300</v>
      </c>
      <c r="N2082" s="21" t="s">
        <v>76</v>
      </c>
      <c r="O2082" s="21" t="s">
        <v>66</v>
      </c>
      <c r="P2082" s="21" t="str">
        <f t="shared" si="32"/>
        <v>07_70&gt;</v>
      </c>
      <c r="Q2082" t="s">
        <v>167</v>
      </c>
      <c r="R2082" t="s">
        <v>1084</v>
      </c>
      <c r="S2082">
        <v>2581800</v>
      </c>
      <c r="T2082">
        <v>41777</v>
      </c>
    </row>
    <row r="2083" spans="1:20" ht="14.45" hidden="1" x14ac:dyDescent="0.35">
      <c r="A2083">
        <v>32</v>
      </c>
      <c r="B2083" t="s">
        <v>13</v>
      </c>
      <c r="C2083" t="s">
        <v>998</v>
      </c>
      <c r="D2083" t="s">
        <v>1041</v>
      </c>
      <c r="E2083" t="s">
        <v>1039</v>
      </c>
      <c r="F2083" t="s">
        <v>5</v>
      </c>
      <c r="G2083" t="s">
        <v>308</v>
      </c>
      <c r="H2083" t="s">
        <v>553</v>
      </c>
      <c r="I2083">
        <v>15</v>
      </c>
      <c r="J2083" t="s">
        <v>8</v>
      </c>
      <c r="L2083" t="s">
        <v>107</v>
      </c>
      <c r="M2083">
        <v>98700</v>
      </c>
      <c r="N2083" s="21" t="s">
        <v>76</v>
      </c>
      <c r="O2083" s="21" t="s">
        <v>66</v>
      </c>
      <c r="P2083" s="21" t="str">
        <f t="shared" si="32"/>
        <v>07_70&gt;</v>
      </c>
      <c r="Q2083" t="s">
        <v>167</v>
      </c>
      <c r="R2083" t="s">
        <v>1084</v>
      </c>
      <c r="S2083">
        <v>3158400</v>
      </c>
      <c r="T2083">
        <v>51107</v>
      </c>
    </row>
    <row r="2084" spans="1:20" ht="14.45" hidden="1" x14ac:dyDescent="0.35">
      <c r="A2084">
        <v>26</v>
      </c>
      <c r="B2084" t="s">
        <v>13</v>
      </c>
      <c r="C2084" t="s">
        <v>999</v>
      </c>
      <c r="D2084" t="s">
        <v>1041</v>
      </c>
      <c r="E2084" t="s">
        <v>1039</v>
      </c>
      <c r="F2084" t="s">
        <v>5</v>
      </c>
      <c r="G2084" t="s">
        <v>308</v>
      </c>
      <c r="H2084" t="s">
        <v>640</v>
      </c>
      <c r="I2084">
        <v>15</v>
      </c>
      <c r="J2084" t="s">
        <v>8</v>
      </c>
      <c r="L2084" t="s">
        <v>107</v>
      </c>
      <c r="M2084">
        <v>71000</v>
      </c>
      <c r="N2084" s="21" t="s">
        <v>48</v>
      </c>
      <c r="O2084" s="21" t="s">
        <v>64</v>
      </c>
      <c r="P2084" s="21" t="str">
        <f t="shared" si="32"/>
        <v>07_70&gt;</v>
      </c>
      <c r="Q2084" t="s">
        <v>167</v>
      </c>
      <c r="R2084" t="s">
        <v>1084</v>
      </c>
      <c r="S2084">
        <v>1846000</v>
      </c>
      <c r="T2084">
        <v>29871</v>
      </c>
    </row>
    <row r="2085" spans="1:20" ht="14.45" hidden="1" x14ac:dyDescent="0.35">
      <c r="A2085">
        <v>19</v>
      </c>
      <c r="B2085" t="s">
        <v>13</v>
      </c>
      <c r="C2085" t="s">
        <v>1064</v>
      </c>
      <c r="D2085" t="s">
        <v>1041</v>
      </c>
      <c r="E2085" t="s">
        <v>1039</v>
      </c>
      <c r="F2085" t="s">
        <v>5</v>
      </c>
      <c r="G2085" t="s">
        <v>308</v>
      </c>
      <c r="H2085" t="s">
        <v>555</v>
      </c>
      <c r="I2085">
        <v>15</v>
      </c>
      <c r="J2085" t="s">
        <v>8</v>
      </c>
      <c r="L2085" t="s">
        <v>107</v>
      </c>
      <c r="M2085">
        <v>112340</v>
      </c>
      <c r="N2085" s="21" t="s">
        <v>71</v>
      </c>
      <c r="O2085" s="21" t="s">
        <v>67</v>
      </c>
      <c r="P2085" s="21" t="str">
        <f t="shared" si="32"/>
        <v>07_70&gt;</v>
      </c>
      <c r="Q2085" t="s">
        <v>167</v>
      </c>
      <c r="R2085" t="s">
        <v>1084</v>
      </c>
      <c r="S2085">
        <v>2134460</v>
      </c>
      <c r="T2085">
        <v>34538</v>
      </c>
    </row>
    <row r="2086" spans="1:20" ht="14.45" hidden="1" x14ac:dyDescent="0.35">
      <c r="A2086">
        <v>6</v>
      </c>
      <c r="B2086" t="s">
        <v>13</v>
      </c>
      <c r="C2086" t="s">
        <v>923</v>
      </c>
      <c r="D2086" t="s">
        <v>1041</v>
      </c>
      <c r="E2086" t="s">
        <v>1039</v>
      </c>
      <c r="F2086" t="s">
        <v>5</v>
      </c>
      <c r="G2086" t="s">
        <v>308</v>
      </c>
      <c r="H2086" t="s">
        <v>640</v>
      </c>
      <c r="I2086">
        <v>15</v>
      </c>
      <c r="J2086" t="s">
        <v>8</v>
      </c>
      <c r="L2086" t="s">
        <v>107</v>
      </c>
      <c r="M2086">
        <v>65500</v>
      </c>
      <c r="N2086" s="21" t="s">
        <v>47</v>
      </c>
      <c r="O2086" s="21" t="s">
        <v>65</v>
      </c>
      <c r="P2086" s="21" t="str">
        <f t="shared" si="32"/>
        <v>06_60-70</v>
      </c>
      <c r="Q2086" t="s">
        <v>167</v>
      </c>
      <c r="R2086" t="s">
        <v>1084</v>
      </c>
      <c r="S2086">
        <v>393000</v>
      </c>
      <c r="T2086">
        <v>6359</v>
      </c>
    </row>
    <row r="2087" spans="1:20" ht="14.45" hidden="1" x14ac:dyDescent="0.35">
      <c r="A2087">
        <v>13</v>
      </c>
      <c r="B2087" t="s">
        <v>13</v>
      </c>
      <c r="C2087" t="s">
        <v>1065</v>
      </c>
      <c r="D2087" t="s">
        <v>1041</v>
      </c>
      <c r="E2087" t="s">
        <v>1039</v>
      </c>
      <c r="F2087" t="s">
        <v>5</v>
      </c>
      <c r="G2087" t="s">
        <v>308</v>
      </c>
      <c r="H2087" t="s">
        <v>555</v>
      </c>
      <c r="I2087">
        <v>15</v>
      </c>
      <c r="J2087" t="s">
        <v>8</v>
      </c>
      <c r="L2087" t="s">
        <v>107</v>
      </c>
      <c r="M2087">
        <v>115400</v>
      </c>
      <c r="N2087" s="21" t="s">
        <v>97</v>
      </c>
      <c r="O2087" s="21" t="s">
        <v>67</v>
      </c>
      <c r="P2087" s="21" t="str">
        <f t="shared" si="32"/>
        <v>07_70&gt;</v>
      </c>
      <c r="Q2087" t="s">
        <v>167</v>
      </c>
      <c r="R2087" t="s">
        <v>1084</v>
      </c>
      <c r="S2087">
        <v>1500200</v>
      </c>
      <c r="T2087">
        <v>24275</v>
      </c>
    </row>
    <row r="2088" spans="1:20" ht="14.45" hidden="1" x14ac:dyDescent="0.35">
      <c r="A2088">
        <v>13</v>
      </c>
      <c r="B2088" t="s">
        <v>13</v>
      </c>
      <c r="C2088" t="s">
        <v>924</v>
      </c>
      <c r="D2088" t="s">
        <v>1041</v>
      </c>
      <c r="E2088" t="s">
        <v>1039</v>
      </c>
      <c r="F2088" t="s">
        <v>5</v>
      </c>
      <c r="G2088" t="s">
        <v>308</v>
      </c>
      <c r="H2088" t="s">
        <v>925</v>
      </c>
      <c r="I2088">
        <v>15</v>
      </c>
      <c r="J2088" t="s">
        <v>8</v>
      </c>
      <c r="L2088" t="s">
        <v>107</v>
      </c>
      <c r="M2088">
        <v>99300</v>
      </c>
      <c r="N2088" s="21" t="s">
        <v>76</v>
      </c>
      <c r="O2088" s="21" t="s">
        <v>66</v>
      </c>
      <c r="P2088" s="21" t="str">
        <f t="shared" si="32"/>
        <v>07_70&gt;</v>
      </c>
      <c r="Q2088" t="s">
        <v>167</v>
      </c>
      <c r="R2088" t="s">
        <v>1084</v>
      </c>
      <c r="S2088">
        <v>1290900</v>
      </c>
      <c r="T2088">
        <v>20888</v>
      </c>
    </row>
    <row r="2089" spans="1:20" ht="14.45" hidden="1" x14ac:dyDescent="0.35">
      <c r="A2089">
        <v>45</v>
      </c>
      <c r="B2089" t="s">
        <v>13</v>
      </c>
      <c r="C2089" t="s">
        <v>927</v>
      </c>
      <c r="D2089" t="s">
        <v>1041</v>
      </c>
      <c r="E2089" t="s">
        <v>1039</v>
      </c>
      <c r="F2089" t="s">
        <v>5</v>
      </c>
      <c r="G2089" t="s">
        <v>308</v>
      </c>
      <c r="H2089" t="s">
        <v>928</v>
      </c>
      <c r="I2089">
        <v>15</v>
      </c>
      <c r="J2089" t="s">
        <v>8</v>
      </c>
      <c r="L2089" t="s">
        <v>107</v>
      </c>
      <c r="M2089">
        <v>115400</v>
      </c>
      <c r="N2089" s="21" t="s">
        <v>97</v>
      </c>
      <c r="O2089" s="21" t="s">
        <v>67</v>
      </c>
      <c r="P2089" s="21" t="str">
        <f t="shared" si="32"/>
        <v>07_70&gt;</v>
      </c>
      <c r="Q2089" t="s">
        <v>167</v>
      </c>
      <c r="R2089" t="s">
        <v>1084</v>
      </c>
      <c r="S2089">
        <v>5193000</v>
      </c>
      <c r="T2089">
        <v>84029</v>
      </c>
    </row>
    <row r="2090" spans="1:20" ht="14.45" hidden="1" x14ac:dyDescent="0.35">
      <c r="A2090">
        <v>58</v>
      </c>
      <c r="B2090" t="s">
        <v>13</v>
      </c>
      <c r="C2090" t="s">
        <v>929</v>
      </c>
      <c r="D2090" t="s">
        <v>1041</v>
      </c>
      <c r="E2090" t="s">
        <v>1039</v>
      </c>
      <c r="F2090" t="s">
        <v>5</v>
      </c>
      <c r="G2090" t="s">
        <v>308</v>
      </c>
      <c r="H2090" t="s">
        <v>928</v>
      </c>
      <c r="I2090">
        <v>15</v>
      </c>
      <c r="J2090" t="s">
        <v>8</v>
      </c>
      <c r="L2090" t="s">
        <v>107</v>
      </c>
      <c r="M2090">
        <v>115600</v>
      </c>
      <c r="N2090" s="21" t="s">
        <v>97</v>
      </c>
      <c r="O2090" s="21" t="s">
        <v>67</v>
      </c>
      <c r="P2090" s="21" t="str">
        <f t="shared" si="32"/>
        <v>07_70&gt;</v>
      </c>
      <c r="Q2090" t="s">
        <v>167</v>
      </c>
      <c r="R2090" t="s">
        <v>1084</v>
      </c>
      <c r="S2090">
        <v>6704800</v>
      </c>
      <c r="T2090">
        <v>108492</v>
      </c>
    </row>
    <row r="2091" spans="1:20" ht="14.45" hidden="1" x14ac:dyDescent="0.35">
      <c r="A2091">
        <v>6</v>
      </c>
      <c r="B2091" t="s">
        <v>13</v>
      </c>
      <c r="C2091" t="s">
        <v>1066</v>
      </c>
      <c r="D2091" t="s">
        <v>1041</v>
      </c>
      <c r="E2091" t="s">
        <v>1039</v>
      </c>
      <c r="F2091" t="s">
        <v>5</v>
      </c>
      <c r="G2091" t="s">
        <v>308</v>
      </c>
      <c r="H2091" t="s">
        <v>597</v>
      </c>
      <c r="I2091">
        <v>17</v>
      </c>
      <c r="J2091" t="s">
        <v>8</v>
      </c>
      <c r="L2091" t="s">
        <v>107</v>
      </c>
      <c r="M2091">
        <v>172990</v>
      </c>
      <c r="N2091" s="21" t="s">
        <v>119</v>
      </c>
      <c r="O2091" s="21" t="s">
        <v>104</v>
      </c>
      <c r="P2091" s="21" t="str">
        <f t="shared" si="32"/>
        <v>07_70&gt;</v>
      </c>
      <c r="Q2091" t="s">
        <v>167</v>
      </c>
      <c r="R2091" t="s">
        <v>1084</v>
      </c>
      <c r="S2091">
        <v>1037940</v>
      </c>
      <c r="T2091">
        <v>16795</v>
      </c>
    </row>
    <row r="2092" spans="1:20" ht="14.45" hidden="1" x14ac:dyDescent="0.35">
      <c r="A2092">
        <v>482</v>
      </c>
      <c r="B2092" t="s">
        <v>13</v>
      </c>
      <c r="C2092" t="s">
        <v>909</v>
      </c>
      <c r="D2092" t="s">
        <v>1041</v>
      </c>
      <c r="E2092" t="s">
        <v>1039</v>
      </c>
      <c r="F2092" t="s">
        <v>5</v>
      </c>
      <c r="G2092" t="s">
        <v>308</v>
      </c>
      <c r="H2092" t="s">
        <v>910</v>
      </c>
      <c r="I2092">
        <v>17</v>
      </c>
      <c r="J2092" t="s">
        <v>8</v>
      </c>
      <c r="L2092" t="s">
        <v>107</v>
      </c>
      <c r="M2092">
        <v>99590</v>
      </c>
      <c r="N2092" s="21" t="s">
        <v>76</v>
      </c>
      <c r="O2092" s="21" t="s">
        <v>66</v>
      </c>
      <c r="P2092" s="21" t="str">
        <f t="shared" si="32"/>
        <v>07_70&gt;</v>
      </c>
      <c r="Q2092" t="s">
        <v>167</v>
      </c>
      <c r="R2092" t="s">
        <v>1084</v>
      </c>
      <c r="S2092">
        <v>48002380</v>
      </c>
      <c r="T2092">
        <v>776738</v>
      </c>
    </row>
    <row r="2093" spans="1:20" ht="14.45" hidden="1" x14ac:dyDescent="0.35">
      <c r="A2093">
        <v>6</v>
      </c>
      <c r="B2093" t="s">
        <v>13</v>
      </c>
      <c r="C2093" t="s">
        <v>1001</v>
      </c>
      <c r="D2093" t="s">
        <v>1041</v>
      </c>
      <c r="E2093" t="s">
        <v>1039</v>
      </c>
      <c r="F2093" t="s">
        <v>5</v>
      </c>
      <c r="G2093" t="s">
        <v>308</v>
      </c>
      <c r="H2093" t="s">
        <v>553</v>
      </c>
      <c r="I2093">
        <v>17</v>
      </c>
      <c r="J2093" t="s">
        <v>8</v>
      </c>
      <c r="L2093" t="s">
        <v>107</v>
      </c>
      <c r="M2093">
        <v>114100</v>
      </c>
      <c r="N2093" s="21" t="s">
        <v>71</v>
      </c>
      <c r="O2093" s="21" t="s">
        <v>67</v>
      </c>
      <c r="P2093" s="21" t="str">
        <f t="shared" si="32"/>
        <v>07_70&gt;</v>
      </c>
      <c r="Q2093" t="s">
        <v>167</v>
      </c>
      <c r="R2093" t="s">
        <v>1084</v>
      </c>
      <c r="S2093">
        <v>684600</v>
      </c>
      <c r="T2093">
        <v>11078</v>
      </c>
    </row>
    <row r="2094" spans="1:20" ht="14.45" hidden="1" x14ac:dyDescent="0.35">
      <c r="A2094">
        <v>71</v>
      </c>
      <c r="B2094" t="s">
        <v>13</v>
      </c>
      <c r="C2094" t="s">
        <v>933</v>
      </c>
      <c r="D2094" t="s">
        <v>1041</v>
      </c>
      <c r="E2094" t="s">
        <v>1039</v>
      </c>
      <c r="F2094" t="s">
        <v>5</v>
      </c>
      <c r="G2094" t="s">
        <v>308</v>
      </c>
      <c r="H2094" t="s">
        <v>553</v>
      </c>
      <c r="I2094">
        <v>17</v>
      </c>
      <c r="J2094" t="s">
        <v>8</v>
      </c>
      <c r="L2094" t="s">
        <v>107</v>
      </c>
      <c r="M2094">
        <v>114100</v>
      </c>
      <c r="N2094" s="21" t="s">
        <v>71</v>
      </c>
      <c r="O2094" s="21" t="s">
        <v>67</v>
      </c>
      <c r="P2094" s="21" t="str">
        <f t="shared" si="32"/>
        <v>07_70&gt;</v>
      </c>
      <c r="Q2094" t="s">
        <v>167</v>
      </c>
      <c r="R2094" t="s">
        <v>1084</v>
      </c>
      <c r="S2094">
        <v>8101100</v>
      </c>
      <c r="T2094">
        <v>131086</v>
      </c>
    </row>
    <row r="2095" spans="1:20" ht="14.45" hidden="1" x14ac:dyDescent="0.35">
      <c r="A2095">
        <v>26</v>
      </c>
      <c r="B2095" t="s">
        <v>13</v>
      </c>
      <c r="C2095" t="s">
        <v>934</v>
      </c>
      <c r="D2095" t="s">
        <v>1041</v>
      </c>
      <c r="E2095" t="s">
        <v>1039</v>
      </c>
      <c r="F2095" t="s">
        <v>5</v>
      </c>
      <c r="G2095" t="s">
        <v>308</v>
      </c>
      <c r="H2095" t="s">
        <v>555</v>
      </c>
      <c r="I2095">
        <v>17</v>
      </c>
      <c r="J2095" t="s">
        <v>8</v>
      </c>
      <c r="L2095" t="s">
        <v>107</v>
      </c>
      <c r="M2095">
        <v>134500</v>
      </c>
      <c r="N2095" s="21" t="s">
        <v>85</v>
      </c>
      <c r="O2095" s="21" t="s">
        <v>86</v>
      </c>
      <c r="P2095" s="21" t="str">
        <f t="shared" si="32"/>
        <v>07_70&gt;</v>
      </c>
      <c r="Q2095" t="s">
        <v>167</v>
      </c>
      <c r="R2095" t="s">
        <v>1084</v>
      </c>
      <c r="S2095">
        <v>3497000</v>
      </c>
      <c r="T2095">
        <v>56586</v>
      </c>
    </row>
    <row r="2096" spans="1:20" ht="14.45" hidden="1" x14ac:dyDescent="0.35">
      <c r="A2096">
        <v>13</v>
      </c>
      <c r="B2096" t="s">
        <v>13</v>
      </c>
      <c r="C2096" t="s">
        <v>1002</v>
      </c>
      <c r="D2096" t="s">
        <v>1041</v>
      </c>
      <c r="E2096" t="s">
        <v>1039</v>
      </c>
      <c r="F2096" t="s">
        <v>5</v>
      </c>
      <c r="G2096" t="s">
        <v>308</v>
      </c>
      <c r="H2096" t="s">
        <v>757</v>
      </c>
      <c r="I2096">
        <v>17</v>
      </c>
      <c r="J2096" t="s">
        <v>8</v>
      </c>
      <c r="L2096" t="s">
        <v>107</v>
      </c>
      <c r="M2096">
        <v>104300</v>
      </c>
      <c r="N2096" s="21" t="s">
        <v>80</v>
      </c>
      <c r="O2096" s="21" t="s">
        <v>70</v>
      </c>
      <c r="P2096" s="21" t="str">
        <f t="shared" si="32"/>
        <v>07_70&gt;</v>
      </c>
      <c r="Q2096" t="s">
        <v>167</v>
      </c>
      <c r="R2096" t="s">
        <v>1084</v>
      </c>
      <c r="S2096">
        <v>1355900</v>
      </c>
      <c r="T2096">
        <v>21940</v>
      </c>
    </row>
    <row r="2097" spans="1:20" ht="14.45" hidden="1" x14ac:dyDescent="0.35">
      <c r="A2097">
        <v>13</v>
      </c>
      <c r="B2097" t="s">
        <v>13</v>
      </c>
      <c r="C2097" t="s">
        <v>1067</v>
      </c>
      <c r="D2097" t="s">
        <v>1041</v>
      </c>
      <c r="E2097" t="s">
        <v>1039</v>
      </c>
      <c r="F2097" t="s">
        <v>5</v>
      </c>
      <c r="G2097" t="s">
        <v>308</v>
      </c>
      <c r="H2097" t="s">
        <v>553</v>
      </c>
      <c r="I2097">
        <v>17</v>
      </c>
      <c r="J2097" t="s">
        <v>8</v>
      </c>
      <c r="L2097" t="s">
        <v>107</v>
      </c>
      <c r="M2097">
        <v>114100</v>
      </c>
      <c r="N2097" s="21" t="s">
        <v>71</v>
      </c>
      <c r="O2097" s="21" t="s">
        <v>67</v>
      </c>
      <c r="P2097" s="21" t="str">
        <f t="shared" si="32"/>
        <v>07_70&gt;</v>
      </c>
      <c r="Q2097" t="s">
        <v>167</v>
      </c>
      <c r="R2097" t="s">
        <v>1084</v>
      </c>
      <c r="S2097">
        <v>1483300</v>
      </c>
      <c r="T2097">
        <v>24002</v>
      </c>
    </row>
    <row r="2098" spans="1:20" ht="14.45" hidden="1" x14ac:dyDescent="0.35">
      <c r="A2098">
        <v>13</v>
      </c>
      <c r="B2098" t="s">
        <v>13</v>
      </c>
      <c r="C2098" t="s">
        <v>1003</v>
      </c>
      <c r="D2098" t="s">
        <v>1041</v>
      </c>
      <c r="E2098" t="s">
        <v>1039</v>
      </c>
      <c r="F2098" t="s">
        <v>5</v>
      </c>
      <c r="G2098" t="s">
        <v>308</v>
      </c>
      <c r="H2098" t="s">
        <v>555</v>
      </c>
      <c r="I2098">
        <v>17</v>
      </c>
      <c r="J2098" t="s">
        <v>8</v>
      </c>
      <c r="L2098" t="s">
        <v>107</v>
      </c>
      <c r="M2098">
        <v>134500</v>
      </c>
      <c r="N2098" s="21" t="s">
        <v>85</v>
      </c>
      <c r="O2098" s="21" t="s">
        <v>86</v>
      </c>
      <c r="P2098" s="21" t="str">
        <f t="shared" si="32"/>
        <v>07_70&gt;</v>
      </c>
      <c r="Q2098" t="s">
        <v>167</v>
      </c>
      <c r="R2098" t="s">
        <v>1084</v>
      </c>
      <c r="S2098">
        <v>1748500</v>
      </c>
      <c r="T2098">
        <v>28293</v>
      </c>
    </row>
    <row r="2099" spans="1:20" ht="14.45" hidden="1" x14ac:dyDescent="0.35">
      <c r="A2099">
        <v>6</v>
      </c>
      <c r="B2099" t="s">
        <v>13</v>
      </c>
      <c r="C2099" t="s">
        <v>1068</v>
      </c>
      <c r="D2099" t="s">
        <v>1041</v>
      </c>
      <c r="E2099" t="s">
        <v>1039</v>
      </c>
      <c r="F2099" t="s">
        <v>5</v>
      </c>
      <c r="G2099" t="s">
        <v>308</v>
      </c>
      <c r="H2099" t="s">
        <v>597</v>
      </c>
      <c r="I2099">
        <v>17</v>
      </c>
      <c r="J2099" t="s">
        <v>8</v>
      </c>
      <c r="L2099" t="s">
        <v>107</v>
      </c>
      <c r="M2099">
        <v>172990</v>
      </c>
      <c r="N2099" s="21" t="s">
        <v>119</v>
      </c>
      <c r="O2099" s="21" t="s">
        <v>104</v>
      </c>
      <c r="P2099" s="21" t="str">
        <f t="shared" si="32"/>
        <v>07_70&gt;</v>
      </c>
      <c r="Q2099" t="s">
        <v>167</v>
      </c>
      <c r="R2099" t="s">
        <v>1084</v>
      </c>
      <c r="S2099">
        <v>1037940</v>
      </c>
      <c r="T2099">
        <v>16795</v>
      </c>
    </row>
    <row r="2100" spans="1:20" ht="14.45" hidden="1" x14ac:dyDescent="0.35">
      <c r="A2100">
        <v>51</v>
      </c>
      <c r="B2100" t="s">
        <v>13</v>
      </c>
      <c r="C2100" t="s">
        <v>785</v>
      </c>
      <c r="D2100" t="s">
        <v>1046</v>
      </c>
      <c r="E2100" t="s">
        <v>1044</v>
      </c>
      <c r="F2100" t="s">
        <v>5</v>
      </c>
      <c r="G2100" t="s">
        <v>496</v>
      </c>
      <c r="H2100" t="s">
        <v>2</v>
      </c>
      <c r="I2100">
        <v>13</v>
      </c>
      <c r="J2100" t="s">
        <v>8</v>
      </c>
      <c r="L2100" t="s">
        <v>107</v>
      </c>
      <c r="M2100">
        <v>61900</v>
      </c>
      <c r="N2100" s="21" t="s">
        <v>46</v>
      </c>
      <c r="O2100" s="21" t="s">
        <v>65</v>
      </c>
      <c r="P2100" s="21" t="str">
        <f t="shared" si="32"/>
        <v>06_60-70</v>
      </c>
      <c r="Q2100" t="s">
        <v>167</v>
      </c>
      <c r="R2100" t="s">
        <v>1084</v>
      </c>
      <c r="S2100">
        <v>3156900</v>
      </c>
      <c r="T2100">
        <v>51083</v>
      </c>
    </row>
    <row r="2101" spans="1:20" ht="14.45" hidden="1" x14ac:dyDescent="0.35">
      <c r="A2101">
        <v>129</v>
      </c>
      <c r="B2101" t="s">
        <v>13</v>
      </c>
      <c r="C2101" t="s">
        <v>613</v>
      </c>
      <c r="D2101" t="s">
        <v>1046</v>
      </c>
      <c r="E2101" t="s">
        <v>1044</v>
      </c>
      <c r="F2101" t="s">
        <v>5</v>
      </c>
      <c r="G2101" t="s">
        <v>496</v>
      </c>
      <c r="H2101" t="s">
        <v>2</v>
      </c>
      <c r="I2101">
        <v>14</v>
      </c>
      <c r="J2101" t="s">
        <v>8</v>
      </c>
      <c r="L2101" t="s">
        <v>107</v>
      </c>
      <c r="M2101">
        <v>44988</v>
      </c>
      <c r="N2101" s="21" t="s">
        <v>42</v>
      </c>
      <c r="O2101" s="21" t="s">
        <v>62</v>
      </c>
      <c r="P2101" s="21" t="str">
        <f t="shared" si="32"/>
        <v>04_40-50</v>
      </c>
      <c r="Q2101" t="s">
        <v>167</v>
      </c>
      <c r="R2101" t="s">
        <v>1084</v>
      </c>
      <c r="S2101">
        <v>5803452</v>
      </c>
      <c r="T2101">
        <v>93907</v>
      </c>
    </row>
    <row r="2102" spans="1:20" ht="14.45" hidden="1" x14ac:dyDescent="0.35">
      <c r="A2102">
        <v>238</v>
      </c>
      <c r="B2102" t="s">
        <v>13</v>
      </c>
      <c r="C2102" t="s">
        <v>614</v>
      </c>
      <c r="D2102" t="s">
        <v>1040</v>
      </c>
      <c r="E2102" t="s">
        <v>1044</v>
      </c>
      <c r="F2102" t="s">
        <v>5</v>
      </c>
      <c r="G2102" t="s">
        <v>496</v>
      </c>
      <c r="H2102" t="s">
        <v>2</v>
      </c>
      <c r="I2102">
        <v>15</v>
      </c>
      <c r="J2102" t="s">
        <v>8</v>
      </c>
      <c r="L2102" t="s">
        <v>107</v>
      </c>
      <c r="M2102">
        <v>41909</v>
      </c>
      <c r="N2102" s="21" t="s">
        <v>42</v>
      </c>
      <c r="O2102" s="21" t="s">
        <v>62</v>
      </c>
      <c r="P2102" s="21" t="str">
        <f t="shared" si="32"/>
        <v>04_40-50</v>
      </c>
      <c r="Q2102" t="s">
        <v>167</v>
      </c>
      <c r="R2102" t="s">
        <v>1084</v>
      </c>
      <c r="S2102">
        <v>9974342</v>
      </c>
      <c r="T2102">
        <v>161397</v>
      </c>
    </row>
    <row r="2103" spans="1:20" ht="14.45" hidden="1" x14ac:dyDescent="0.35">
      <c r="A2103">
        <v>186</v>
      </c>
      <c r="B2103" t="s">
        <v>13</v>
      </c>
      <c r="C2103" t="s">
        <v>688</v>
      </c>
      <c r="D2103" t="s">
        <v>1046</v>
      </c>
      <c r="E2103" t="s">
        <v>1044</v>
      </c>
      <c r="F2103" t="s">
        <v>5</v>
      </c>
      <c r="G2103" t="s">
        <v>496</v>
      </c>
      <c r="H2103" t="s">
        <v>2</v>
      </c>
      <c r="I2103">
        <v>13</v>
      </c>
      <c r="J2103" t="s">
        <v>4</v>
      </c>
      <c r="L2103" t="s">
        <v>107</v>
      </c>
      <c r="M2103">
        <v>82601</v>
      </c>
      <c r="N2103" s="21" t="s">
        <v>52</v>
      </c>
      <c r="O2103" s="21" t="s">
        <v>68</v>
      </c>
      <c r="P2103" s="21" t="str">
        <f t="shared" si="32"/>
        <v>07_70&gt;</v>
      </c>
      <c r="Q2103" t="s">
        <v>167</v>
      </c>
      <c r="R2103" t="s">
        <v>1084</v>
      </c>
      <c r="S2103">
        <v>15363786</v>
      </c>
      <c r="T2103">
        <v>248605</v>
      </c>
    </row>
    <row r="2104" spans="1:20" ht="14.45" hidden="1" x14ac:dyDescent="0.35">
      <c r="A2104">
        <v>51</v>
      </c>
      <c r="B2104" t="s">
        <v>13</v>
      </c>
      <c r="C2104" t="s">
        <v>691</v>
      </c>
      <c r="D2104" t="s">
        <v>1046</v>
      </c>
      <c r="E2104" t="s">
        <v>1044</v>
      </c>
      <c r="F2104" t="s">
        <v>5</v>
      </c>
      <c r="G2104" t="s">
        <v>496</v>
      </c>
      <c r="H2104" t="s">
        <v>2</v>
      </c>
      <c r="I2104">
        <v>14</v>
      </c>
      <c r="J2104" t="s">
        <v>8</v>
      </c>
      <c r="L2104" t="s">
        <v>107</v>
      </c>
      <c r="M2104">
        <v>73049</v>
      </c>
      <c r="N2104" s="21" t="s">
        <v>48</v>
      </c>
      <c r="O2104" s="21" t="s">
        <v>64</v>
      </c>
      <c r="P2104" s="21" t="str">
        <f t="shared" si="32"/>
        <v>07_70&gt;</v>
      </c>
      <c r="Q2104" t="s">
        <v>167</v>
      </c>
      <c r="R2104" t="s">
        <v>1084</v>
      </c>
      <c r="S2104">
        <v>3725499</v>
      </c>
      <c r="T2104">
        <v>60283</v>
      </c>
    </row>
    <row r="2105" spans="1:20" ht="14.45" hidden="1" x14ac:dyDescent="0.35">
      <c r="A2105">
        <v>154</v>
      </c>
      <c r="B2105" t="s">
        <v>13</v>
      </c>
      <c r="C2105" t="s">
        <v>691</v>
      </c>
      <c r="D2105" t="s">
        <v>1046</v>
      </c>
      <c r="E2105" t="s">
        <v>1044</v>
      </c>
      <c r="F2105" t="s">
        <v>5</v>
      </c>
      <c r="G2105" t="s">
        <v>496</v>
      </c>
      <c r="H2105" t="s">
        <v>2</v>
      </c>
      <c r="I2105">
        <v>14</v>
      </c>
      <c r="J2105" t="s">
        <v>8</v>
      </c>
      <c r="L2105" t="s">
        <v>107</v>
      </c>
      <c r="M2105">
        <v>73049</v>
      </c>
      <c r="N2105" s="21" t="s">
        <v>48</v>
      </c>
      <c r="O2105" s="21" t="s">
        <v>64</v>
      </c>
      <c r="P2105" s="21" t="str">
        <f t="shared" si="32"/>
        <v>07_70&gt;</v>
      </c>
      <c r="Q2105" t="s">
        <v>167</v>
      </c>
      <c r="R2105" t="s">
        <v>1084</v>
      </c>
      <c r="S2105">
        <v>11249546</v>
      </c>
      <c r="T2105">
        <v>182031</v>
      </c>
    </row>
    <row r="2106" spans="1:20" ht="14.45" hidden="1" x14ac:dyDescent="0.35">
      <c r="A2106">
        <v>379</v>
      </c>
      <c r="B2106" t="s">
        <v>13</v>
      </c>
      <c r="C2106" t="s">
        <v>689</v>
      </c>
      <c r="D2106" t="s">
        <v>1046</v>
      </c>
      <c r="E2106" t="s">
        <v>1044</v>
      </c>
      <c r="F2106" t="s">
        <v>5</v>
      </c>
      <c r="G2106" t="s">
        <v>308</v>
      </c>
      <c r="H2106" t="s">
        <v>230</v>
      </c>
      <c r="I2106">
        <v>14</v>
      </c>
      <c r="J2106" t="s">
        <v>8</v>
      </c>
      <c r="L2106" t="s">
        <v>107</v>
      </c>
      <c r="M2106">
        <v>70467</v>
      </c>
      <c r="N2106" s="21" t="s">
        <v>48</v>
      </c>
      <c r="O2106" s="21" t="s">
        <v>64</v>
      </c>
      <c r="P2106" s="21" t="str">
        <f t="shared" si="32"/>
        <v>07_70&gt;</v>
      </c>
      <c r="Q2106" t="s">
        <v>167</v>
      </c>
      <c r="R2106" t="s">
        <v>1084</v>
      </c>
      <c r="S2106">
        <v>26706993</v>
      </c>
      <c r="T2106">
        <v>432152</v>
      </c>
    </row>
    <row r="2107" spans="1:20" ht="14.45" hidden="1" x14ac:dyDescent="0.35">
      <c r="A2107">
        <v>148</v>
      </c>
      <c r="B2107" t="s">
        <v>13</v>
      </c>
      <c r="C2107" t="s">
        <v>286</v>
      </c>
      <c r="D2107" t="s">
        <v>1046</v>
      </c>
      <c r="E2107" t="s">
        <v>1044</v>
      </c>
      <c r="F2107" t="s">
        <v>5</v>
      </c>
      <c r="G2107" t="s">
        <v>218</v>
      </c>
      <c r="H2107" t="s">
        <v>2</v>
      </c>
      <c r="I2107">
        <v>14</v>
      </c>
      <c r="J2107" t="s">
        <v>11</v>
      </c>
      <c r="L2107" t="s">
        <v>107</v>
      </c>
      <c r="M2107">
        <v>73999</v>
      </c>
      <c r="N2107" s="21" t="s">
        <v>48</v>
      </c>
      <c r="O2107" s="21" t="s">
        <v>64</v>
      </c>
      <c r="P2107" s="21" t="str">
        <f t="shared" si="32"/>
        <v>07_70&gt;</v>
      </c>
      <c r="Q2107" t="s">
        <v>167</v>
      </c>
      <c r="R2107" t="s">
        <v>1084</v>
      </c>
      <c r="S2107">
        <v>10951852</v>
      </c>
      <c r="T2107">
        <v>177214</v>
      </c>
    </row>
    <row r="2108" spans="1:20" ht="14.45" hidden="1" x14ac:dyDescent="0.35">
      <c r="A2108">
        <v>39</v>
      </c>
      <c r="B2108" t="s">
        <v>13</v>
      </c>
      <c r="C2108" t="s">
        <v>371</v>
      </c>
      <c r="D2108" t="s">
        <v>1046</v>
      </c>
      <c r="E2108" t="s">
        <v>1044</v>
      </c>
      <c r="F2108" t="s">
        <v>5</v>
      </c>
      <c r="G2108" t="s">
        <v>308</v>
      </c>
      <c r="H2108" t="s">
        <v>299</v>
      </c>
      <c r="I2108">
        <v>14</v>
      </c>
      <c r="J2108" t="s">
        <v>8</v>
      </c>
      <c r="L2108" t="s">
        <v>107</v>
      </c>
      <c r="M2108">
        <v>65000</v>
      </c>
      <c r="N2108" s="21" t="s">
        <v>47</v>
      </c>
      <c r="O2108" s="21" t="s">
        <v>65</v>
      </c>
      <c r="P2108" s="21" t="str">
        <f t="shared" si="32"/>
        <v>06_60-70</v>
      </c>
      <c r="Q2108" t="s">
        <v>167</v>
      </c>
      <c r="R2108" t="s">
        <v>1084</v>
      </c>
      <c r="S2108">
        <v>2535000</v>
      </c>
      <c r="T2108">
        <v>41019</v>
      </c>
    </row>
    <row r="2109" spans="1:20" ht="14.45" hidden="1" x14ac:dyDescent="0.35">
      <c r="A2109">
        <v>19</v>
      </c>
      <c r="B2109" t="s">
        <v>13</v>
      </c>
      <c r="C2109" t="s">
        <v>692</v>
      </c>
      <c r="D2109" t="s">
        <v>1040</v>
      </c>
      <c r="E2109" t="s">
        <v>1044</v>
      </c>
      <c r="F2109" t="s">
        <v>5</v>
      </c>
      <c r="G2109" t="s">
        <v>496</v>
      </c>
      <c r="H2109" t="s">
        <v>2</v>
      </c>
      <c r="I2109">
        <v>15</v>
      </c>
      <c r="J2109" t="s">
        <v>8</v>
      </c>
      <c r="L2109" t="s">
        <v>107</v>
      </c>
      <c r="M2109">
        <v>75700</v>
      </c>
      <c r="N2109" s="21" t="s">
        <v>84</v>
      </c>
      <c r="O2109" s="21" t="s">
        <v>64</v>
      </c>
      <c r="P2109" s="21" t="str">
        <f t="shared" si="32"/>
        <v>07_70&gt;</v>
      </c>
      <c r="Q2109" t="s">
        <v>167</v>
      </c>
      <c r="R2109" t="s">
        <v>1084</v>
      </c>
      <c r="S2109">
        <v>1438300</v>
      </c>
      <c r="T2109">
        <v>23273</v>
      </c>
    </row>
    <row r="2110" spans="1:20" ht="14.45" hidden="1" x14ac:dyDescent="0.35">
      <c r="A2110">
        <v>51</v>
      </c>
      <c r="B2110" t="s">
        <v>13</v>
      </c>
      <c r="C2110" t="s">
        <v>692</v>
      </c>
      <c r="D2110" t="s">
        <v>1040</v>
      </c>
      <c r="E2110" t="s">
        <v>1044</v>
      </c>
      <c r="F2110" t="s">
        <v>5</v>
      </c>
      <c r="G2110" t="s">
        <v>496</v>
      </c>
      <c r="H2110" t="s">
        <v>2</v>
      </c>
      <c r="I2110">
        <v>15</v>
      </c>
      <c r="J2110" t="s">
        <v>8</v>
      </c>
      <c r="L2110" t="s">
        <v>107</v>
      </c>
      <c r="M2110">
        <v>75700</v>
      </c>
      <c r="N2110" s="21" t="s">
        <v>84</v>
      </c>
      <c r="O2110" s="21" t="s">
        <v>64</v>
      </c>
      <c r="P2110" s="21" t="str">
        <f t="shared" si="32"/>
        <v>07_70&gt;</v>
      </c>
      <c r="Q2110" t="s">
        <v>167</v>
      </c>
      <c r="R2110" t="s">
        <v>1084</v>
      </c>
      <c r="S2110">
        <v>3860700</v>
      </c>
      <c r="T2110">
        <v>62471</v>
      </c>
    </row>
    <row r="2111" spans="1:20" ht="14.45" hidden="1" x14ac:dyDescent="0.35">
      <c r="A2111">
        <v>129</v>
      </c>
      <c r="B2111" t="s">
        <v>13</v>
      </c>
      <c r="C2111" t="s">
        <v>733</v>
      </c>
      <c r="D2111" t="s">
        <v>1040</v>
      </c>
      <c r="E2111" t="s">
        <v>1044</v>
      </c>
      <c r="F2111" t="s">
        <v>5</v>
      </c>
      <c r="G2111" t="s">
        <v>308</v>
      </c>
      <c r="H2111" t="s">
        <v>2</v>
      </c>
      <c r="I2111">
        <v>15</v>
      </c>
      <c r="J2111" t="s">
        <v>8</v>
      </c>
      <c r="L2111" t="s">
        <v>107</v>
      </c>
      <c r="M2111">
        <v>73900</v>
      </c>
      <c r="N2111" s="21" t="s">
        <v>48</v>
      </c>
      <c r="O2111" s="21" t="s">
        <v>64</v>
      </c>
      <c r="P2111" s="21" t="str">
        <f t="shared" si="32"/>
        <v>07_70&gt;</v>
      </c>
      <c r="Q2111" t="s">
        <v>167</v>
      </c>
      <c r="R2111" t="s">
        <v>1084</v>
      </c>
      <c r="S2111">
        <v>9533100</v>
      </c>
      <c r="T2111">
        <v>154257</v>
      </c>
    </row>
    <row r="2112" spans="1:20" ht="14.45" hidden="1" x14ac:dyDescent="0.35">
      <c r="A2112">
        <v>19</v>
      </c>
      <c r="B2112" t="s">
        <v>13</v>
      </c>
      <c r="C2112" t="s">
        <v>733</v>
      </c>
      <c r="D2112" t="s">
        <v>1040</v>
      </c>
      <c r="E2112" t="s">
        <v>1044</v>
      </c>
      <c r="F2112" t="s">
        <v>5</v>
      </c>
      <c r="G2112" t="s">
        <v>308</v>
      </c>
      <c r="H2112" t="s">
        <v>2</v>
      </c>
      <c r="I2112">
        <v>15</v>
      </c>
      <c r="J2112" t="s">
        <v>8</v>
      </c>
      <c r="L2112" t="s">
        <v>107</v>
      </c>
      <c r="M2112">
        <v>73900</v>
      </c>
      <c r="N2112" s="21" t="s">
        <v>48</v>
      </c>
      <c r="O2112" s="21" t="s">
        <v>64</v>
      </c>
      <c r="P2112" s="21" t="str">
        <f t="shared" si="32"/>
        <v>07_70&gt;</v>
      </c>
      <c r="Q2112" t="s">
        <v>167</v>
      </c>
      <c r="R2112" t="s">
        <v>1084</v>
      </c>
      <c r="S2112">
        <v>1404100</v>
      </c>
      <c r="T2112">
        <v>22720</v>
      </c>
    </row>
    <row r="2113" spans="1:20" ht="14.45" hidden="1" x14ac:dyDescent="0.35">
      <c r="A2113">
        <v>19</v>
      </c>
      <c r="B2113" t="s">
        <v>13</v>
      </c>
      <c r="C2113" t="s">
        <v>270</v>
      </c>
      <c r="D2113" t="s">
        <v>1040</v>
      </c>
      <c r="E2113" t="s">
        <v>1044</v>
      </c>
      <c r="F2113" t="s">
        <v>5</v>
      </c>
      <c r="G2113" t="s">
        <v>218</v>
      </c>
      <c r="H2113" t="s">
        <v>2</v>
      </c>
      <c r="I2113">
        <v>15</v>
      </c>
      <c r="J2113" t="s">
        <v>8</v>
      </c>
      <c r="L2113" t="s">
        <v>107</v>
      </c>
      <c r="M2113">
        <v>85900</v>
      </c>
      <c r="N2113" s="21" t="s">
        <v>49</v>
      </c>
      <c r="O2113" s="21" t="s">
        <v>68</v>
      </c>
      <c r="P2113" s="21" t="str">
        <f t="shared" si="32"/>
        <v>07_70&gt;</v>
      </c>
      <c r="Q2113" t="s">
        <v>167</v>
      </c>
      <c r="R2113" t="s">
        <v>1084</v>
      </c>
      <c r="S2113">
        <v>1632100</v>
      </c>
      <c r="T2113">
        <v>26409</v>
      </c>
    </row>
    <row r="2114" spans="1:20" ht="14.45" hidden="1" x14ac:dyDescent="0.35">
      <c r="A2114">
        <v>148</v>
      </c>
      <c r="B2114" t="s">
        <v>13</v>
      </c>
      <c r="C2114" t="s">
        <v>690</v>
      </c>
      <c r="D2114" t="s">
        <v>1046</v>
      </c>
      <c r="E2114" t="s">
        <v>1044</v>
      </c>
      <c r="F2114" t="s">
        <v>5</v>
      </c>
      <c r="G2114" t="s">
        <v>496</v>
      </c>
      <c r="H2114" t="s">
        <v>2</v>
      </c>
      <c r="I2114">
        <v>13</v>
      </c>
      <c r="J2114" t="s">
        <v>8</v>
      </c>
      <c r="L2114" t="s">
        <v>107</v>
      </c>
      <c r="M2114">
        <v>78960</v>
      </c>
      <c r="N2114" s="21" t="s">
        <v>84</v>
      </c>
      <c r="O2114" s="21" t="s">
        <v>64</v>
      </c>
      <c r="P2114" s="21" t="str">
        <f t="shared" si="32"/>
        <v>07_70&gt;</v>
      </c>
      <c r="Q2114" t="s">
        <v>167</v>
      </c>
      <c r="R2114" t="s">
        <v>1084</v>
      </c>
      <c r="S2114">
        <v>11686080</v>
      </c>
      <c r="T2114">
        <v>189095</v>
      </c>
    </row>
    <row r="2115" spans="1:20" ht="14.45" hidden="1" x14ac:dyDescent="0.35">
      <c r="A2115">
        <v>71</v>
      </c>
      <c r="B2115" t="s">
        <v>13</v>
      </c>
      <c r="C2115" t="s">
        <v>690</v>
      </c>
      <c r="D2115" t="s">
        <v>1046</v>
      </c>
      <c r="E2115" t="s">
        <v>1044</v>
      </c>
      <c r="F2115" t="s">
        <v>5</v>
      </c>
      <c r="G2115" t="s">
        <v>496</v>
      </c>
      <c r="H2115" t="s">
        <v>2</v>
      </c>
      <c r="I2115">
        <v>13</v>
      </c>
      <c r="J2115" t="s">
        <v>8</v>
      </c>
      <c r="L2115" t="s">
        <v>107</v>
      </c>
      <c r="M2115">
        <v>78960</v>
      </c>
      <c r="N2115" s="21" t="s">
        <v>84</v>
      </c>
      <c r="O2115" s="21" t="s">
        <v>64</v>
      </c>
      <c r="P2115" s="21" t="str">
        <f t="shared" ref="P2115:P2178" si="33">IF(M2115&lt;20000,"01_&lt;20",IF(M2115&lt;70000,CONCATENATE(IF((ROUNDDOWN(M2115/10000,0)+1)&lt;10,0,),ROUNDDOWN(M2115/10000,0),"_",ROUNDDOWN(M2115/10000,0)*10,"-",ROUNDUP((M2115+1)/10000,0)*10),"07_70&gt;"))</f>
        <v>07_70&gt;</v>
      </c>
      <c r="Q2115" t="s">
        <v>167</v>
      </c>
      <c r="R2115" t="s">
        <v>1084</v>
      </c>
      <c r="S2115">
        <v>5606160</v>
      </c>
      <c r="T2115">
        <v>90715</v>
      </c>
    </row>
    <row r="2116" spans="1:20" ht="14.45" hidden="1" x14ac:dyDescent="0.35">
      <c r="A2116">
        <v>84</v>
      </c>
      <c r="B2116" t="s">
        <v>13</v>
      </c>
      <c r="C2116" t="s">
        <v>615</v>
      </c>
      <c r="D2116" t="s">
        <v>1046</v>
      </c>
      <c r="E2116" t="s">
        <v>1044</v>
      </c>
      <c r="F2116" t="s">
        <v>5</v>
      </c>
      <c r="G2116" t="s">
        <v>218</v>
      </c>
      <c r="H2116" t="s">
        <v>2</v>
      </c>
      <c r="I2116">
        <v>14</v>
      </c>
      <c r="J2116" t="s">
        <v>8</v>
      </c>
      <c r="K2116" t="s">
        <v>7</v>
      </c>
      <c r="L2116" t="s">
        <v>107</v>
      </c>
      <c r="M2116">
        <v>118300</v>
      </c>
      <c r="N2116" s="21" t="s">
        <v>97</v>
      </c>
      <c r="O2116" s="21" t="s">
        <v>67</v>
      </c>
      <c r="P2116" s="21" t="str">
        <f t="shared" si="33"/>
        <v>07_70&gt;</v>
      </c>
      <c r="Q2116" t="s">
        <v>167</v>
      </c>
      <c r="R2116" t="s">
        <v>1084</v>
      </c>
      <c r="S2116">
        <v>9937200</v>
      </c>
      <c r="T2116">
        <v>160796</v>
      </c>
    </row>
    <row r="2117" spans="1:20" ht="14.45" hidden="1" x14ac:dyDescent="0.35">
      <c r="A2117">
        <v>257</v>
      </c>
      <c r="B2117" t="s">
        <v>13</v>
      </c>
      <c r="C2117" t="s">
        <v>615</v>
      </c>
      <c r="D2117" t="s">
        <v>1046</v>
      </c>
      <c r="E2117" t="s">
        <v>1044</v>
      </c>
      <c r="F2117" t="s">
        <v>5</v>
      </c>
      <c r="G2117" t="s">
        <v>218</v>
      </c>
      <c r="H2117" t="s">
        <v>2</v>
      </c>
      <c r="I2117">
        <v>14</v>
      </c>
      <c r="J2117" t="s">
        <v>8</v>
      </c>
      <c r="K2117" t="s">
        <v>7</v>
      </c>
      <c r="L2117" t="s">
        <v>107</v>
      </c>
      <c r="M2117">
        <v>118300</v>
      </c>
      <c r="N2117" s="21" t="s">
        <v>97</v>
      </c>
      <c r="O2117" s="21" t="s">
        <v>67</v>
      </c>
      <c r="P2117" s="21" t="str">
        <f t="shared" si="33"/>
        <v>07_70&gt;</v>
      </c>
      <c r="Q2117" t="s">
        <v>167</v>
      </c>
      <c r="R2117" t="s">
        <v>1084</v>
      </c>
      <c r="S2117">
        <v>30403100</v>
      </c>
      <c r="T2117">
        <v>491960</v>
      </c>
    </row>
    <row r="2118" spans="1:20" ht="14.45" hidden="1" x14ac:dyDescent="0.35">
      <c r="A2118">
        <v>96</v>
      </c>
      <c r="B2118" t="s">
        <v>13</v>
      </c>
      <c r="C2118" t="s">
        <v>734</v>
      </c>
      <c r="D2118" t="s">
        <v>1055</v>
      </c>
      <c r="E2118" t="s">
        <v>1044</v>
      </c>
      <c r="F2118" t="s">
        <v>5</v>
      </c>
      <c r="G2118" t="s">
        <v>308</v>
      </c>
      <c r="H2118" t="s">
        <v>735</v>
      </c>
      <c r="I2118">
        <v>15</v>
      </c>
      <c r="J2118" t="s">
        <v>8</v>
      </c>
      <c r="L2118" t="s">
        <v>107</v>
      </c>
      <c r="M2118">
        <v>102400</v>
      </c>
      <c r="N2118" s="21" t="s">
        <v>80</v>
      </c>
      <c r="O2118" s="21" t="s">
        <v>70</v>
      </c>
      <c r="P2118" s="21" t="str">
        <f t="shared" si="33"/>
        <v>07_70&gt;</v>
      </c>
      <c r="Q2118" t="s">
        <v>167</v>
      </c>
      <c r="R2118" t="s">
        <v>1084</v>
      </c>
      <c r="S2118">
        <v>9830400</v>
      </c>
      <c r="T2118">
        <v>159068</v>
      </c>
    </row>
    <row r="2119" spans="1:20" ht="14.45" hidden="1" x14ac:dyDescent="0.35">
      <c r="A2119">
        <v>84</v>
      </c>
      <c r="B2119" t="s">
        <v>13</v>
      </c>
      <c r="C2119" t="s">
        <v>787</v>
      </c>
      <c r="D2119" t="s">
        <v>1055</v>
      </c>
      <c r="E2119" t="s">
        <v>1044</v>
      </c>
      <c r="F2119" t="s">
        <v>5</v>
      </c>
      <c r="G2119" t="s">
        <v>308</v>
      </c>
      <c r="H2119" t="s">
        <v>788</v>
      </c>
      <c r="I2119">
        <v>15</v>
      </c>
      <c r="J2119" t="s">
        <v>117</v>
      </c>
      <c r="L2119" t="s">
        <v>107</v>
      </c>
      <c r="M2119">
        <v>152690</v>
      </c>
      <c r="N2119" s="21" t="s">
        <v>100</v>
      </c>
      <c r="O2119" s="21" t="s">
        <v>69</v>
      </c>
      <c r="P2119" s="21" t="str">
        <f t="shared" si="33"/>
        <v>07_70&gt;</v>
      </c>
      <c r="Q2119" t="s">
        <v>167</v>
      </c>
      <c r="R2119" t="s">
        <v>1084</v>
      </c>
      <c r="S2119">
        <v>12825960</v>
      </c>
      <c r="T2119">
        <v>207540</v>
      </c>
    </row>
    <row r="2120" spans="1:20" ht="14.45" hidden="1" x14ac:dyDescent="0.35">
      <c r="A2120">
        <v>6</v>
      </c>
      <c r="B2120" t="s">
        <v>13</v>
      </c>
      <c r="C2120" t="s">
        <v>1071</v>
      </c>
      <c r="D2120" t="s">
        <v>1055</v>
      </c>
      <c r="E2120" t="s">
        <v>1044</v>
      </c>
      <c r="F2120" t="s">
        <v>5</v>
      </c>
      <c r="G2120" t="s">
        <v>114</v>
      </c>
      <c r="H2120" t="s">
        <v>1072</v>
      </c>
      <c r="I2120">
        <v>15</v>
      </c>
      <c r="J2120" t="s">
        <v>125</v>
      </c>
      <c r="L2120" t="s">
        <v>107</v>
      </c>
      <c r="M2120">
        <v>167000</v>
      </c>
      <c r="N2120" s="21" t="s">
        <v>72</v>
      </c>
      <c r="O2120" s="21" t="s">
        <v>73</v>
      </c>
      <c r="P2120" s="21" t="str">
        <f t="shared" si="33"/>
        <v>07_70&gt;</v>
      </c>
      <c r="Q2120" t="s">
        <v>167</v>
      </c>
      <c r="R2120" t="s">
        <v>1084</v>
      </c>
      <c r="S2120">
        <v>1002000</v>
      </c>
      <c r="T2120">
        <v>16214</v>
      </c>
    </row>
    <row r="2121" spans="1:20" ht="14.45" hidden="1" x14ac:dyDescent="0.35">
      <c r="A2121">
        <v>13</v>
      </c>
      <c r="B2121" t="s">
        <v>13</v>
      </c>
      <c r="C2121" t="s">
        <v>789</v>
      </c>
      <c r="D2121" t="s">
        <v>1055</v>
      </c>
      <c r="E2121" t="s">
        <v>1044</v>
      </c>
      <c r="F2121" t="s">
        <v>5</v>
      </c>
      <c r="G2121" t="s">
        <v>308</v>
      </c>
      <c r="H2121" t="s">
        <v>790</v>
      </c>
      <c r="I2121">
        <v>15</v>
      </c>
      <c r="J2121" t="s">
        <v>117</v>
      </c>
      <c r="L2121" t="s">
        <v>107</v>
      </c>
      <c r="M2121">
        <v>184320</v>
      </c>
      <c r="N2121" s="21" t="s">
        <v>126</v>
      </c>
      <c r="O2121" s="21" t="s">
        <v>127</v>
      </c>
      <c r="P2121" s="21" t="str">
        <f t="shared" si="33"/>
        <v>07_70&gt;</v>
      </c>
      <c r="Q2121" t="s">
        <v>167</v>
      </c>
      <c r="R2121" t="s">
        <v>1084</v>
      </c>
      <c r="S2121">
        <v>2396160</v>
      </c>
      <c r="T2121">
        <v>38773</v>
      </c>
    </row>
    <row r="2122" spans="1:20" ht="14.45" hidden="1" x14ac:dyDescent="0.35">
      <c r="A2122">
        <v>103</v>
      </c>
      <c r="B2122" t="s">
        <v>13</v>
      </c>
      <c r="C2122" t="s">
        <v>789</v>
      </c>
      <c r="D2122" t="s">
        <v>1055</v>
      </c>
      <c r="E2122" t="s">
        <v>1044</v>
      </c>
      <c r="F2122" t="s">
        <v>5</v>
      </c>
      <c r="G2122" t="s">
        <v>308</v>
      </c>
      <c r="H2122" t="s">
        <v>790</v>
      </c>
      <c r="I2122">
        <v>15</v>
      </c>
      <c r="J2122" t="s">
        <v>117</v>
      </c>
      <c r="L2122" t="s">
        <v>107</v>
      </c>
      <c r="M2122">
        <v>184320</v>
      </c>
      <c r="N2122" s="21" t="s">
        <v>126</v>
      </c>
      <c r="O2122" s="21" t="s">
        <v>127</v>
      </c>
      <c r="P2122" s="21" t="str">
        <f t="shared" si="33"/>
        <v>07_70&gt;</v>
      </c>
      <c r="Q2122" t="s">
        <v>167</v>
      </c>
      <c r="R2122" t="s">
        <v>1084</v>
      </c>
      <c r="S2122">
        <v>18984960</v>
      </c>
      <c r="T2122">
        <v>307200</v>
      </c>
    </row>
    <row r="2123" spans="1:20" ht="14.45" hidden="1" x14ac:dyDescent="0.35">
      <c r="A2123">
        <v>19</v>
      </c>
      <c r="B2123" t="s">
        <v>13</v>
      </c>
      <c r="C2123" t="s">
        <v>436</v>
      </c>
      <c r="D2123" t="s">
        <v>1055</v>
      </c>
      <c r="E2123" t="s">
        <v>1044</v>
      </c>
      <c r="F2123" t="s">
        <v>5</v>
      </c>
      <c r="G2123" t="s">
        <v>308</v>
      </c>
      <c r="H2123">
        <v>0</v>
      </c>
      <c r="I2123">
        <v>17</v>
      </c>
      <c r="J2123" t="s">
        <v>8</v>
      </c>
      <c r="L2123" t="s">
        <v>107</v>
      </c>
      <c r="M2123">
        <v>181800</v>
      </c>
      <c r="N2123" s="21" t="s">
        <v>126</v>
      </c>
      <c r="O2123" s="21" t="s">
        <v>127</v>
      </c>
      <c r="P2123" s="21" t="str">
        <f t="shared" si="33"/>
        <v>07_70&gt;</v>
      </c>
      <c r="Q2123" t="s">
        <v>167</v>
      </c>
      <c r="R2123" t="s">
        <v>1084</v>
      </c>
      <c r="S2123">
        <v>3454200</v>
      </c>
      <c r="T2123">
        <v>55893</v>
      </c>
    </row>
    <row r="2124" spans="1:20" ht="14.45" hidden="1" x14ac:dyDescent="0.35">
      <c r="A2124">
        <v>39</v>
      </c>
      <c r="B2124" t="s">
        <v>13</v>
      </c>
      <c r="C2124" t="s">
        <v>791</v>
      </c>
      <c r="D2124" t="s">
        <v>1055</v>
      </c>
      <c r="E2124" t="s">
        <v>1044</v>
      </c>
      <c r="F2124" t="s">
        <v>5</v>
      </c>
      <c r="G2124" t="s">
        <v>308</v>
      </c>
      <c r="H2124" t="s">
        <v>792</v>
      </c>
      <c r="I2124">
        <v>17</v>
      </c>
      <c r="J2124" t="s">
        <v>8</v>
      </c>
      <c r="L2124" t="s">
        <v>107</v>
      </c>
      <c r="M2124">
        <v>204561</v>
      </c>
      <c r="N2124" s="21" t="s">
        <v>122</v>
      </c>
      <c r="O2124" s="21" t="s">
        <v>99</v>
      </c>
      <c r="P2124" s="21" t="str">
        <f t="shared" si="33"/>
        <v>07_70&gt;</v>
      </c>
      <c r="Q2124" t="s">
        <v>167</v>
      </c>
      <c r="R2124" t="s">
        <v>1084</v>
      </c>
      <c r="S2124">
        <v>7977879</v>
      </c>
      <c r="T2124">
        <v>129092</v>
      </c>
    </row>
    <row r="2125" spans="1:20" ht="14.45" hidden="1" x14ac:dyDescent="0.35">
      <c r="A2125">
        <v>386</v>
      </c>
      <c r="B2125" t="s">
        <v>13</v>
      </c>
      <c r="C2125" t="s">
        <v>563</v>
      </c>
      <c r="D2125" t="s">
        <v>1046</v>
      </c>
      <c r="E2125" t="s">
        <v>1044</v>
      </c>
      <c r="F2125" t="s">
        <v>5</v>
      </c>
      <c r="G2125" t="s">
        <v>155</v>
      </c>
      <c r="H2125" t="s">
        <v>2</v>
      </c>
      <c r="I2125">
        <v>14</v>
      </c>
      <c r="J2125" t="s">
        <v>8</v>
      </c>
      <c r="L2125" t="s">
        <v>107</v>
      </c>
      <c r="M2125">
        <v>29875</v>
      </c>
      <c r="N2125" s="21" t="s">
        <v>39</v>
      </c>
      <c r="O2125" s="21" t="s">
        <v>60</v>
      </c>
      <c r="P2125" s="21" t="str">
        <f t="shared" si="33"/>
        <v>02_20-30</v>
      </c>
      <c r="Q2125" t="s">
        <v>167</v>
      </c>
      <c r="R2125" t="s">
        <v>1084</v>
      </c>
      <c r="S2125">
        <v>11531750</v>
      </c>
      <c r="T2125">
        <v>186598</v>
      </c>
    </row>
    <row r="2126" spans="1:20" ht="14.45" hidden="1" x14ac:dyDescent="0.35">
      <c r="A2126">
        <v>257</v>
      </c>
      <c r="B2126" t="s">
        <v>13</v>
      </c>
      <c r="C2126" t="s">
        <v>943</v>
      </c>
      <c r="D2126" t="s">
        <v>1046</v>
      </c>
      <c r="E2126" t="s">
        <v>1044</v>
      </c>
      <c r="F2126" t="s">
        <v>5</v>
      </c>
      <c r="G2126" t="s">
        <v>818</v>
      </c>
      <c r="H2126" t="s">
        <v>2</v>
      </c>
      <c r="I2126">
        <v>14</v>
      </c>
      <c r="J2126" t="s">
        <v>11</v>
      </c>
      <c r="L2126" t="s">
        <v>107</v>
      </c>
      <c r="M2126">
        <v>39700</v>
      </c>
      <c r="N2126" s="21" t="s">
        <v>41</v>
      </c>
      <c r="O2126" s="21" t="s">
        <v>61</v>
      </c>
      <c r="P2126" s="21" t="str">
        <f t="shared" si="33"/>
        <v>03_30-40</v>
      </c>
      <c r="Q2126" t="s">
        <v>167</v>
      </c>
      <c r="R2126" t="s">
        <v>1084</v>
      </c>
      <c r="S2126">
        <v>10202900</v>
      </c>
      <c r="T2126">
        <v>165095</v>
      </c>
    </row>
    <row r="2127" spans="1:20" ht="14.45" hidden="1" x14ac:dyDescent="0.35">
      <c r="A2127">
        <v>116</v>
      </c>
      <c r="B2127" t="s">
        <v>13</v>
      </c>
      <c r="C2127" t="s">
        <v>290</v>
      </c>
      <c r="D2127" s="10" t="s">
        <v>1038</v>
      </c>
      <c r="E2127" t="s">
        <v>1044</v>
      </c>
      <c r="F2127" t="s">
        <v>5</v>
      </c>
      <c r="G2127" t="s">
        <v>218</v>
      </c>
      <c r="H2127" t="s">
        <v>252</v>
      </c>
      <c r="I2127">
        <v>15</v>
      </c>
      <c r="J2127" t="s">
        <v>8</v>
      </c>
      <c r="L2127" t="s">
        <v>107</v>
      </c>
      <c r="M2127">
        <v>39635</v>
      </c>
      <c r="N2127" s="21" t="s">
        <v>41</v>
      </c>
      <c r="O2127" s="21" t="s">
        <v>61</v>
      </c>
      <c r="P2127" s="21" t="str">
        <f t="shared" si="33"/>
        <v>03_30-40</v>
      </c>
      <c r="Q2127" t="s">
        <v>167</v>
      </c>
      <c r="R2127" t="s">
        <v>1084</v>
      </c>
      <c r="S2127">
        <v>4597660</v>
      </c>
      <c r="T2127">
        <v>74396</v>
      </c>
    </row>
    <row r="2128" spans="1:20" ht="14.45" hidden="1" x14ac:dyDescent="0.35">
      <c r="A2128">
        <v>6</v>
      </c>
      <c r="B2128" t="s">
        <v>13</v>
      </c>
      <c r="C2128" t="s">
        <v>540</v>
      </c>
      <c r="D2128" s="10" t="s">
        <v>1038</v>
      </c>
      <c r="E2128" t="s">
        <v>1044</v>
      </c>
      <c r="F2128" t="s">
        <v>5</v>
      </c>
      <c r="G2128" t="s">
        <v>496</v>
      </c>
      <c r="H2128" t="s">
        <v>233</v>
      </c>
      <c r="I2128">
        <v>15</v>
      </c>
      <c r="J2128" t="s">
        <v>8</v>
      </c>
      <c r="L2128" t="s">
        <v>107</v>
      </c>
      <c r="M2128">
        <v>42758</v>
      </c>
      <c r="N2128" s="21" t="s">
        <v>42</v>
      </c>
      <c r="O2128" s="21" t="s">
        <v>62</v>
      </c>
      <c r="P2128" s="21" t="str">
        <f t="shared" si="33"/>
        <v>04_40-50</v>
      </c>
      <c r="Q2128" t="s">
        <v>167</v>
      </c>
      <c r="R2128" t="s">
        <v>1084</v>
      </c>
      <c r="S2128">
        <v>256548</v>
      </c>
      <c r="T2128">
        <v>4151</v>
      </c>
    </row>
    <row r="2129" spans="1:20" ht="14.45" hidden="1" x14ac:dyDescent="0.35">
      <c r="A2129">
        <v>71</v>
      </c>
      <c r="B2129" t="s">
        <v>13</v>
      </c>
      <c r="C2129" t="s">
        <v>540</v>
      </c>
      <c r="D2129" s="10" t="s">
        <v>1038</v>
      </c>
      <c r="E2129" t="s">
        <v>1044</v>
      </c>
      <c r="F2129" t="s">
        <v>5</v>
      </c>
      <c r="G2129" t="s">
        <v>496</v>
      </c>
      <c r="H2129" t="s">
        <v>233</v>
      </c>
      <c r="I2129">
        <v>15</v>
      </c>
      <c r="J2129" t="s">
        <v>8</v>
      </c>
      <c r="L2129" t="s">
        <v>107</v>
      </c>
      <c r="M2129">
        <v>42758</v>
      </c>
      <c r="N2129" s="21" t="s">
        <v>42</v>
      </c>
      <c r="O2129" s="21" t="s">
        <v>62</v>
      </c>
      <c r="P2129" s="21" t="str">
        <f t="shared" si="33"/>
        <v>04_40-50</v>
      </c>
      <c r="Q2129" t="s">
        <v>167</v>
      </c>
      <c r="R2129" t="s">
        <v>1084</v>
      </c>
      <c r="S2129">
        <v>3035818</v>
      </c>
      <c r="T2129">
        <v>49123</v>
      </c>
    </row>
    <row r="2130" spans="1:20" ht="14.45" hidden="1" x14ac:dyDescent="0.35">
      <c r="A2130">
        <v>148</v>
      </c>
      <c r="B2130" t="s">
        <v>13</v>
      </c>
      <c r="C2130" t="s">
        <v>650</v>
      </c>
      <c r="D2130" t="s">
        <v>1040</v>
      </c>
      <c r="E2130" t="s">
        <v>1044</v>
      </c>
      <c r="F2130" t="s">
        <v>5</v>
      </c>
      <c r="G2130" t="s">
        <v>155</v>
      </c>
      <c r="H2130">
        <v>0</v>
      </c>
      <c r="I2130">
        <v>15</v>
      </c>
      <c r="J2130" t="s">
        <v>8</v>
      </c>
      <c r="L2130" t="s">
        <v>107</v>
      </c>
      <c r="M2130">
        <v>34930</v>
      </c>
      <c r="N2130" s="21" t="s">
        <v>40</v>
      </c>
      <c r="O2130" s="21" t="s">
        <v>61</v>
      </c>
      <c r="P2130" s="21" t="str">
        <f t="shared" si="33"/>
        <v>03_30-40</v>
      </c>
      <c r="Q2130" t="s">
        <v>167</v>
      </c>
      <c r="R2130" t="s">
        <v>1084</v>
      </c>
      <c r="S2130">
        <v>5169640</v>
      </c>
      <c r="T2130">
        <v>83651</v>
      </c>
    </row>
    <row r="2131" spans="1:20" ht="14.45" hidden="1" x14ac:dyDescent="0.35">
      <c r="A2131">
        <v>6</v>
      </c>
      <c r="B2131" t="s">
        <v>13</v>
      </c>
      <c r="C2131" t="s">
        <v>564</v>
      </c>
      <c r="D2131" t="s">
        <v>1040</v>
      </c>
      <c r="E2131" t="s">
        <v>1044</v>
      </c>
      <c r="F2131" t="s">
        <v>5</v>
      </c>
      <c r="G2131" t="s">
        <v>496</v>
      </c>
      <c r="H2131" t="s">
        <v>2</v>
      </c>
      <c r="I2131">
        <v>15</v>
      </c>
      <c r="J2131" t="s">
        <v>8</v>
      </c>
      <c r="L2131" t="s">
        <v>107</v>
      </c>
      <c r="M2131">
        <v>38006</v>
      </c>
      <c r="N2131" s="21" t="s">
        <v>41</v>
      </c>
      <c r="O2131" s="21" t="s">
        <v>61</v>
      </c>
      <c r="P2131" s="21" t="str">
        <f t="shared" si="33"/>
        <v>03_30-40</v>
      </c>
      <c r="Q2131" t="s">
        <v>167</v>
      </c>
      <c r="R2131" t="s">
        <v>1084</v>
      </c>
      <c r="S2131">
        <v>228036</v>
      </c>
      <c r="T2131">
        <v>3690</v>
      </c>
    </row>
    <row r="2132" spans="1:20" ht="14.45" hidden="1" x14ac:dyDescent="0.35">
      <c r="A2132">
        <v>80</v>
      </c>
      <c r="B2132" t="s">
        <v>13</v>
      </c>
      <c r="C2132" t="s">
        <v>565</v>
      </c>
      <c r="D2132" t="s">
        <v>1040</v>
      </c>
      <c r="E2132" t="s">
        <v>1044</v>
      </c>
      <c r="F2132" t="s">
        <v>5</v>
      </c>
      <c r="G2132" t="s">
        <v>155</v>
      </c>
      <c r="H2132" t="s">
        <v>2</v>
      </c>
      <c r="I2132">
        <v>15</v>
      </c>
      <c r="J2132" t="s">
        <v>8</v>
      </c>
      <c r="L2132" t="s">
        <v>107</v>
      </c>
      <c r="M2132">
        <v>31475</v>
      </c>
      <c r="N2132" s="21" t="s">
        <v>40</v>
      </c>
      <c r="O2132" s="21" t="s">
        <v>61</v>
      </c>
      <c r="P2132" s="21" t="str">
        <f t="shared" si="33"/>
        <v>03_30-40</v>
      </c>
      <c r="Q2132" t="s">
        <v>167</v>
      </c>
      <c r="R2132" t="s">
        <v>1084</v>
      </c>
      <c r="S2132">
        <v>2518000</v>
      </c>
      <c r="T2132">
        <v>40744</v>
      </c>
    </row>
    <row r="2133" spans="1:20" ht="14.45" hidden="1" x14ac:dyDescent="0.35">
      <c r="A2133">
        <v>225</v>
      </c>
      <c r="B2133" t="s">
        <v>13</v>
      </c>
      <c r="C2133" t="s">
        <v>947</v>
      </c>
      <c r="D2133" t="s">
        <v>1040</v>
      </c>
      <c r="E2133" t="s">
        <v>1044</v>
      </c>
      <c r="F2133" t="s">
        <v>5</v>
      </c>
      <c r="G2133" t="s">
        <v>818</v>
      </c>
      <c r="H2133" t="s">
        <v>2</v>
      </c>
      <c r="I2133">
        <v>15</v>
      </c>
      <c r="J2133" t="s">
        <v>8</v>
      </c>
      <c r="L2133" t="s">
        <v>107</v>
      </c>
      <c r="M2133">
        <v>39300</v>
      </c>
      <c r="N2133" s="21" t="s">
        <v>41</v>
      </c>
      <c r="O2133" s="21" t="s">
        <v>61</v>
      </c>
      <c r="P2133" s="21" t="str">
        <f t="shared" si="33"/>
        <v>03_30-40</v>
      </c>
      <c r="Q2133" t="s">
        <v>167</v>
      </c>
      <c r="R2133" t="s">
        <v>1084</v>
      </c>
      <c r="S2133">
        <v>8842500</v>
      </c>
      <c r="T2133">
        <v>143083</v>
      </c>
    </row>
    <row r="2134" spans="1:20" ht="14.45" hidden="1" x14ac:dyDescent="0.35">
      <c r="A2134">
        <v>643</v>
      </c>
      <c r="B2134" t="s">
        <v>13</v>
      </c>
      <c r="C2134" t="s">
        <v>947</v>
      </c>
      <c r="D2134" t="s">
        <v>1040</v>
      </c>
      <c r="E2134" t="s">
        <v>1044</v>
      </c>
      <c r="F2134" t="s">
        <v>5</v>
      </c>
      <c r="G2134" t="s">
        <v>818</v>
      </c>
      <c r="H2134" t="s">
        <v>2</v>
      </c>
      <c r="I2134">
        <v>15</v>
      </c>
      <c r="J2134" t="s">
        <v>8</v>
      </c>
      <c r="L2134" t="s">
        <v>107</v>
      </c>
      <c r="M2134">
        <v>39300</v>
      </c>
      <c r="N2134" s="21" t="s">
        <v>41</v>
      </c>
      <c r="O2134" s="21" t="s">
        <v>61</v>
      </c>
      <c r="P2134" s="21" t="str">
        <f t="shared" si="33"/>
        <v>03_30-40</v>
      </c>
      <c r="Q2134" t="s">
        <v>167</v>
      </c>
      <c r="R2134" t="s">
        <v>1084</v>
      </c>
      <c r="S2134">
        <v>25269900</v>
      </c>
      <c r="T2134">
        <v>408898</v>
      </c>
    </row>
    <row r="2135" spans="1:20" ht="14.45" hidden="1" x14ac:dyDescent="0.35">
      <c r="A2135">
        <v>51</v>
      </c>
      <c r="B2135" t="s">
        <v>13</v>
      </c>
      <c r="C2135" t="s">
        <v>944</v>
      </c>
      <c r="D2135" t="s">
        <v>1046</v>
      </c>
      <c r="E2135" t="s">
        <v>1044</v>
      </c>
      <c r="F2135" t="s">
        <v>5</v>
      </c>
      <c r="G2135" t="s">
        <v>496</v>
      </c>
      <c r="H2135" t="s">
        <v>618</v>
      </c>
      <c r="I2135">
        <v>13</v>
      </c>
      <c r="J2135" t="s">
        <v>8</v>
      </c>
      <c r="L2135" t="s">
        <v>107</v>
      </c>
      <c r="M2135">
        <v>53900</v>
      </c>
      <c r="N2135" s="21" t="s">
        <v>44</v>
      </c>
      <c r="O2135" s="21" t="s">
        <v>63</v>
      </c>
      <c r="P2135" s="21" t="str">
        <f t="shared" si="33"/>
        <v>05_50-60</v>
      </c>
      <c r="Q2135" t="s">
        <v>167</v>
      </c>
      <c r="R2135" t="s">
        <v>1084</v>
      </c>
      <c r="S2135">
        <v>2748900</v>
      </c>
      <c r="T2135">
        <v>44481</v>
      </c>
    </row>
    <row r="2136" spans="1:20" ht="14.45" hidden="1" x14ac:dyDescent="0.35">
      <c r="A2136">
        <v>135</v>
      </c>
      <c r="B2136" t="s">
        <v>13</v>
      </c>
      <c r="C2136" t="s">
        <v>946</v>
      </c>
      <c r="D2136" t="s">
        <v>1046</v>
      </c>
      <c r="E2136" t="s">
        <v>1044</v>
      </c>
      <c r="F2136" t="s">
        <v>5</v>
      </c>
      <c r="G2136" t="s">
        <v>818</v>
      </c>
      <c r="H2136" t="s">
        <v>827</v>
      </c>
      <c r="I2136">
        <v>13</v>
      </c>
      <c r="J2136" t="s">
        <v>8</v>
      </c>
      <c r="L2136" t="s">
        <v>107</v>
      </c>
      <c r="M2136">
        <v>52900</v>
      </c>
      <c r="N2136" s="21" t="s">
        <v>44</v>
      </c>
      <c r="O2136" s="21" t="s">
        <v>63</v>
      </c>
      <c r="P2136" s="21" t="str">
        <f t="shared" si="33"/>
        <v>05_50-60</v>
      </c>
      <c r="Q2136" t="s">
        <v>167</v>
      </c>
      <c r="R2136" t="s">
        <v>1084</v>
      </c>
      <c r="S2136">
        <v>7141500</v>
      </c>
      <c r="T2136">
        <v>115558</v>
      </c>
    </row>
    <row r="2137" spans="1:20" ht="14.45" hidden="1" x14ac:dyDescent="0.35">
      <c r="A2137">
        <v>148</v>
      </c>
      <c r="B2137" t="s">
        <v>13</v>
      </c>
      <c r="C2137" t="s">
        <v>515</v>
      </c>
      <c r="D2137" t="s">
        <v>1046</v>
      </c>
      <c r="E2137" t="s">
        <v>1044</v>
      </c>
      <c r="F2137" t="s">
        <v>5</v>
      </c>
      <c r="G2137" t="s">
        <v>496</v>
      </c>
      <c r="H2137" t="s">
        <v>299</v>
      </c>
      <c r="I2137">
        <v>14</v>
      </c>
      <c r="J2137" t="s">
        <v>8</v>
      </c>
      <c r="L2137" t="s">
        <v>107</v>
      </c>
      <c r="M2137">
        <v>45100</v>
      </c>
      <c r="N2137" s="21" t="s">
        <v>43</v>
      </c>
      <c r="O2137" s="21" t="s">
        <v>62</v>
      </c>
      <c r="P2137" s="21" t="str">
        <f t="shared" si="33"/>
        <v>04_40-50</v>
      </c>
      <c r="Q2137" t="s">
        <v>167</v>
      </c>
      <c r="R2137" t="s">
        <v>1084</v>
      </c>
      <c r="S2137">
        <v>6674800</v>
      </c>
      <c r="T2137">
        <v>108006</v>
      </c>
    </row>
    <row r="2138" spans="1:20" ht="14.45" hidden="1" x14ac:dyDescent="0.35">
      <c r="A2138">
        <v>315</v>
      </c>
      <c r="B2138" t="s">
        <v>13</v>
      </c>
      <c r="C2138" t="s">
        <v>945</v>
      </c>
      <c r="D2138" t="s">
        <v>1046</v>
      </c>
      <c r="E2138" t="s">
        <v>1044</v>
      </c>
      <c r="F2138" t="s">
        <v>5</v>
      </c>
      <c r="G2138" t="s">
        <v>818</v>
      </c>
      <c r="H2138" t="s">
        <v>827</v>
      </c>
      <c r="I2138">
        <v>14</v>
      </c>
      <c r="J2138" t="s">
        <v>8</v>
      </c>
      <c r="L2138" t="s">
        <v>107</v>
      </c>
      <c r="M2138">
        <v>41283</v>
      </c>
      <c r="N2138" s="21" t="s">
        <v>42</v>
      </c>
      <c r="O2138" s="21" t="s">
        <v>62</v>
      </c>
      <c r="P2138" s="21" t="str">
        <f t="shared" si="33"/>
        <v>04_40-50</v>
      </c>
      <c r="Q2138" t="s">
        <v>167</v>
      </c>
      <c r="R2138" t="s">
        <v>1084</v>
      </c>
      <c r="S2138">
        <v>13004145</v>
      </c>
      <c r="T2138">
        <v>210423</v>
      </c>
    </row>
    <row r="2139" spans="1:20" ht="14.45" hidden="1" x14ac:dyDescent="0.35">
      <c r="A2139">
        <v>58</v>
      </c>
      <c r="B2139" t="s">
        <v>13</v>
      </c>
      <c r="C2139" t="s">
        <v>945</v>
      </c>
      <c r="D2139" t="s">
        <v>1046</v>
      </c>
      <c r="E2139" t="s">
        <v>1044</v>
      </c>
      <c r="F2139" t="s">
        <v>5</v>
      </c>
      <c r="G2139" t="s">
        <v>818</v>
      </c>
      <c r="H2139" t="s">
        <v>827</v>
      </c>
      <c r="I2139">
        <v>14</v>
      </c>
      <c r="J2139" t="s">
        <v>8</v>
      </c>
      <c r="L2139" t="s">
        <v>107</v>
      </c>
      <c r="M2139">
        <v>41283</v>
      </c>
      <c r="N2139" s="21" t="s">
        <v>42</v>
      </c>
      <c r="O2139" s="21" t="s">
        <v>62</v>
      </c>
      <c r="P2139" s="21" t="str">
        <f t="shared" si="33"/>
        <v>04_40-50</v>
      </c>
      <c r="Q2139" t="s">
        <v>167</v>
      </c>
      <c r="R2139" t="s">
        <v>1084</v>
      </c>
      <c r="S2139">
        <v>2394414</v>
      </c>
      <c r="T2139">
        <v>38745</v>
      </c>
    </row>
    <row r="2140" spans="1:20" ht="14.45" hidden="1" x14ac:dyDescent="0.35">
      <c r="A2140">
        <v>19</v>
      </c>
      <c r="B2140" t="s">
        <v>13</v>
      </c>
      <c r="C2140" t="s">
        <v>158</v>
      </c>
      <c r="D2140" s="10" t="s">
        <v>1038</v>
      </c>
      <c r="E2140" t="s">
        <v>1044</v>
      </c>
      <c r="F2140" t="s">
        <v>5</v>
      </c>
      <c r="G2140" t="s">
        <v>155</v>
      </c>
      <c r="H2140" t="s">
        <v>102</v>
      </c>
      <c r="I2140">
        <v>15</v>
      </c>
      <c r="J2140" t="s">
        <v>11</v>
      </c>
      <c r="L2140" t="s">
        <v>107</v>
      </c>
      <c r="M2140">
        <v>41990</v>
      </c>
      <c r="N2140" s="21" t="s">
        <v>42</v>
      </c>
      <c r="O2140" s="21" t="s">
        <v>62</v>
      </c>
      <c r="P2140" s="21" t="str">
        <f t="shared" si="33"/>
        <v>04_40-50</v>
      </c>
      <c r="Q2140" t="s">
        <v>167</v>
      </c>
      <c r="R2140" t="s">
        <v>1084</v>
      </c>
      <c r="S2140">
        <v>797810</v>
      </c>
      <c r="T2140">
        <v>12910</v>
      </c>
    </row>
    <row r="2141" spans="1:20" ht="14.45" hidden="1" x14ac:dyDescent="0.35">
      <c r="A2141">
        <v>64</v>
      </c>
      <c r="B2141" t="s">
        <v>13</v>
      </c>
      <c r="C2141" t="s">
        <v>516</v>
      </c>
      <c r="D2141" s="10" t="s">
        <v>1038</v>
      </c>
      <c r="E2141" t="s">
        <v>1044</v>
      </c>
      <c r="F2141" t="s">
        <v>5</v>
      </c>
      <c r="G2141" t="s">
        <v>496</v>
      </c>
      <c r="H2141" t="s">
        <v>298</v>
      </c>
      <c r="I2141">
        <v>15</v>
      </c>
      <c r="J2141" t="s">
        <v>8</v>
      </c>
      <c r="L2141" t="s">
        <v>107</v>
      </c>
      <c r="M2141">
        <v>42700</v>
      </c>
      <c r="N2141" s="21" t="s">
        <v>42</v>
      </c>
      <c r="O2141" s="21" t="s">
        <v>62</v>
      </c>
      <c r="P2141" s="21" t="str">
        <f t="shared" si="33"/>
        <v>04_40-50</v>
      </c>
      <c r="Q2141" t="s">
        <v>167</v>
      </c>
      <c r="R2141" t="s">
        <v>1084</v>
      </c>
      <c r="S2141">
        <v>2732800</v>
      </c>
      <c r="T2141">
        <v>44220</v>
      </c>
    </row>
    <row r="2142" spans="1:20" ht="14.45" hidden="1" x14ac:dyDescent="0.35">
      <c r="A2142">
        <v>424</v>
      </c>
      <c r="B2142" t="s">
        <v>13</v>
      </c>
      <c r="C2142" t="s">
        <v>851</v>
      </c>
      <c r="D2142" s="10" t="s">
        <v>1038</v>
      </c>
      <c r="E2142" t="s">
        <v>1044</v>
      </c>
      <c r="F2142" t="s">
        <v>5</v>
      </c>
      <c r="G2142" t="s">
        <v>818</v>
      </c>
      <c r="H2142" t="s">
        <v>852</v>
      </c>
      <c r="I2142">
        <v>15</v>
      </c>
      <c r="J2142" t="s">
        <v>8</v>
      </c>
      <c r="L2142" t="s">
        <v>107</v>
      </c>
      <c r="M2142">
        <v>50945</v>
      </c>
      <c r="N2142" s="21" t="s">
        <v>44</v>
      </c>
      <c r="O2142" s="21" t="s">
        <v>63</v>
      </c>
      <c r="P2142" s="21" t="str">
        <f t="shared" si="33"/>
        <v>05_50-60</v>
      </c>
      <c r="Q2142" t="s">
        <v>167</v>
      </c>
      <c r="R2142" t="s">
        <v>1084</v>
      </c>
      <c r="S2142">
        <v>21600680</v>
      </c>
      <c r="T2142">
        <v>349526</v>
      </c>
    </row>
    <row r="2143" spans="1:20" ht="14.45" hidden="1" x14ac:dyDescent="0.35">
      <c r="A2143">
        <v>77</v>
      </c>
      <c r="B2143" t="s">
        <v>13</v>
      </c>
      <c r="C2143" t="s">
        <v>851</v>
      </c>
      <c r="D2143" s="10" t="s">
        <v>1038</v>
      </c>
      <c r="E2143" t="s">
        <v>1044</v>
      </c>
      <c r="F2143" t="s">
        <v>5</v>
      </c>
      <c r="G2143" t="s">
        <v>818</v>
      </c>
      <c r="H2143" t="s">
        <v>852</v>
      </c>
      <c r="I2143">
        <v>15</v>
      </c>
      <c r="J2143" t="s">
        <v>8</v>
      </c>
      <c r="L2143" t="s">
        <v>107</v>
      </c>
      <c r="M2143">
        <v>50945</v>
      </c>
      <c r="N2143" s="21" t="s">
        <v>44</v>
      </c>
      <c r="O2143" s="21" t="s">
        <v>63</v>
      </c>
      <c r="P2143" s="21" t="str">
        <f t="shared" si="33"/>
        <v>05_50-60</v>
      </c>
      <c r="Q2143" t="s">
        <v>167</v>
      </c>
      <c r="R2143" t="s">
        <v>1084</v>
      </c>
      <c r="S2143">
        <v>3922765</v>
      </c>
      <c r="T2143">
        <v>63475</v>
      </c>
    </row>
    <row r="2144" spans="1:20" ht="14.45" hidden="1" x14ac:dyDescent="0.35">
      <c r="A2144">
        <v>341</v>
      </c>
      <c r="B2144" t="s">
        <v>13</v>
      </c>
      <c r="C2144" t="s">
        <v>736</v>
      </c>
      <c r="D2144" t="s">
        <v>1041</v>
      </c>
      <c r="E2144" t="s">
        <v>1044</v>
      </c>
      <c r="F2144" t="s">
        <v>5</v>
      </c>
      <c r="G2144" t="s">
        <v>308</v>
      </c>
      <c r="H2144" t="s">
        <v>640</v>
      </c>
      <c r="I2144">
        <v>15</v>
      </c>
      <c r="J2144" t="s">
        <v>8</v>
      </c>
      <c r="L2144" t="s">
        <v>107</v>
      </c>
      <c r="M2144">
        <v>86330</v>
      </c>
      <c r="N2144" s="21" t="s">
        <v>49</v>
      </c>
      <c r="O2144" s="21" t="s">
        <v>68</v>
      </c>
      <c r="P2144" s="21" t="str">
        <f t="shared" si="33"/>
        <v>07_70&gt;</v>
      </c>
      <c r="Q2144" t="s">
        <v>167</v>
      </c>
      <c r="R2144" t="s">
        <v>1084</v>
      </c>
      <c r="S2144">
        <v>29438530</v>
      </c>
      <c r="T2144">
        <v>476352</v>
      </c>
    </row>
    <row r="2145" spans="1:20" ht="14.45" hidden="1" x14ac:dyDescent="0.35">
      <c r="A2145">
        <v>51</v>
      </c>
      <c r="B2145" t="s">
        <v>13</v>
      </c>
      <c r="C2145" t="s">
        <v>949</v>
      </c>
      <c r="D2145" t="s">
        <v>1046</v>
      </c>
      <c r="E2145" t="s">
        <v>1039</v>
      </c>
      <c r="F2145" t="s">
        <v>5</v>
      </c>
      <c r="G2145" t="s">
        <v>818</v>
      </c>
      <c r="H2145" t="s">
        <v>2</v>
      </c>
      <c r="I2145">
        <v>13</v>
      </c>
      <c r="J2145" t="s">
        <v>117</v>
      </c>
      <c r="K2145" t="s">
        <v>7</v>
      </c>
      <c r="L2145" t="s">
        <v>107</v>
      </c>
      <c r="M2145">
        <v>107677</v>
      </c>
      <c r="N2145" s="21" t="s">
        <v>83</v>
      </c>
      <c r="O2145" s="21" t="s">
        <v>70</v>
      </c>
      <c r="P2145" s="21" t="str">
        <f t="shared" si="33"/>
        <v>07_70&gt;</v>
      </c>
      <c r="Q2145" t="s">
        <v>167</v>
      </c>
      <c r="R2145" t="s">
        <v>1084</v>
      </c>
      <c r="S2145">
        <v>5491527</v>
      </c>
      <c r="T2145">
        <v>88860</v>
      </c>
    </row>
    <row r="2146" spans="1:20" ht="14.45" hidden="1" x14ac:dyDescent="0.35">
      <c r="A2146">
        <v>308</v>
      </c>
      <c r="B2146" t="s">
        <v>13</v>
      </c>
      <c r="C2146" t="s">
        <v>854</v>
      </c>
      <c r="D2146" t="s">
        <v>1046</v>
      </c>
      <c r="E2146" t="s">
        <v>1039</v>
      </c>
      <c r="F2146" t="s">
        <v>5</v>
      </c>
      <c r="G2146" t="s">
        <v>855</v>
      </c>
      <c r="H2146" t="s">
        <v>2</v>
      </c>
      <c r="I2146">
        <v>13</v>
      </c>
      <c r="J2146" t="s">
        <v>117</v>
      </c>
      <c r="K2146" t="s">
        <v>7</v>
      </c>
      <c r="L2146" t="s">
        <v>107</v>
      </c>
      <c r="M2146">
        <v>115755</v>
      </c>
      <c r="N2146" s="21" t="s">
        <v>97</v>
      </c>
      <c r="O2146" s="21" t="s">
        <v>67</v>
      </c>
      <c r="P2146" s="21" t="str">
        <f t="shared" si="33"/>
        <v>07_70&gt;</v>
      </c>
      <c r="Q2146" t="s">
        <v>167</v>
      </c>
      <c r="R2146" t="s">
        <v>1084</v>
      </c>
      <c r="S2146">
        <v>35652540</v>
      </c>
      <c r="T2146">
        <v>576902</v>
      </c>
    </row>
    <row r="2147" spans="1:20" ht="14.45" hidden="1" x14ac:dyDescent="0.35">
      <c r="A2147">
        <v>6</v>
      </c>
      <c r="B2147" t="s">
        <v>13</v>
      </c>
      <c r="C2147" t="s">
        <v>948</v>
      </c>
      <c r="D2147" t="s">
        <v>1046</v>
      </c>
      <c r="E2147" t="s">
        <v>1039</v>
      </c>
      <c r="F2147" t="s">
        <v>5</v>
      </c>
      <c r="G2147" t="s">
        <v>155</v>
      </c>
      <c r="H2147">
        <v>0</v>
      </c>
      <c r="I2147">
        <v>13</v>
      </c>
      <c r="J2147" t="s">
        <v>77</v>
      </c>
      <c r="K2147" t="s">
        <v>7</v>
      </c>
      <c r="L2147" t="s">
        <v>107</v>
      </c>
      <c r="M2147">
        <v>94000</v>
      </c>
      <c r="N2147" s="21" t="s">
        <v>50</v>
      </c>
      <c r="O2147" s="21" t="s">
        <v>66</v>
      </c>
      <c r="P2147" s="21" t="str">
        <f t="shared" si="33"/>
        <v>07_70&gt;</v>
      </c>
      <c r="Q2147" t="s">
        <v>167</v>
      </c>
      <c r="R2147" t="s">
        <v>1084</v>
      </c>
      <c r="S2147">
        <v>564000</v>
      </c>
      <c r="T2147">
        <v>9126</v>
      </c>
    </row>
    <row r="2148" spans="1:20" ht="14.45" hidden="1" x14ac:dyDescent="0.35">
      <c r="A2148">
        <v>6</v>
      </c>
      <c r="B2148" t="s">
        <v>13</v>
      </c>
      <c r="C2148" t="s">
        <v>239</v>
      </c>
      <c r="D2148" t="s">
        <v>1046</v>
      </c>
      <c r="E2148" t="s">
        <v>1039</v>
      </c>
      <c r="F2148" t="s">
        <v>5</v>
      </c>
      <c r="G2148" t="s">
        <v>218</v>
      </c>
      <c r="H2148">
        <v>0</v>
      </c>
      <c r="I2148">
        <v>13</v>
      </c>
      <c r="J2148" t="s">
        <v>77</v>
      </c>
      <c r="K2148" t="s">
        <v>7</v>
      </c>
      <c r="L2148" t="s">
        <v>107</v>
      </c>
      <c r="M2148">
        <v>99255</v>
      </c>
      <c r="N2148" s="21" t="s">
        <v>76</v>
      </c>
      <c r="O2148" s="21" t="s">
        <v>66</v>
      </c>
      <c r="P2148" s="21" t="str">
        <f t="shared" si="33"/>
        <v>07_70&gt;</v>
      </c>
      <c r="Q2148" t="s">
        <v>167</v>
      </c>
      <c r="R2148" t="s">
        <v>1084</v>
      </c>
      <c r="S2148">
        <v>595530</v>
      </c>
      <c r="T2148">
        <v>9636</v>
      </c>
    </row>
    <row r="2149" spans="1:20" ht="14.45" hidden="1" x14ac:dyDescent="0.35">
      <c r="A2149">
        <v>6</v>
      </c>
      <c r="B2149" t="s">
        <v>13</v>
      </c>
      <c r="C2149" t="s">
        <v>188</v>
      </c>
      <c r="D2149" t="s">
        <v>1046</v>
      </c>
      <c r="E2149" t="s">
        <v>1039</v>
      </c>
      <c r="F2149" t="s">
        <v>5</v>
      </c>
      <c r="G2149" t="s">
        <v>162</v>
      </c>
      <c r="H2149">
        <v>0</v>
      </c>
      <c r="I2149">
        <v>13</v>
      </c>
      <c r="J2149" t="s">
        <v>77</v>
      </c>
      <c r="K2149" t="s">
        <v>7</v>
      </c>
      <c r="L2149" t="s">
        <v>91</v>
      </c>
      <c r="M2149">
        <v>96710</v>
      </c>
      <c r="N2149" s="21" t="s">
        <v>76</v>
      </c>
      <c r="O2149" s="21" t="s">
        <v>66</v>
      </c>
      <c r="P2149" s="21" t="str">
        <f t="shared" si="33"/>
        <v>07_70&gt;</v>
      </c>
      <c r="Q2149" t="s">
        <v>167</v>
      </c>
      <c r="R2149" t="s">
        <v>1084</v>
      </c>
      <c r="S2149">
        <v>580260</v>
      </c>
      <c r="T2149">
        <v>9389</v>
      </c>
    </row>
    <row r="2150" spans="1:20" ht="14.45" hidden="1" x14ac:dyDescent="0.35">
      <c r="A2150">
        <v>6</v>
      </c>
      <c r="B2150" t="s">
        <v>13</v>
      </c>
      <c r="C2150" t="s">
        <v>566</v>
      </c>
      <c r="D2150" t="s">
        <v>1046</v>
      </c>
      <c r="E2150" t="s">
        <v>1039</v>
      </c>
      <c r="F2150" t="s">
        <v>5</v>
      </c>
      <c r="G2150" t="s">
        <v>496</v>
      </c>
      <c r="H2150" t="s">
        <v>2</v>
      </c>
      <c r="I2150">
        <v>13</v>
      </c>
      <c r="J2150" t="s">
        <v>77</v>
      </c>
      <c r="K2150" t="s">
        <v>7</v>
      </c>
      <c r="L2150" t="s">
        <v>107</v>
      </c>
      <c r="M2150">
        <v>102918</v>
      </c>
      <c r="N2150" s="21" t="s">
        <v>80</v>
      </c>
      <c r="O2150" s="21" t="s">
        <v>70</v>
      </c>
      <c r="P2150" s="21" t="str">
        <f t="shared" si="33"/>
        <v>07_70&gt;</v>
      </c>
      <c r="Q2150" t="s">
        <v>167</v>
      </c>
      <c r="R2150" t="s">
        <v>1084</v>
      </c>
      <c r="S2150">
        <v>617508</v>
      </c>
      <c r="T2150">
        <v>9992</v>
      </c>
    </row>
    <row r="2151" spans="1:20" ht="14.45" hidden="1" x14ac:dyDescent="0.35">
      <c r="A2151">
        <v>398</v>
      </c>
      <c r="B2151" t="s">
        <v>13</v>
      </c>
      <c r="C2151" t="s">
        <v>373</v>
      </c>
      <c r="D2151" t="s">
        <v>1041</v>
      </c>
      <c r="E2151" t="s">
        <v>1039</v>
      </c>
      <c r="F2151" t="s">
        <v>5</v>
      </c>
      <c r="G2151" t="s">
        <v>308</v>
      </c>
      <c r="H2151" t="s">
        <v>166</v>
      </c>
      <c r="I2151">
        <v>15</v>
      </c>
      <c r="J2151" t="s">
        <v>117</v>
      </c>
      <c r="L2151" t="s">
        <v>107</v>
      </c>
      <c r="M2151">
        <v>138590</v>
      </c>
      <c r="N2151" s="21" t="s">
        <v>88</v>
      </c>
      <c r="O2151" s="21" t="s">
        <v>86</v>
      </c>
      <c r="P2151" s="21" t="str">
        <f t="shared" si="33"/>
        <v>07_70&gt;</v>
      </c>
      <c r="Q2151" t="s">
        <v>167</v>
      </c>
      <c r="R2151" t="s">
        <v>1084</v>
      </c>
      <c r="S2151">
        <v>55158820</v>
      </c>
      <c r="T2151">
        <v>892538</v>
      </c>
    </row>
    <row r="2152" spans="1:20" ht="14.45" hidden="1" x14ac:dyDescent="0.35">
      <c r="A2152">
        <v>77</v>
      </c>
      <c r="B2152" t="s">
        <v>13</v>
      </c>
      <c r="C2152" t="s">
        <v>406</v>
      </c>
      <c r="D2152" t="s">
        <v>1041</v>
      </c>
      <c r="E2152" t="s">
        <v>1039</v>
      </c>
      <c r="F2152" t="s">
        <v>5</v>
      </c>
      <c r="G2152" t="s">
        <v>308</v>
      </c>
      <c r="H2152" t="s">
        <v>487</v>
      </c>
      <c r="I2152">
        <v>15</v>
      </c>
      <c r="J2152" t="s">
        <v>117</v>
      </c>
      <c r="K2152" t="s">
        <v>7</v>
      </c>
      <c r="L2152" t="s">
        <v>107</v>
      </c>
      <c r="M2152">
        <v>116490</v>
      </c>
      <c r="N2152" s="21" t="s">
        <v>97</v>
      </c>
      <c r="O2152" s="21" t="s">
        <v>67</v>
      </c>
      <c r="P2152" s="21" t="str">
        <f t="shared" si="33"/>
        <v>07_70&gt;</v>
      </c>
      <c r="Q2152" t="s">
        <v>167</v>
      </c>
      <c r="R2152" t="s">
        <v>1084</v>
      </c>
      <c r="S2152">
        <v>8969730</v>
      </c>
      <c r="T2152">
        <v>145141</v>
      </c>
    </row>
    <row r="2153" spans="1:20" ht="14.45" hidden="1" x14ac:dyDescent="0.35">
      <c r="A2153">
        <v>69</v>
      </c>
      <c r="B2153" t="s">
        <v>14</v>
      </c>
      <c r="C2153" t="s">
        <v>1007</v>
      </c>
      <c r="D2153" t="s">
        <v>1046</v>
      </c>
      <c r="E2153" t="s">
        <v>1044</v>
      </c>
      <c r="F2153" t="s">
        <v>5</v>
      </c>
      <c r="G2153" t="s">
        <v>496</v>
      </c>
      <c r="H2153" t="s">
        <v>2</v>
      </c>
      <c r="I2153">
        <v>13</v>
      </c>
      <c r="J2153" t="s">
        <v>8</v>
      </c>
      <c r="L2153" t="s">
        <v>107</v>
      </c>
      <c r="M2153">
        <v>128397</v>
      </c>
      <c r="N2153" s="21" t="s">
        <v>98</v>
      </c>
      <c r="O2153" s="21" t="s">
        <v>96</v>
      </c>
      <c r="P2153" s="21" t="str">
        <f t="shared" si="33"/>
        <v>07_70&gt;</v>
      </c>
      <c r="Q2153" t="s">
        <v>167</v>
      </c>
      <c r="R2153" t="s">
        <v>1084</v>
      </c>
      <c r="S2153">
        <v>8859393</v>
      </c>
      <c r="T2153">
        <v>143356</v>
      </c>
    </row>
    <row r="2154" spans="1:20" ht="14.45" hidden="1" x14ac:dyDescent="0.35">
      <c r="A2154">
        <v>81</v>
      </c>
      <c r="B2154" t="s">
        <v>14</v>
      </c>
      <c r="C2154" t="s">
        <v>738</v>
      </c>
      <c r="D2154" t="s">
        <v>1046</v>
      </c>
      <c r="E2154" t="s">
        <v>1044</v>
      </c>
      <c r="F2154" t="s">
        <v>1</v>
      </c>
      <c r="G2154" t="s">
        <v>532</v>
      </c>
      <c r="H2154" t="s">
        <v>2</v>
      </c>
      <c r="I2154">
        <v>13</v>
      </c>
      <c r="J2154" t="s">
        <v>8</v>
      </c>
      <c r="L2154" t="s">
        <v>107</v>
      </c>
      <c r="M2154">
        <v>65590</v>
      </c>
      <c r="N2154" s="21" t="s">
        <v>47</v>
      </c>
      <c r="O2154" s="21" t="s">
        <v>65</v>
      </c>
      <c r="P2154" s="21" t="str">
        <f t="shared" si="33"/>
        <v>06_60-70</v>
      </c>
      <c r="Q2154" t="s">
        <v>167</v>
      </c>
      <c r="R2154" t="s">
        <v>1084</v>
      </c>
      <c r="S2154">
        <v>5312790</v>
      </c>
      <c r="T2154">
        <v>85967</v>
      </c>
    </row>
    <row r="2155" spans="1:20" ht="14.45" hidden="1" x14ac:dyDescent="0.35">
      <c r="A2155">
        <v>28</v>
      </c>
      <c r="B2155" t="s">
        <v>14</v>
      </c>
      <c r="C2155" t="s">
        <v>739</v>
      </c>
      <c r="D2155" t="s">
        <v>1046</v>
      </c>
      <c r="E2155" t="s">
        <v>1044</v>
      </c>
      <c r="F2155" t="s">
        <v>1</v>
      </c>
      <c r="G2155" t="s">
        <v>532</v>
      </c>
      <c r="H2155" t="s">
        <v>2</v>
      </c>
      <c r="I2155">
        <v>14</v>
      </c>
      <c r="J2155" t="s">
        <v>8</v>
      </c>
      <c r="L2155" t="s">
        <v>107</v>
      </c>
      <c r="M2155">
        <v>72161</v>
      </c>
      <c r="N2155" s="21" t="s">
        <v>48</v>
      </c>
      <c r="O2155" s="21" t="s">
        <v>64</v>
      </c>
      <c r="P2155" s="21" t="str">
        <f t="shared" si="33"/>
        <v>07_70&gt;</v>
      </c>
      <c r="Q2155" t="s">
        <v>167</v>
      </c>
      <c r="R2155" t="s">
        <v>1084</v>
      </c>
      <c r="S2155">
        <v>2020508</v>
      </c>
      <c r="T2155">
        <v>32694</v>
      </c>
    </row>
    <row r="2156" spans="1:20" ht="14.45" hidden="1" x14ac:dyDescent="0.35">
      <c r="A2156">
        <v>57</v>
      </c>
      <c r="B2156" t="s">
        <v>14</v>
      </c>
      <c r="C2156" t="s">
        <v>132</v>
      </c>
      <c r="D2156" t="s">
        <v>1047</v>
      </c>
      <c r="E2156" t="s">
        <v>1044</v>
      </c>
      <c r="F2156" t="s">
        <v>5</v>
      </c>
      <c r="G2156" t="s">
        <v>114</v>
      </c>
      <c r="H2156" t="s">
        <v>2</v>
      </c>
      <c r="I2156">
        <v>12</v>
      </c>
      <c r="J2156" t="s">
        <v>11</v>
      </c>
      <c r="L2156" t="s">
        <v>107</v>
      </c>
      <c r="M2156">
        <v>55559</v>
      </c>
      <c r="N2156" s="21" t="s">
        <v>45</v>
      </c>
      <c r="O2156" s="21" t="s">
        <v>63</v>
      </c>
      <c r="P2156" s="21" t="str">
        <f t="shared" si="33"/>
        <v>05_50-60</v>
      </c>
      <c r="Q2156" t="s">
        <v>167</v>
      </c>
      <c r="R2156" t="s">
        <v>1084</v>
      </c>
      <c r="S2156">
        <v>3166863</v>
      </c>
      <c r="T2156">
        <v>51244</v>
      </c>
    </row>
    <row r="2157" spans="1:20" ht="14.45" hidden="1" x14ac:dyDescent="0.35">
      <c r="A2157">
        <v>49</v>
      </c>
      <c r="B2157" t="s">
        <v>14</v>
      </c>
      <c r="C2157" t="s">
        <v>292</v>
      </c>
      <c r="D2157" t="s">
        <v>1046</v>
      </c>
      <c r="E2157" t="s">
        <v>1044</v>
      </c>
      <c r="F2157" t="s">
        <v>5</v>
      </c>
      <c r="G2157" t="s">
        <v>218</v>
      </c>
      <c r="H2157" t="s">
        <v>2</v>
      </c>
      <c r="I2157">
        <v>13</v>
      </c>
      <c r="J2157" t="s">
        <v>8</v>
      </c>
      <c r="L2157" t="s">
        <v>107</v>
      </c>
      <c r="M2157">
        <v>77270</v>
      </c>
      <c r="N2157" s="21" t="s">
        <v>84</v>
      </c>
      <c r="O2157" s="21" t="s">
        <v>64</v>
      </c>
      <c r="P2157" s="21" t="str">
        <f t="shared" si="33"/>
        <v>07_70&gt;</v>
      </c>
      <c r="Q2157" t="s">
        <v>167</v>
      </c>
      <c r="R2157" t="s">
        <v>1084</v>
      </c>
      <c r="S2157">
        <v>3786230</v>
      </c>
      <c r="T2157">
        <v>61266</v>
      </c>
    </row>
    <row r="2158" spans="1:20" ht="14.45" hidden="1" x14ac:dyDescent="0.35">
      <c r="A2158">
        <v>1014</v>
      </c>
      <c r="B2158" t="s">
        <v>14</v>
      </c>
      <c r="C2158" t="s">
        <v>740</v>
      </c>
      <c r="D2158" t="s">
        <v>1046</v>
      </c>
      <c r="E2158" t="s">
        <v>1044</v>
      </c>
      <c r="F2158" t="s">
        <v>5</v>
      </c>
      <c r="G2158" t="s">
        <v>496</v>
      </c>
      <c r="H2158" t="s">
        <v>2</v>
      </c>
      <c r="I2158">
        <v>13</v>
      </c>
      <c r="J2158" t="s">
        <v>8</v>
      </c>
      <c r="L2158" t="s">
        <v>107</v>
      </c>
      <c r="M2158">
        <v>87438</v>
      </c>
      <c r="N2158" s="21" t="s">
        <v>49</v>
      </c>
      <c r="O2158" s="21" t="s">
        <v>68</v>
      </c>
      <c r="P2158" s="21" t="str">
        <f t="shared" si="33"/>
        <v>07_70&gt;</v>
      </c>
      <c r="Q2158" t="s">
        <v>167</v>
      </c>
      <c r="R2158" t="s">
        <v>1084</v>
      </c>
      <c r="S2158">
        <v>88662132</v>
      </c>
      <c r="T2158">
        <v>1434662</v>
      </c>
    </row>
    <row r="2159" spans="1:20" ht="14.45" hidden="1" x14ac:dyDescent="0.35">
      <c r="A2159">
        <v>12</v>
      </c>
      <c r="B2159" t="s">
        <v>14</v>
      </c>
      <c r="C2159" t="s">
        <v>293</v>
      </c>
      <c r="D2159" t="s">
        <v>1046</v>
      </c>
      <c r="E2159" t="s">
        <v>1044</v>
      </c>
      <c r="F2159" t="s">
        <v>5</v>
      </c>
      <c r="G2159" t="s">
        <v>218</v>
      </c>
      <c r="H2159" t="s">
        <v>294</v>
      </c>
      <c r="I2159">
        <v>14</v>
      </c>
      <c r="J2159" t="s">
        <v>117</v>
      </c>
      <c r="K2159" t="s">
        <v>7</v>
      </c>
      <c r="L2159" t="s">
        <v>107</v>
      </c>
      <c r="M2159">
        <v>75500</v>
      </c>
      <c r="N2159" s="21" t="s">
        <v>84</v>
      </c>
      <c r="O2159" s="21" t="s">
        <v>64</v>
      </c>
      <c r="P2159" s="21" t="str">
        <f t="shared" si="33"/>
        <v>07_70&gt;</v>
      </c>
      <c r="Q2159" t="s">
        <v>167</v>
      </c>
      <c r="R2159" t="s">
        <v>1084</v>
      </c>
      <c r="S2159">
        <v>906000</v>
      </c>
      <c r="T2159">
        <v>14660</v>
      </c>
    </row>
    <row r="2160" spans="1:20" ht="14.45" hidden="1" x14ac:dyDescent="0.35">
      <c r="A2160">
        <v>2568</v>
      </c>
      <c r="B2160" t="s">
        <v>14</v>
      </c>
      <c r="C2160" t="s">
        <v>737</v>
      </c>
      <c r="D2160" t="s">
        <v>1046</v>
      </c>
      <c r="E2160" t="s">
        <v>1044</v>
      </c>
      <c r="F2160" t="s">
        <v>5</v>
      </c>
      <c r="G2160" t="s">
        <v>496</v>
      </c>
      <c r="H2160" t="s">
        <v>2</v>
      </c>
      <c r="I2160">
        <v>14</v>
      </c>
      <c r="J2160" t="s">
        <v>8</v>
      </c>
      <c r="L2160" t="s">
        <v>107</v>
      </c>
      <c r="M2160">
        <v>78139</v>
      </c>
      <c r="N2160" s="21" t="s">
        <v>84</v>
      </c>
      <c r="O2160" s="21" t="s">
        <v>64</v>
      </c>
      <c r="P2160" s="21" t="str">
        <f t="shared" si="33"/>
        <v>07_70&gt;</v>
      </c>
      <c r="Q2160" t="s">
        <v>167</v>
      </c>
      <c r="R2160" t="s">
        <v>1084</v>
      </c>
      <c r="S2160">
        <v>200660952</v>
      </c>
      <c r="T2160">
        <v>3246941</v>
      </c>
    </row>
    <row r="2161" spans="1:20" ht="14.45" hidden="1" x14ac:dyDescent="0.35">
      <c r="A2161">
        <v>381</v>
      </c>
      <c r="B2161" t="s">
        <v>14</v>
      </c>
      <c r="C2161" t="s">
        <v>741</v>
      </c>
      <c r="D2161" t="s">
        <v>1040</v>
      </c>
      <c r="E2161" t="s">
        <v>1044</v>
      </c>
      <c r="F2161" t="s">
        <v>5</v>
      </c>
      <c r="G2161" t="s">
        <v>496</v>
      </c>
      <c r="H2161" t="s">
        <v>2</v>
      </c>
      <c r="I2161">
        <v>15</v>
      </c>
      <c r="J2161" t="s">
        <v>8</v>
      </c>
      <c r="L2161" t="s">
        <v>107</v>
      </c>
      <c r="M2161">
        <v>78900</v>
      </c>
      <c r="N2161" s="21" t="s">
        <v>84</v>
      </c>
      <c r="O2161" s="21" t="s">
        <v>64</v>
      </c>
      <c r="P2161" s="21" t="str">
        <f t="shared" si="33"/>
        <v>07_70&gt;</v>
      </c>
      <c r="Q2161" t="s">
        <v>167</v>
      </c>
      <c r="R2161" t="s">
        <v>1084</v>
      </c>
      <c r="S2161">
        <v>30060900</v>
      </c>
      <c r="T2161">
        <v>486422</v>
      </c>
    </row>
    <row r="2162" spans="1:20" ht="14.45" hidden="1" x14ac:dyDescent="0.35">
      <c r="A2162">
        <v>8</v>
      </c>
      <c r="B2162" t="s">
        <v>14</v>
      </c>
      <c r="C2162" t="s">
        <v>438</v>
      </c>
      <c r="D2162" t="s">
        <v>1046</v>
      </c>
      <c r="E2162" t="s">
        <v>1044</v>
      </c>
      <c r="F2162" t="s">
        <v>5</v>
      </c>
      <c r="G2162" t="s">
        <v>218</v>
      </c>
      <c r="H2162" t="s">
        <v>2</v>
      </c>
      <c r="I2162">
        <v>13</v>
      </c>
      <c r="J2162" t="s">
        <v>8</v>
      </c>
      <c r="K2162" t="s">
        <v>7</v>
      </c>
      <c r="L2162" t="s">
        <v>107</v>
      </c>
      <c r="M2162">
        <v>127513</v>
      </c>
      <c r="N2162" s="21" t="s">
        <v>98</v>
      </c>
      <c r="O2162" s="21" t="s">
        <v>96</v>
      </c>
      <c r="P2162" s="21" t="str">
        <f t="shared" si="33"/>
        <v>07_70&gt;</v>
      </c>
      <c r="Q2162" t="s">
        <v>167</v>
      </c>
      <c r="R2162" t="s">
        <v>1084</v>
      </c>
      <c r="S2162">
        <v>1020104</v>
      </c>
      <c r="T2162">
        <v>16507</v>
      </c>
    </row>
    <row r="2163" spans="1:20" ht="14.45" hidden="1" x14ac:dyDescent="0.35">
      <c r="A2163">
        <v>118</v>
      </c>
      <c r="B2163" t="s">
        <v>14</v>
      </c>
      <c r="C2163" t="s">
        <v>793</v>
      </c>
      <c r="D2163" t="s">
        <v>1046</v>
      </c>
      <c r="E2163" t="s">
        <v>1044</v>
      </c>
      <c r="F2163" t="s">
        <v>5</v>
      </c>
      <c r="G2163" t="s">
        <v>496</v>
      </c>
      <c r="H2163" t="s">
        <v>2</v>
      </c>
      <c r="I2163">
        <v>13</v>
      </c>
      <c r="J2163" t="s">
        <v>8</v>
      </c>
      <c r="K2163" t="s">
        <v>7</v>
      </c>
      <c r="L2163" t="s">
        <v>107</v>
      </c>
      <c r="M2163">
        <v>129162</v>
      </c>
      <c r="N2163" s="21" t="s">
        <v>98</v>
      </c>
      <c r="O2163" s="21" t="s">
        <v>96</v>
      </c>
      <c r="P2163" s="21" t="str">
        <f t="shared" si="33"/>
        <v>07_70&gt;</v>
      </c>
      <c r="Q2163" t="s">
        <v>167</v>
      </c>
      <c r="R2163" t="s">
        <v>1084</v>
      </c>
      <c r="S2163">
        <v>15241116</v>
      </c>
      <c r="T2163">
        <v>246620</v>
      </c>
    </row>
    <row r="2164" spans="1:20" ht="14.45" hidden="1" x14ac:dyDescent="0.35">
      <c r="A2164">
        <v>73</v>
      </c>
      <c r="B2164" t="s">
        <v>14</v>
      </c>
      <c r="C2164" t="s">
        <v>794</v>
      </c>
      <c r="D2164" t="s">
        <v>1046</v>
      </c>
      <c r="E2164" t="s">
        <v>1044</v>
      </c>
      <c r="F2164" t="s">
        <v>5</v>
      </c>
      <c r="G2164" t="s">
        <v>496</v>
      </c>
      <c r="H2164" t="s">
        <v>2</v>
      </c>
      <c r="I2164">
        <v>14</v>
      </c>
      <c r="J2164" t="s">
        <v>117</v>
      </c>
      <c r="K2164" t="s">
        <v>7</v>
      </c>
      <c r="L2164" t="s">
        <v>107</v>
      </c>
      <c r="M2164">
        <v>128712</v>
      </c>
      <c r="N2164" s="21" t="s">
        <v>98</v>
      </c>
      <c r="O2164" s="21" t="s">
        <v>96</v>
      </c>
      <c r="P2164" s="21" t="str">
        <f t="shared" si="33"/>
        <v>07_70&gt;</v>
      </c>
      <c r="Q2164" t="s">
        <v>167</v>
      </c>
      <c r="R2164" t="s">
        <v>1084</v>
      </c>
      <c r="S2164">
        <v>9395976</v>
      </c>
      <c r="T2164">
        <v>152038</v>
      </c>
    </row>
    <row r="2165" spans="1:20" ht="14.45" hidden="1" x14ac:dyDescent="0.35">
      <c r="A2165">
        <v>24</v>
      </c>
      <c r="B2165" t="s">
        <v>14</v>
      </c>
      <c r="C2165" t="s">
        <v>742</v>
      </c>
      <c r="D2165" t="s">
        <v>1046</v>
      </c>
      <c r="E2165" t="s">
        <v>1044</v>
      </c>
      <c r="F2165" t="s">
        <v>5</v>
      </c>
      <c r="G2165" t="s">
        <v>496</v>
      </c>
      <c r="H2165" t="s">
        <v>2</v>
      </c>
      <c r="I2165">
        <v>13</v>
      </c>
      <c r="J2165" t="s">
        <v>8</v>
      </c>
      <c r="K2165" t="s">
        <v>7</v>
      </c>
      <c r="L2165" t="s">
        <v>107</v>
      </c>
      <c r="M2165">
        <v>98283</v>
      </c>
      <c r="N2165" s="21" t="s">
        <v>76</v>
      </c>
      <c r="O2165" s="21" t="s">
        <v>66</v>
      </c>
      <c r="P2165" s="21" t="str">
        <f t="shared" si="33"/>
        <v>07_70&gt;</v>
      </c>
      <c r="Q2165" t="s">
        <v>167</v>
      </c>
      <c r="R2165" t="s">
        <v>1084</v>
      </c>
      <c r="S2165">
        <v>2358792</v>
      </c>
      <c r="T2165">
        <v>38168</v>
      </c>
    </row>
    <row r="2166" spans="1:20" ht="14.45" hidden="1" x14ac:dyDescent="0.35">
      <c r="A2166">
        <v>20</v>
      </c>
      <c r="B2166" t="s">
        <v>14</v>
      </c>
      <c r="C2166" t="s">
        <v>214</v>
      </c>
      <c r="D2166" t="s">
        <v>1046</v>
      </c>
      <c r="E2166" t="s">
        <v>1039</v>
      </c>
      <c r="F2166" t="s">
        <v>5</v>
      </c>
      <c r="G2166" t="s">
        <v>155</v>
      </c>
      <c r="H2166" t="s">
        <v>2</v>
      </c>
      <c r="I2166">
        <v>13</v>
      </c>
      <c r="J2166" t="s">
        <v>8</v>
      </c>
      <c r="L2166" t="s">
        <v>107</v>
      </c>
      <c r="M2166">
        <v>68245</v>
      </c>
      <c r="N2166" s="21" t="s">
        <v>47</v>
      </c>
      <c r="O2166" s="21" t="s">
        <v>65</v>
      </c>
      <c r="P2166" s="21" t="str">
        <f t="shared" si="33"/>
        <v>06_60-70</v>
      </c>
      <c r="Q2166" t="s">
        <v>167</v>
      </c>
      <c r="R2166" t="s">
        <v>1084</v>
      </c>
      <c r="S2166">
        <v>1364900</v>
      </c>
      <c r="T2166">
        <v>22086</v>
      </c>
    </row>
    <row r="2167" spans="1:20" ht="14.45" hidden="1" x14ac:dyDescent="0.35">
      <c r="A2167">
        <v>12</v>
      </c>
      <c r="B2167" t="s">
        <v>14</v>
      </c>
      <c r="C2167" t="s">
        <v>501</v>
      </c>
      <c r="D2167" t="s">
        <v>1046</v>
      </c>
      <c r="E2167" t="s">
        <v>1039</v>
      </c>
      <c r="F2167" t="s">
        <v>5</v>
      </c>
      <c r="G2167" t="s">
        <v>218</v>
      </c>
      <c r="H2167" t="s">
        <v>224</v>
      </c>
      <c r="I2167">
        <v>13</v>
      </c>
      <c r="J2167" t="s">
        <v>117</v>
      </c>
      <c r="L2167" t="s">
        <v>107</v>
      </c>
      <c r="M2167">
        <v>62670</v>
      </c>
      <c r="N2167" s="21" t="s">
        <v>46</v>
      </c>
      <c r="O2167" s="21" t="s">
        <v>65</v>
      </c>
      <c r="P2167" s="21" t="str">
        <f t="shared" si="33"/>
        <v>06_60-70</v>
      </c>
      <c r="Q2167" t="s">
        <v>167</v>
      </c>
      <c r="R2167" t="s">
        <v>1084</v>
      </c>
      <c r="S2167">
        <v>752040</v>
      </c>
      <c r="T2167">
        <v>12169</v>
      </c>
    </row>
    <row r="2168" spans="1:20" ht="14.45" hidden="1" x14ac:dyDescent="0.35">
      <c r="A2168">
        <v>12</v>
      </c>
      <c r="B2168" t="s">
        <v>14</v>
      </c>
      <c r="C2168" t="s">
        <v>619</v>
      </c>
      <c r="D2168" s="10" t="s">
        <v>1038</v>
      </c>
      <c r="E2168" t="s">
        <v>1039</v>
      </c>
      <c r="F2168" t="s">
        <v>5</v>
      </c>
      <c r="G2168" t="s">
        <v>496</v>
      </c>
      <c r="H2168" t="s">
        <v>618</v>
      </c>
      <c r="I2168">
        <v>17</v>
      </c>
      <c r="J2168" t="s">
        <v>8</v>
      </c>
      <c r="L2168" t="s">
        <v>107</v>
      </c>
      <c r="M2168">
        <v>74245</v>
      </c>
      <c r="N2168" s="21" t="s">
        <v>48</v>
      </c>
      <c r="O2168" s="21" t="s">
        <v>64</v>
      </c>
      <c r="P2168" s="21" t="str">
        <f t="shared" si="33"/>
        <v>07_70&gt;</v>
      </c>
      <c r="Q2168" t="s">
        <v>167</v>
      </c>
      <c r="R2168" t="s">
        <v>1084</v>
      </c>
      <c r="S2168">
        <v>890940</v>
      </c>
      <c r="T2168">
        <v>14417</v>
      </c>
    </row>
    <row r="2169" spans="1:20" ht="14.45" hidden="1" x14ac:dyDescent="0.35">
      <c r="A2169">
        <v>12</v>
      </c>
      <c r="B2169" t="s">
        <v>14</v>
      </c>
      <c r="C2169" t="s">
        <v>439</v>
      </c>
      <c r="D2169" t="s">
        <v>1046</v>
      </c>
      <c r="E2169" t="s">
        <v>1039</v>
      </c>
      <c r="F2169" t="s">
        <v>1</v>
      </c>
      <c r="G2169" t="s">
        <v>249</v>
      </c>
      <c r="H2169" t="s">
        <v>2</v>
      </c>
      <c r="I2169">
        <v>13</v>
      </c>
      <c r="J2169" t="s">
        <v>8</v>
      </c>
      <c r="K2169" t="s">
        <v>7</v>
      </c>
      <c r="L2169" t="s">
        <v>107</v>
      </c>
      <c r="M2169">
        <v>74110</v>
      </c>
      <c r="N2169" s="21" t="s">
        <v>48</v>
      </c>
      <c r="O2169" s="21" t="s">
        <v>64</v>
      </c>
      <c r="P2169" s="21" t="str">
        <f t="shared" si="33"/>
        <v>07_70&gt;</v>
      </c>
      <c r="Q2169" t="s">
        <v>167</v>
      </c>
      <c r="R2169" t="s">
        <v>1084</v>
      </c>
      <c r="S2169">
        <v>889320</v>
      </c>
      <c r="T2169">
        <v>14390</v>
      </c>
    </row>
    <row r="2170" spans="1:20" ht="14.45" hidden="1" x14ac:dyDescent="0.35">
      <c r="A2170">
        <v>20</v>
      </c>
      <c r="B2170" t="s">
        <v>14</v>
      </c>
      <c r="C2170" t="s">
        <v>620</v>
      </c>
      <c r="D2170" t="s">
        <v>1046</v>
      </c>
      <c r="E2170" t="s">
        <v>1039</v>
      </c>
      <c r="F2170" t="s">
        <v>1</v>
      </c>
      <c r="G2170" t="s">
        <v>532</v>
      </c>
      <c r="H2170" t="s">
        <v>2</v>
      </c>
      <c r="I2170">
        <v>13</v>
      </c>
      <c r="J2170" t="s">
        <v>8</v>
      </c>
      <c r="K2170" t="s">
        <v>7</v>
      </c>
      <c r="L2170" t="s">
        <v>107</v>
      </c>
      <c r="M2170">
        <v>60900</v>
      </c>
      <c r="N2170" s="21" t="s">
        <v>46</v>
      </c>
      <c r="O2170" s="21" t="s">
        <v>65</v>
      </c>
      <c r="P2170" s="21" t="str">
        <f t="shared" si="33"/>
        <v>06_60-70</v>
      </c>
      <c r="Q2170" t="s">
        <v>167</v>
      </c>
      <c r="R2170" t="s">
        <v>1084</v>
      </c>
      <c r="S2170">
        <v>1218000</v>
      </c>
      <c r="T2170">
        <v>19709</v>
      </c>
    </row>
    <row r="2171" spans="1:20" ht="14.45" hidden="1" x14ac:dyDescent="0.35">
      <c r="A2171">
        <v>138</v>
      </c>
      <c r="B2171" t="s">
        <v>14</v>
      </c>
      <c r="C2171" t="s">
        <v>568</v>
      </c>
      <c r="D2171" t="s">
        <v>1046</v>
      </c>
      <c r="E2171" s="10" t="s">
        <v>1044</v>
      </c>
      <c r="F2171" t="s">
        <v>5</v>
      </c>
      <c r="G2171" t="s">
        <v>496</v>
      </c>
      <c r="H2171" t="s">
        <v>2</v>
      </c>
      <c r="I2171">
        <v>14</v>
      </c>
      <c r="J2171" t="s">
        <v>8</v>
      </c>
      <c r="L2171" t="s">
        <v>107</v>
      </c>
      <c r="M2171">
        <v>34094</v>
      </c>
      <c r="N2171" s="21" t="s">
        <v>40</v>
      </c>
      <c r="O2171" s="21" t="s">
        <v>61</v>
      </c>
      <c r="P2171" s="21" t="str">
        <f t="shared" si="33"/>
        <v>03_30-40</v>
      </c>
      <c r="Q2171" t="s">
        <v>167</v>
      </c>
      <c r="R2171" t="s">
        <v>1084</v>
      </c>
      <c r="S2171">
        <v>4704972</v>
      </c>
      <c r="T2171">
        <v>76132</v>
      </c>
    </row>
    <row r="2172" spans="1:20" ht="14.45" hidden="1" x14ac:dyDescent="0.35">
      <c r="A2172">
        <v>126</v>
      </c>
      <c r="B2172" t="s">
        <v>14</v>
      </c>
      <c r="C2172" t="s">
        <v>173</v>
      </c>
      <c r="D2172" t="s">
        <v>1040</v>
      </c>
      <c r="E2172" s="10" t="s">
        <v>1044</v>
      </c>
      <c r="F2172" t="s">
        <v>5</v>
      </c>
      <c r="G2172" t="s">
        <v>155</v>
      </c>
      <c r="H2172" t="s">
        <v>2</v>
      </c>
      <c r="I2172">
        <v>15</v>
      </c>
      <c r="J2172" t="s">
        <v>8</v>
      </c>
      <c r="L2172" t="s">
        <v>107</v>
      </c>
      <c r="M2172">
        <v>28810</v>
      </c>
      <c r="N2172" s="21" t="s">
        <v>39</v>
      </c>
      <c r="O2172" s="21" t="s">
        <v>60</v>
      </c>
      <c r="P2172" s="21" t="str">
        <f t="shared" si="33"/>
        <v>02_20-30</v>
      </c>
      <c r="Q2172" t="s">
        <v>167</v>
      </c>
      <c r="R2172" t="s">
        <v>1084</v>
      </c>
      <c r="S2172">
        <v>3630060</v>
      </c>
      <c r="T2172">
        <v>58739</v>
      </c>
    </row>
    <row r="2173" spans="1:20" ht="14.45" hidden="1" x14ac:dyDescent="0.35">
      <c r="A2173">
        <v>77</v>
      </c>
      <c r="B2173" t="s">
        <v>14</v>
      </c>
      <c r="C2173" t="s">
        <v>796</v>
      </c>
      <c r="D2173" t="s">
        <v>1040</v>
      </c>
      <c r="E2173" s="10" t="s">
        <v>1044</v>
      </c>
      <c r="F2173" t="s">
        <v>5</v>
      </c>
      <c r="G2173" t="s">
        <v>323</v>
      </c>
      <c r="H2173" t="s">
        <v>2</v>
      </c>
      <c r="I2173">
        <v>15</v>
      </c>
      <c r="J2173" t="s">
        <v>8</v>
      </c>
      <c r="L2173" t="s">
        <v>90</v>
      </c>
      <c r="M2173">
        <v>19990</v>
      </c>
      <c r="N2173" s="21" t="s">
        <v>37</v>
      </c>
      <c r="O2173" s="21" t="s">
        <v>59</v>
      </c>
      <c r="P2173" s="21" t="str">
        <f t="shared" si="33"/>
        <v>01_&lt;20</v>
      </c>
      <c r="Q2173" t="s">
        <v>167</v>
      </c>
      <c r="R2173" t="s">
        <v>1084</v>
      </c>
      <c r="S2173">
        <v>1539230</v>
      </c>
      <c r="T2173">
        <v>24907</v>
      </c>
    </row>
    <row r="2174" spans="1:20" ht="14.45" hidden="1" x14ac:dyDescent="0.35">
      <c r="A2174">
        <v>2451</v>
      </c>
      <c r="B2174" t="s">
        <v>14</v>
      </c>
      <c r="C2174" t="s">
        <v>569</v>
      </c>
      <c r="D2174" t="s">
        <v>1040</v>
      </c>
      <c r="E2174" s="10" t="s">
        <v>1044</v>
      </c>
      <c r="F2174" t="s">
        <v>5</v>
      </c>
      <c r="G2174" t="s">
        <v>496</v>
      </c>
      <c r="H2174" t="s">
        <v>2</v>
      </c>
      <c r="I2174">
        <v>15</v>
      </c>
      <c r="J2174" t="s">
        <v>8</v>
      </c>
      <c r="L2174" t="s">
        <v>107</v>
      </c>
      <c r="M2174">
        <v>34046</v>
      </c>
      <c r="N2174" s="21" t="s">
        <v>40</v>
      </c>
      <c r="O2174" s="21" t="s">
        <v>61</v>
      </c>
      <c r="P2174" s="21" t="str">
        <f t="shared" si="33"/>
        <v>03_30-40</v>
      </c>
      <c r="Q2174" t="s">
        <v>167</v>
      </c>
      <c r="R2174" t="s">
        <v>1084</v>
      </c>
      <c r="S2174">
        <v>83446746</v>
      </c>
      <c r="T2174">
        <v>1350271</v>
      </c>
    </row>
    <row r="2175" spans="1:20" ht="14.45" hidden="1" x14ac:dyDescent="0.35">
      <c r="A2175">
        <v>933</v>
      </c>
      <c r="B2175" t="s">
        <v>14</v>
      </c>
      <c r="C2175" t="s">
        <v>570</v>
      </c>
      <c r="D2175" t="s">
        <v>1040</v>
      </c>
      <c r="E2175" s="10" t="s">
        <v>1044</v>
      </c>
      <c r="F2175" t="s">
        <v>1</v>
      </c>
      <c r="G2175" t="s">
        <v>249</v>
      </c>
      <c r="H2175" t="s">
        <v>2</v>
      </c>
      <c r="I2175">
        <v>15</v>
      </c>
      <c r="J2175" t="s">
        <v>8</v>
      </c>
      <c r="L2175" t="s">
        <v>107</v>
      </c>
      <c r="M2175">
        <v>26866</v>
      </c>
      <c r="N2175" s="21" t="s">
        <v>39</v>
      </c>
      <c r="O2175" s="21" t="s">
        <v>60</v>
      </c>
      <c r="P2175" s="21" t="str">
        <f t="shared" si="33"/>
        <v>02_20-30</v>
      </c>
      <c r="Q2175" t="s">
        <v>167</v>
      </c>
      <c r="R2175" t="s">
        <v>1084</v>
      </c>
      <c r="S2175">
        <v>25065978</v>
      </c>
      <c r="T2175">
        <v>405598</v>
      </c>
    </row>
    <row r="2176" spans="1:20" ht="14.45" hidden="1" x14ac:dyDescent="0.35">
      <c r="A2176">
        <v>77</v>
      </c>
      <c r="B2176" t="s">
        <v>14</v>
      </c>
      <c r="C2176" t="s">
        <v>652</v>
      </c>
      <c r="D2176" t="s">
        <v>1040</v>
      </c>
      <c r="E2176" s="10" t="s">
        <v>1044</v>
      </c>
      <c r="F2176" t="s">
        <v>1</v>
      </c>
      <c r="G2176" t="s">
        <v>152</v>
      </c>
      <c r="H2176" t="s">
        <v>2</v>
      </c>
      <c r="I2176">
        <v>15</v>
      </c>
      <c r="J2176" t="s">
        <v>8</v>
      </c>
      <c r="L2176" s="10" t="s">
        <v>107</v>
      </c>
      <c r="M2176">
        <v>34775</v>
      </c>
      <c r="N2176" s="21" t="s">
        <v>40</v>
      </c>
      <c r="O2176" s="21" t="s">
        <v>61</v>
      </c>
      <c r="P2176" s="21" t="str">
        <f t="shared" si="33"/>
        <v>03_30-40</v>
      </c>
      <c r="Q2176" t="s">
        <v>167</v>
      </c>
      <c r="R2176" t="s">
        <v>1084</v>
      </c>
      <c r="S2176">
        <v>2677675</v>
      </c>
      <c r="T2176">
        <v>43328</v>
      </c>
    </row>
    <row r="2177" spans="1:20" ht="14.45" hidden="1" x14ac:dyDescent="0.35">
      <c r="A2177">
        <v>12</v>
      </c>
      <c r="B2177" t="s">
        <v>14</v>
      </c>
      <c r="C2177" t="s">
        <v>199</v>
      </c>
      <c r="D2177" t="s">
        <v>1046</v>
      </c>
      <c r="E2177" t="s">
        <v>1039</v>
      </c>
      <c r="F2177" t="s">
        <v>5</v>
      </c>
      <c r="G2177" t="s">
        <v>110</v>
      </c>
      <c r="H2177" t="s">
        <v>2</v>
      </c>
      <c r="I2177">
        <v>14</v>
      </c>
      <c r="J2177" t="s">
        <v>4</v>
      </c>
      <c r="L2177" t="s">
        <v>90</v>
      </c>
      <c r="M2177">
        <v>26990</v>
      </c>
      <c r="N2177" s="21" t="s">
        <v>39</v>
      </c>
      <c r="O2177" s="21" t="s">
        <v>60</v>
      </c>
      <c r="P2177" s="21" t="str">
        <f t="shared" si="33"/>
        <v>02_20-30</v>
      </c>
      <c r="Q2177" t="s">
        <v>167</v>
      </c>
      <c r="R2177" t="s">
        <v>1084</v>
      </c>
      <c r="S2177">
        <v>323880</v>
      </c>
      <c r="T2177">
        <v>5241</v>
      </c>
    </row>
    <row r="2178" spans="1:20" ht="14.45" hidden="1" x14ac:dyDescent="0.35">
      <c r="A2178">
        <v>8</v>
      </c>
      <c r="B2178" t="s">
        <v>14</v>
      </c>
      <c r="C2178" t="s">
        <v>201</v>
      </c>
      <c r="D2178" t="s">
        <v>1046</v>
      </c>
      <c r="E2178" t="s">
        <v>1039</v>
      </c>
      <c r="F2178" t="s">
        <v>5</v>
      </c>
      <c r="G2178" t="s">
        <v>110</v>
      </c>
      <c r="H2178" t="s">
        <v>2</v>
      </c>
      <c r="I2178">
        <v>14</v>
      </c>
      <c r="J2178" t="s">
        <v>4</v>
      </c>
      <c r="L2178" t="s">
        <v>90</v>
      </c>
      <c r="M2178">
        <v>12567</v>
      </c>
      <c r="N2178" s="21" t="s">
        <v>36</v>
      </c>
      <c r="O2178" s="21" t="s">
        <v>59</v>
      </c>
      <c r="P2178" s="21" t="str">
        <f t="shared" si="33"/>
        <v>01_&lt;20</v>
      </c>
      <c r="Q2178" t="s">
        <v>167</v>
      </c>
      <c r="R2178" t="s">
        <v>1084</v>
      </c>
      <c r="S2178">
        <v>100536</v>
      </c>
      <c r="T2178">
        <v>1627</v>
      </c>
    </row>
    <row r="2179" spans="1:20" ht="14.45" hidden="1" x14ac:dyDescent="0.35">
      <c r="A2179">
        <v>28</v>
      </c>
      <c r="B2179" t="s">
        <v>14</v>
      </c>
      <c r="C2179" t="s">
        <v>409</v>
      </c>
      <c r="D2179" t="s">
        <v>1046</v>
      </c>
      <c r="E2179" t="s">
        <v>1039</v>
      </c>
      <c r="F2179" t="s">
        <v>5</v>
      </c>
      <c r="G2179" t="s">
        <v>323</v>
      </c>
      <c r="H2179" t="s">
        <v>2</v>
      </c>
      <c r="I2179">
        <v>14</v>
      </c>
      <c r="J2179" t="s">
        <v>4</v>
      </c>
      <c r="L2179" t="s">
        <v>90</v>
      </c>
      <c r="M2179">
        <v>47097</v>
      </c>
      <c r="N2179" s="21" t="s">
        <v>43</v>
      </c>
      <c r="O2179" s="21" t="s">
        <v>62</v>
      </c>
      <c r="P2179" s="21" t="str">
        <f t="shared" ref="P2179:P2242" si="34">IF(M2179&lt;20000,"01_&lt;20",IF(M2179&lt;70000,CONCATENATE(IF((ROUNDDOWN(M2179/10000,0)+1)&lt;10,0,),ROUNDDOWN(M2179/10000,0),"_",ROUNDDOWN(M2179/10000,0)*10,"-",ROUNDUP((M2179+1)/10000,0)*10),"07_70&gt;"))</f>
        <v>04_40-50</v>
      </c>
      <c r="Q2179" t="s">
        <v>167</v>
      </c>
      <c r="R2179" t="s">
        <v>1084</v>
      </c>
      <c r="S2179">
        <v>1318716</v>
      </c>
      <c r="T2179">
        <v>21338</v>
      </c>
    </row>
    <row r="2180" spans="1:20" ht="14.45" hidden="1" x14ac:dyDescent="0.35">
      <c r="A2180">
        <v>28</v>
      </c>
      <c r="B2180" t="s">
        <v>14</v>
      </c>
      <c r="C2180" t="s">
        <v>442</v>
      </c>
      <c r="D2180" t="s">
        <v>1046</v>
      </c>
      <c r="E2180" t="s">
        <v>1039</v>
      </c>
      <c r="F2180" t="s">
        <v>5</v>
      </c>
      <c r="G2180" t="s">
        <v>155</v>
      </c>
      <c r="H2180">
        <v>530</v>
      </c>
      <c r="I2180">
        <v>14</v>
      </c>
      <c r="J2180" t="s">
        <v>11</v>
      </c>
      <c r="L2180" t="s">
        <v>107</v>
      </c>
      <c r="M2180">
        <v>40040</v>
      </c>
      <c r="N2180" s="21" t="s">
        <v>42</v>
      </c>
      <c r="O2180" s="21" t="s">
        <v>62</v>
      </c>
      <c r="P2180" s="21" t="str">
        <f t="shared" si="34"/>
        <v>04_40-50</v>
      </c>
      <c r="Q2180" t="s">
        <v>167</v>
      </c>
      <c r="R2180" t="s">
        <v>1084</v>
      </c>
      <c r="S2180">
        <v>1121120</v>
      </c>
      <c r="T2180">
        <v>18141</v>
      </c>
    </row>
    <row r="2181" spans="1:20" ht="14.45" hidden="1" x14ac:dyDescent="0.35">
      <c r="A2181">
        <v>4</v>
      </c>
      <c r="B2181" t="s">
        <v>14</v>
      </c>
      <c r="C2181" t="s">
        <v>541</v>
      </c>
      <c r="D2181" t="s">
        <v>1046</v>
      </c>
      <c r="E2181" t="s">
        <v>1039</v>
      </c>
      <c r="F2181" t="s">
        <v>5</v>
      </c>
      <c r="G2181" t="s">
        <v>496</v>
      </c>
      <c r="H2181" t="s">
        <v>2</v>
      </c>
      <c r="I2181">
        <v>14</v>
      </c>
      <c r="J2181" t="s">
        <v>8</v>
      </c>
      <c r="L2181" t="s">
        <v>107</v>
      </c>
      <c r="M2181">
        <v>45800</v>
      </c>
      <c r="N2181" s="21" t="s">
        <v>43</v>
      </c>
      <c r="O2181" s="21" t="s">
        <v>62</v>
      </c>
      <c r="P2181" s="21" t="str">
        <f t="shared" si="34"/>
        <v>04_40-50</v>
      </c>
      <c r="Q2181" t="s">
        <v>167</v>
      </c>
      <c r="R2181" t="s">
        <v>1084</v>
      </c>
      <c r="S2181">
        <v>183200</v>
      </c>
      <c r="T2181">
        <v>2964</v>
      </c>
    </row>
    <row r="2182" spans="1:20" ht="14.45" hidden="1" x14ac:dyDescent="0.35">
      <c r="A2182">
        <v>390</v>
      </c>
      <c r="B2182" t="s">
        <v>14</v>
      </c>
      <c r="C2182" t="s">
        <v>411</v>
      </c>
      <c r="D2182" t="s">
        <v>1046</v>
      </c>
      <c r="E2182" t="s">
        <v>1039</v>
      </c>
      <c r="F2182" t="s">
        <v>1</v>
      </c>
      <c r="G2182" t="s">
        <v>249</v>
      </c>
      <c r="H2182" t="s">
        <v>2</v>
      </c>
      <c r="I2182">
        <v>14</v>
      </c>
      <c r="J2182" t="s">
        <v>11</v>
      </c>
      <c r="L2182" t="s">
        <v>107</v>
      </c>
      <c r="M2182">
        <v>20567</v>
      </c>
      <c r="N2182" s="21" t="s">
        <v>38</v>
      </c>
      <c r="O2182" s="21" t="s">
        <v>60</v>
      </c>
      <c r="P2182" s="21" t="str">
        <f t="shared" si="34"/>
        <v>02_20-30</v>
      </c>
      <c r="Q2182" t="s">
        <v>167</v>
      </c>
      <c r="R2182" t="s">
        <v>1084</v>
      </c>
      <c r="S2182">
        <v>8021130</v>
      </c>
      <c r="T2182">
        <v>129792</v>
      </c>
    </row>
    <row r="2183" spans="1:20" ht="14.45" hidden="1" x14ac:dyDescent="0.35">
      <c r="A2183">
        <v>832</v>
      </c>
      <c r="B2183" t="s">
        <v>14</v>
      </c>
      <c r="C2183" t="s">
        <v>443</v>
      </c>
      <c r="D2183" t="s">
        <v>1046</v>
      </c>
      <c r="E2183" t="s">
        <v>1039</v>
      </c>
      <c r="F2183" t="s">
        <v>1</v>
      </c>
      <c r="G2183" t="s">
        <v>152</v>
      </c>
      <c r="H2183" t="s">
        <v>2</v>
      </c>
      <c r="I2183">
        <v>14</v>
      </c>
      <c r="J2183" t="s">
        <v>11</v>
      </c>
      <c r="L2183" s="10" t="s">
        <v>107</v>
      </c>
      <c r="M2183">
        <v>31730</v>
      </c>
      <c r="N2183" s="21" t="s">
        <v>40</v>
      </c>
      <c r="O2183" s="21" t="s">
        <v>61</v>
      </c>
      <c r="P2183" s="21" t="str">
        <f t="shared" si="34"/>
        <v>03_30-40</v>
      </c>
      <c r="Q2183" t="s">
        <v>167</v>
      </c>
      <c r="R2183" t="s">
        <v>1084</v>
      </c>
      <c r="S2183">
        <v>26399360</v>
      </c>
      <c r="T2183">
        <v>427174</v>
      </c>
    </row>
    <row r="2184" spans="1:20" ht="14.45" hidden="1" x14ac:dyDescent="0.35">
      <c r="A2184">
        <v>329</v>
      </c>
      <c r="B2184" t="s">
        <v>14</v>
      </c>
      <c r="C2184" t="s">
        <v>653</v>
      </c>
      <c r="D2184" t="s">
        <v>1046</v>
      </c>
      <c r="E2184" t="s">
        <v>1039</v>
      </c>
      <c r="F2184" t="s">
        <v>1</v>
      </c>
      <c r="G2184" t="s">
        <v>532</v>
      </c>
      <c r="H2184" t="s">
        <v>2</v>
      </c>
      <c r="I2184">
        <v>14</v>
      </c>
      <c r="J2184" t="s">
        <v>8</v>
      </c>
      <c r="L2184" t="s">
        <v>107</v>
      </c>
      <c r="M2184">
        <v>27792</v>
      </c>
      <c r="N2184" s="21" t="s">
        <v>39</v>
      </c>
      <c r="O2184" s="21" t="s">
        <v>60</v>
      </c>
      <c r="P2184" s="21" t="str">
        <f t="shared" si="34"/>
        <v>02_20-30</v>
      </c>
      <c r="Q2184" t="s">
        <v>167</v>
      </c>
      <c r="R2184" t="s">
        <v>1084</v>
      </c>
      <c r="S2184">
        <v>9143568</v>
      </c>
      <c r="T2184">
        <v>147954</v>
      </c>
    </row>
    <row r="2185" spans="1:20" ht="14.45" hidden="1" x14ac:dyDescent="0.35">
      <c r="A2185">
        <v>532</v>
      </c>
      <c r="B2185" t="s">
        <v>14</v>
      </c>
      <c r="C2185" t="s">
        <v>654</v>
      </c>
      <c r="D2185" t="s">
        <v>1046</v>
      </c>
      <c r="E2185" t="s">
        <v>1039</v>
      </c>
      <c r="F2185" t="s">
        <v>1</v>
      </c>
      <c r="G2185" t="s">
        <v>532</v>
      </c>
      <c r="H2185" t="s">
        <v>2</v>
      </c>
      <c r="I2185">
        <v>14</v>
      </c>
      <c r="J2185" t="s">
        <v>11</v>
      </c>
      <c r="L2185" t="s">
        <v>107</v>
      </c>
      <c r="M2185">
        <v>31200</v>
      </c>
      <c r="N2185" s="21" t="s">
        <v>40</v>
      </c>
      <c r="O2185" s="21" t="s">
        <v>61</v>
      </c>
      <c r="P2185" s="21" t="str">
        <f t="shared" si="34"/>
        <v>03_30-40</v>
      </c>
      <c r="Q2185" t="s">
        <v>167</v>
      </c>
      <c r="R2185" t="s">
        <v>1084</v>
      </c>
      <c r="S2185">
        <v>16598400</v>
      </c>
      <c r="T2185">
        <v>268583</v>
      </c>
    </row>
    <row r="2186" spans="1:20" ht="14.45" hidden="1" x14ac:dyDescent="0.35">
      <c r="A2186">
        <v>32</v>
      </c>
      <c r="B2186" t="s">
        <v>14</v>
      </c>
      <c r="C2186" t="s">
        <v>655</v>
      </c>
      <c r="D2186" t="s">
        <v>1046</v>
      </c>
      <c r="E2186" t="s">
        <v>1039</v>
      </c>
      <c r="F2186" t="s">
        <v>1</v>
      </c>
      <c r="G2186" t="s">
        <v>152</v>
      </c>
      <c r="H2186" t="s">
        <v>2</v>
      </c>
      <c r="I2186">
        <v>14</v>
      </c>
      <c r="J2186" t="s">
        <v>11</v>
      </c>
      <c r="L2186" s="10" t="s">
        <v>107</v>
      </c>
      <c r="M2186">
        <v>25429</v>
      </c>
      <c r="N2186" s="21" t="s">
        <v>39</v>
      </c>
      <c r="O2186" s="21" t="s">
        <v>60</v>
      </c>
      <c r="P2186" s="21" t="str">
        <f t="shared" si="34"/>
        <v>02_20-30</v>
      </c>
      <c r="Q2186" t="s">
        <v>167</v>
      </c>
      <c r="R2186" t="s">
        <v>1084</v>
      </c>
      <c r="S2186">
        <v>813728</v>
      </c>
      <c r="T2186">
        <v>13167</v>
      </c>
    </row>
    <row r="2187" spans="1:20" ht="14.45" hidden="1" x14ac:dyDescent="0.35">
      <c r="A2187">
        <v>207</v>
      </c>
      <c r="B2187" t="s">
        <v>14</v>
      </c>
      <c r="C2187" t="s">
        <v>797</v>
      </c>
      <c r="D2187" t="s">
        <v>1046</v>
      </c>
      <c r="E2187" t="s">
        <v>1039</v>
      </c>
      <c r="F2187" t="s">
        <v>5</v>
      </c>
      <c r="G2187" t="s">
        <v>496</v>
      </c>
      <c r="H2187" t="s">
        <v>2</v>
      </c>
      <c r="I2187">
        <v>14</v>
      </c>
      <c r="J2187" t="s">
        <v>11</v>
      </c>
      <c r="L2187" t="s">
        <v>107</v>
      </c>
      <c r="M2187">
        <v>28200</v>
      </c>
      <c r="N2187" s="21" t="s">
        <v>39</v>
      </c>
      <c r="O2187" s="21" t="s">
        <v>60</v>
      </c>
      <c r="P2187" s="21" t="str">
        <f t="shared" si="34"/>
        <v>02_20-30</v>
      </c>
      <c r="Q2187" t="s">
        <v>167</v>
      </c>
      <c r="R2187" t="s">
        <v>1084</v>
      </c>
      <c r="S2187">
        <v>5837400</v>
      </c>
      <c r="T2187">
        <v>94456</v>
      </c>
    </row>
    <row r="2188" spans="1:20" ht="14.45" hidden="1" x14ac:dyDescent="0.35">
      <c r="A2188">
        <v>85</v>
      </c>
      <c r="B2188" t="s">
        <v>14</v>
      </c>
      <c r="C2188" t="s">
        <v>950</v>
      </c>
      <c r="D2188" t="s">
        <v>1046</v>
      </c>
      <c r="E2188" t="s">
        <v>1039</v>
      </c>
      <c r="F2188" t="s">
        <v>5</v>
      </c>
      <c r="G2188" t="s">
        <v>855</v>
      </c>
      <c r="H2188" t="s">
        <v>2</v>
      </c>
      <c r="I2188">
        <v>14</v>
      </c>
      <c r="J2188" t="s">
        <v>11</v>
      </c>
      <c r="L2188" t="s">
        <v>107</v>
      </c>
      <c r="M2188">
        <v>43978</v>
      </c>
      <c r="N2188" s="21" t="s">
        <v>42</v>
      </c>
      <c r="O2188" s="21" t="s">
        <v>62</v>
      </c>
      <c r="P2188" s="21" t="str">
        <f t="shared" si="34"/>
        <v>04_40-50</v>
      </c>
      <c r="Q2188" t="s">
        <v>167</v>
      </c>
      <c r="R2188" t="s">
        <v>1084</v>
      </c>
      <c r="S2188">
        <v>3738130</v>
      </c>
      <c r="T2188">
        <v>60488</v>
      </c>
    </row>
    <row r="2189" spans="1:20" ht="14.45" hidden="1" x14ac:dyDescent="0.35">
      <c r="A2189">
        <v>16</v>
      </c>
      <c r="B2189" t="s">
        <v>14</v>
      </c>
      <c r="C2189" t="s">
        <v>202</v>
      </c>
      <c r="D2189" s="10" t="s">
        <v>1038</v>
      </c>
      <c r="E2189" t="s">
        <v>1039</v>
      </c>
      <c r="F2189" t="s">
        <v>5</v>
      </c>
      <c r="G2189" t="s">
        <v>114</v>
      </c>
      <c r="H2189" t="s">
        <v>203</v>
      </c>
      <c r="I2189">
        <v>15</v>
      </c>
      <c r="J2189" t="s">
        <v>4</v>
      </c>
      <c r="L2189" t="s">
        <v>107</v>
      </c>
      <c r="M2189">
        <v>20205</v>
      </c>
      <c r="N2189" s="21" t="s">
        <v>38</v>
      </c>
      <c r="O2189" s="21" t="s">
        <v>60</v>
      </c>
      <c r="P2189" s="21" t="str">
        <f t="shared" si="34"/>
        <v>02_20-30</v>
      </c>
      <c r="Q2189" t="s">
        <v>167</v>
      </c>
      <c r="R2189" t="s">
        <v>1084</v>
      </c>
      <c r="S2189">
        <v>323280</v>
      </c>
      <c r="T2189">
        <v>5231</v>
      </c>
    </row>
    <row r="2190" spans="1:20" ht="14.45" hidden="1" x14ac:dyDescent="0.35">
      <c r="A2190">
        <v>1408</v>
      </c>
      <c r="B2190" t="s">
        <v>14</v>
      </c>
      <c r="C2190" t="s">
        <v>241</v>
      </c>
      <c r="D2190" s="10" t="s">
        <v>1038</v>
      </c>
      <c r="E2190" t="s">
        <v>1039</v>
      </c>
      <c r="F2190" t="s">
        <v>5</v>
      </c>
      <c r="G2190" t="s">
        <v>218</v>
      </c>
      <c r="H2190" t="s">
        <v>242</v>
      </c>
      <c r="I2190">
        <v>15</v>
      </c>
      <c r="J2190" t="s">
        <v>8</v>
      </c>
      <c r="L2190" t="s">
        <v>107</v>
      </c>
      <c r="M2190">
        <v>21790</v>
      </c>
      <c r="N2190" s="21" t="s">
        <v>38</v>
      </c>
      <c r="O2190" s="21" t="s">
        <v>60</v>
      </c>
      <c r="P2190" s="21" t="str">
        <f t="shared" si="34"/>
        <v>02_20-30</v>
      </c>
      <c r="Q2190" t="s">
        <v>167</v>
      </c>
      <c r="R2190" t="s">
        <v>1084</v>
      </c>
      <c r="S2190">
        <v>30680320</v>
      </c>
      <c r="T2190">
        <v>496445</v>
      </c>
    </row>
    <row r="2191" spans="1:20" ht="14.45" hidden="1" x14ac:dyDescent="0.35">
      <c r="A2191">
        <v>69</v>
      </c>
      <c r="B2191" t="s">
        <v>14</v>
      </c>
      <c r="C2191" t="s">
        <v>204</v>
      </c>
      <c r="D2191" s="10" t="s">
        <v>1038</v>
      </c>
      <c r="E2191" t="s">
        <v>1039</v>
      </c>
      <c r="F2191" t="s">
        <v>1</v>
      </c>
      <c r="G2191" t="s">
        <v>140</v>
      </c>
      <c r="H2191" t="s">
        <v>203</v>
      </c>
      <c r="I2191">
        <v>15</v>
      </c>
      <c r="J2191" t="s">
        <v>11</v>
      </c>
      <c r="L2191" t="s">
        <v>107</v>
      </c>
      <c r="M2191">
        <v>26990</v>
      </c>
      <c r="N2191" s="21" t="s">
        <v>39</v>
      </c>
      <c r="O2191" s="21" t="s">
        <v>60</v>
      </c>
      <c r="P2191" s="21" t="str">
        <f t="shared" si="34"/>
        <v>02_20-30</v>
      </c>
      <c r="Q2191" t="s">
        <v>167</v>
      </c>
      <c r="R2191" t="s">
        <v>1084</v>
      </c>
      <c r="S2191">
        <v>1862310</v>
      </c>
      <c r="T2191">
        <v>30134</v>
      </c>
    </row>
    <row r="2192" spans="1:20" ht="14.45" hidden="1" x14ac:dyDescent="0.35">
      <c r="A2192">
        <v>32</v>
      </c>
      <c r="B2192" t="s">
        <v>14</v>
      </c>
      <c r="C2192" t="s">
        <v>412</v>
      </c>
      <c r="D2192" t="s">
        <v>1040</v>
      </c>
      <c r="E2192" t="s">
        <v>1039</v>
      </c>
      <c r="F2192" t="s">
        <v>5</v>
      </c>
      <c r="G2192" t="s">
        <v>323</v>
      </c>
      <c r="H2192" t="s">
        <v>2</v>
      </c>
      <c r="I2192">
        <v>15</v>
      </c>
      <c r="J2192" t="s">
        <v>444</v>
      </c>
      <c r="L2192" t="s">
        <v>90</v>
      </c>
      <c r="M2192">
        <v>22853</v>
      </c>
      <c r="N2192" s="21" t="s">
        <v>38</v>
      </c>
      <c r="O2192" s="21" t="s">
        <v>60</v>
      </c>
      <c r="P2192" s="21" t="str">
        <f t="shared" si="34"/>
        <v>02_20-30</v>
      </c>
      <c r="Q2192" t="s">
        <v>167</v>
      </c>
      <c r="R2192" t="s">
        <v>1084</v>
      </c>
      <c r="S2192">
        <v>731296</v>
      </c>
      <c r="T2192">
        <v>11833</v>
      </c>
    </row>
    <row r="2193" spans="1:20" ht="14.45" hidden="1" x14ac:dyDescent="0.35">
      <c r="A2193">
        <v>609</v>
      </c>
      <c r="B2193" t="s">
        <v>14</v>
      </c>
      <c r="C2193" t="s">
        <v>445</v>
      </c>
      <c r="D2193" s="10" t="s">
        <v>1038</v>
      </c>
      <c r="E2193" t="s">
        <v>1039</v>
      </c>
      <c r="F2193" t="s">
        <v>5</v>
      </c>
      <c r="G2193" t="s">
        <v>218</v>
      </c>
      <c r="H2193" t="s">
        <v>446</v>
      </c>
      <c r="I2193">
        <v>15</v>
      </c>
      <c r="J2193" t="s">
        <v>266</v>
      </c>
      <c r="L2193" t="s">
        <v>107</v>
      </c>
      <c r="M2193">
        <v>32600</v>
      </c>
      <c r="N2193" s="21" t="s">
        <v>40</v>
      </c>
      <c r="O2193" s="21" t="s">
        <v>61</v>
      </c>
      <c r="P2193" s="21" t="str">
        <f t="shared" si="34"/>
        <v>03_30-40</v>
      </c>
      <c r="Q2193" t="s">
        <v>167</v>
      </c>
      <c r="R2193" t="s">
        <v>1084</v>
      </c>
      <c r="S2193">
        <v>19853400</v>
      </c>
      <c r="T2193">
        <v>321252</v>
      </c>
    </row>
    <row r="2194" spans="1:20" ht="14.45" hidden="1" x14ac:dyDescent="0.35">
      <c r="A2194">
        <v>199</v>
      </c>
      <c r="B2194" t="s">
        <v>14</v>
      </c>
      <c r="C2194" t="s">
        <v>543</v>
      </c>
      <c r="D2194" s="10" t="s">
        <v>1038</v>
      </c>
      <c r="E2194" t="s">
        <v>1039</v>
      </c>
      <c r="F2194" t="s">
        <v>5</v>
      </c>
      <c r="G2194" t="s">
        <v>496</v>
      </c>
      <c r="H2194" t="s">
        <v>544</v>
      </c>
      <c r="I2194">
        <v>15</v>
      </c>
      <c r="J2194" t="s">
        <v>266</v>
      </c>
      <c r="L2194" t="s">
        <v>107</v>
      </c>
      <c r="M2194">
        <v>41990</v>
      </c>
      <c r="N2194" s="21" t="s">
        <v>42</v>
      </c>
      <c r="O2194" s="21" t="s">
        <v>62</v>
      </c>
      <c r="P2194" s="21" t="str">
        <f t="shared" si="34"/>
        <v>04_40-50</v>
      </c>
      <c r="Q2194" t="s">
        <v>167</v>
      </c>
      <c r="R2194" t="s">
        <v>1084</v>
      </c>
      <c r="S2194">
        <v>8356010</v>
      </c>
      <c r="T2194">
        <v>135211</v>
      </c>
    </row>
    <row r="2195" spans="1:20" ht="14.45" hidden="1" x14ac:dyDescent="0.35">
      <c r="A2195">
        <v>381</v>
      </c>
      <c r="B2195" t="s">
        <v>14</v>
      </c>
      <c r="C2195" t="s">
        <v>448</v>
      </c>
      <c r="D2195" t="s">
        <v>1040</v>
      </c>
      <c r="E2195" t="s">
        <v>1039</v>
      </c>
      <c r="F2195" t="s">
        <v>1</v>
      </c>
      <c r="G2195" t="s">
        <v>152</v>
      </c>
      <c r="H2195" t="s">
        <v>2</v>
      </c>
      <c r="I2195">
        <v>15</v>
      </c>
      <c r="J2195" t="s">
        <v>11</v>
      </c>
      <c r="L2195" s="10" t="s">
        <v>107</v>
      </c>
      <c r="M2195">
        <v>25400</v>
      </c>
      <c r="N2195" s="21" t="s">
        <v>39</v>
      </c>
      <c r="O2195" s="21" t="s">
        <v>60</v>
      </c>
      <c r="P2195" s="21" t="str">
        <f t="shared" si="34"/>
        <v>02_20-30</v>
      </c>
      <c r="Q2195" t="s">
        <v>167</v>
      </c>
      <c r="R2195" t="s">
        <v>1084</v>
      </c>
      <c r="S2195">
        <v>9677400</v>
      </c>
      <c r="T2195">
        <v>156592</v>
      </c>
    </row>
    <row r="2196" spans="1:20" ht="14.45" hidden="1" x14ac:dyDescent="0.35">
      <c r="A2196">
        <v>783</v>
      </c>
      <c r="B2196" t="s">
        <v>14</v>
      </c>
      <c r="C2196" t="s">
        <v>656</v>
      </c>
      <c r="D2196" t="s">
        <v>1040</v>
      </c>
      <c r="E2196" t="s">
        <v>1039</v>
      </c>
      <c r="F2196" t="s">
        <v>1</v>
      </c>
      <c r="G2196" t="s">
        <v>532</v>
      </c>
      <c r="H2196" t="s">
        <v>2</v>
      </c>
      <c r="I2196">
        <v>15</v>
      </c>
      <c r="J2196" t="s">
        <v>11</v>
      </c>
      <c r="L2196" t="s">
        <v>107</v>
      </c>
      <c r="M2196">
        <v>27860</v>
      </c>
      <c r="N2196" s="21" t="s">
        <v>39</v>
      </c>
      <c r="O2196" s="21" t="s">
        <v>60</v>
      </c>
      <c r="P2196" s="21" t="str">
        <f t="shared" si="34"/>
        <v>02_20-30</v>
      </c>
      <c r="Q2196" t="s">
        <v>167</v>
      </c>
      <c r="R2196" t="s">
        <v>1084</v>
      </c>
      <c r="S2196">
        <v>21814380</v>
      </c>
      <c r="T2196">
        <v>352983</v>
      </c>
    </row>
    <row r="2197" spans="1:20" ht="14.45" hidden="1" x14ac:dyDescent="0.35">
      <c r="A2197">
        <v>138</v>
      </c>
      <c r="B2197" t="s">
        <v>14</v>
      </c>
      <c r="C2197" t="s">
        <v>621</v>
      </c>
      <c r="D2197" s="10" t="s">
        <v>1038</v>
      </c>
      <c r="E2197" t="s">
        <v>1039</v>
      </c>
      <c r="F2197" t="s">
        <v>5</v>
      </c>
      <c r="G2197" t="s">
        <v>496</v>
      </c>
      <c r="H2197" t="s">
        <v>622</v>
      </c>
      <c r="I2197">
        <v>15</v>
      </c>
      <c r="J2197" t="s">
        <v>11</v>
      </c>
      <c r="L2197" t="s">
        <v>107</v>
      </c>
      <c r="M2197">
        <v>35360</v>
      </c>
      <c r="N2197" s="21" t="s">
        <v>41</v>
      </c>
      <c r="O2197" s="21" t="s">
        <v>61</v>
      </c>
      <c r="P2197" s="21" t="str">
        <f t="shared" si="34"/>
        <v>03_30-40</v>
      </c>
      <c r="Q2197" t="s">
        <v>167</v>
      </c>
      <c r="R2197" t="s">
        <v>1084</v>
      </c>
      <c r="S2197">
        <v>4879680</v>
      </c>
      <c r="T2197">
        <v>78959</v>
      </c>
    </row>
    <row r="2198" spans="1:20" ht="14.45" hidden="1" x14ac:dyDescent="0.35">
      <c r="A2198">
        <v>799</v>
      </c>
      <c r="B2198" t="s">
        <v>14</v>
      </c>
      <c r="C2198" t="s">
        <v>273</v>
      </c>
      <c r="D2198" t="s">
        <v>1040</v>
      </c>
      <c r="E2198" t="s">
        <v>1039</v>
      </c>
      <c r="F2198" t="s">
        <v>5</v>
      </c>
      <c r="G2198" t="s">
        <v>110</v>
      </c>
      <c r="H2198" t="s">
        <v>2</v>
      </c>
      <c r="I2198">
        <v>15</v>
      </c>
      <c r="J2198" t="s">
        <v>4</v>
      </c>
      <c r="L2198" t="s">
        <v>90</v>
      </c>
      <c r="M2198">
        <v>16850</v>
      </c>
      <c r="N2198" s="21" t="s">
        <v>37</v>
      </c>
      <c r="O2198" s="21" t="s">
        <v>59</v>
      </c>
      <c r="P2198" s="21" t="str">
        <f t="shared" si="34"/>
        <v>01_&lt;20</v>
      </c>
      <c r="Q2198" t="s">
        <v>167</v>
      </c>
      <c r="R2198" t="s">
        <v>1084</v>
      </c>
      <c r="S2198">
        <v>13463150</v>
      </c>
      <c r="T2198">
        <v>217850</v>
      </c>
    </row>
    <row r="2199" spans="1:20" ht="14.45" hidden="1" x14ac:dyDescent="0.35">
      <c r="A2199">
        <v>264</v>
      </c>
      <c r="B2199" t="s">
        <v>14</v>
      </c>
      <c r="C2199" t="s">
        <v>799</v>
      </c>
      <c r="D2199" t="s">
        <v>1040</v>
      </c>
      <c r="E2199" t="s">
        <v>1039</v>
      </c>
      <c r="F2199" t="s">
        <v>5</v>
      </c>
      <c r="G2199" t="s">
        <v>218</v>
      </c>
      <c r="H2199" t="s">
        <v>2</v>
      </c>
      <c r="I2199">
        <v>15</v>
      </c>
      <c r="J2199" t="s">
        <v>11</v>
      </c>
      <c r="L2199" t="s">
        <v>107</v>
      </c>
      <c r="M2199">
        <v>21245</v>
      </c>
      <c r="N2199" s="21" t="s">
        <v>38</v>
      </c>
      <c r="O2199" s="21" t="s">
        <v>60</v>
      </c>
      <c r="P2199" s="21" t="str">
        <f t="shared" si="34"/>
        <v>02_20-30</v>
      </c>
      <c r="Q2199" t="s">
        <v>167</v>
      </c>
      <c r="R2199" t="s">
        <v>1084</v>
      </c>
      <c r="S2199">
        <v>5608680</v>
      </c>
      <c r="T2199">
        <v>90755</v>
      </c>
    </row>
    <row r="2200" spans="1:20" ht="14.45" hidden="1" x14ac:dyDescent="0.35">
      <c r="A2200">
        <v>3493</v>
      </c>
      <c r="B2200" t="s">
        <v>14</v>
      </c>
      <c r="C2200" t="s">
        <v>296</v>
      </c>
      <c r="D2200" t="s">
        <v>1040</v>
      </c>
      <c r="E2200" t="s">
        <v>1039</v>
      </c>
      <c r="F2200" t="s">
        <v>1</v>
      </c>
      <c r="G2200" t="s">
        <v>152</v>
      </c>
      <c r="H2200" t="s">
        <v>2</v>
      </c>
      <c r="I2200">
        <v>15</v>
      </c>
      <c r="J2200" t="s">
        <v>4</v>
      </c>
      <c r="L2200" s="10" t="s">
        <v>107</v>
      </c>
      <c r="M2200">
        <v>17588</v>
      </c>
      <c r="N2200" s="21" t="s">
        <v>37</v>
      </c>
      <c r="O2200" s="21" t="s">
        <v>59</v>
      </c>
      <c r="P2200" s="21" t="str">
        <f t="shared" si="34"/>
        <v>01_&lt;20</v>
      </c>
      <c r="Q2200" t="s">
        <v>167</v>
      </c>
      <c r="R2200" t="s">
        <v>1084</v>
      </c>
      <c r="S2200">
        <v>61434884</v>
      </c>
      <c r="T2200">
        <v>994092</v>
      </c>
    </row>
    <row r="2201" spans="1:20" ht="14.45" hidden="1" x14ac:dyDescent="0.35">
      <c r="A2201">
        <v>450</v>
      </c>
      <c r="B2201" t="s">
        <v>14</v>
      </c>
      <c r="C2201" t="s">
        <v>1009</v>
      </c>
      <c r="D2201" t="s">
        <v>1040</v>
      </c>
      <c r="E2201" t="s">
        <v>1039</v>
      </c>
      <c r="F2201" t="s">
        <v>1</v>
      </c>
      <c r="G2201" t="s">
        <v>532</v>
      </c>
      <c r="H2201" t="s">
        <v>2</v>
      </c>
      <c r="I2201">
        <v>15</v>
      </c>
      <c r="J2201" t="s">
        <v>8</v>
      </c>
      <c r="L2201" t="s">
        <v>107</v>
      </c>
      <c r="M2201">
        <v>29900</v>
      </c>
      <c r="N2201" s="21" t="s">
        <v>39</v>
      </c>
      <c r="O2201" s="21" t="s">
        <v>60</v>
      </c>
      <c r="P2201" s="21" t="str">
        <f t="shared" si="34"/>
        <v>02_20-30</v>
      </c>
      <c r="Q2201" t="s">
        <v>167</v>
      </c>
      <c r="R2201" t="s">
        <v>1084</v>
      </c>
      <c r="S2201">
        <v>13455000</v>
      </c>
      <c r="T2201">
        <v>217718</v>
      </c>
    </row>
    <row r="2202" spans="1:20" ht="14.45" hidden="1" x14ac:dyDescent="0.35">
      <c r="A2202">
        <v>69</v>
      </c>
      <c r="B2202" t="s">
        <v>14</v>
      </c>
      <c r="C2202" t="s">
        <v>798</v>
      </c>
      <c r="D2202" t="s">
        <v>1040</v>
      </c>
      <c r="E2202" t="s">
        <v>1039</v>
      </c>
      <c r="F2202" t="s">
        <v>5</v>
      </c>
      <c r="G2202" t="s">
        <v>496</v>
      </c>
      <c r="H2202">
        <v>0</v>
      </c>
      <c r="I2202">
        <v>15</v>
      </c>
      <c r="J2202" t="s">
        <v>11</v>
      </c>
      <c r="L2202" t="s">
        <v>107</v>
      </c>
      <c r="M2202">
        <v>30323</v>
      </c>
      <c r="N2202" s="21" t="s">
        <v>40</v>
      </c>
      <c r="O2202" s="21" t="s">
        <v>61</v>
      </c>
      <c r="P2202" s="21" t="str">
        <f t="shared" si="34"/>
        <v>03_30-40</v>
      </c>
      <c r="Q2202" t="s">
        <v>167</v>
      </c>
      <c r="R2202" t="s">
        <v>1084</v>
      </c>
      <c r="S2202">
        <v>2092287</v>
      </c>
      <c r="T2202">
        <v>33856</v>
      </c>
    </row>
    <row r="2203" spans="1:20" ht="14.45" hidden="1" x14ac:dyDescent="0.35">
      <c r="A2203">
        <v>69</v>
      </c>
      <c r="B2203" t="s">
        <v>14</v>
      </c>
      <c r="C2203" t="s">
        <v>951</v>
      </c>
      <c r="D2203" t="s">
        <v>1040</v>
      </c>
      <c r="E2203" t="s">
        <v>1039</v>
      </c>
      <c r="F2203" t="s">
        <v>5</v>
      </c>
      <c r="G2203" t="s">
        <v>855</v>
      </c>
      <c r="H2203">
        <v>0</v>
      </c>
      <c r="I2203">
        <v>15</v>
      </c>
      <c r="J2203" t="s">
        <v>11</v>
      </c>
      <c r="L2203" t="s">
        <v>107</v>
      </c>
      <c r="M2203">
        <v>34890</v>
      </c>
      <c r="N2203" s="21" t="s">
        <v>40</v>
      </c>
      <c r="O2203" s="21" t="s">
        <v>61</v>
      </c>
      <c r="P2203" s="21" t="str">
        <f t="shared" si="34"/>
        <v>03_30-40</v>
      </c>
      <c r="Q2203" t="s">
        <v>167</v>
      </c>
      <c r="R2203" t="s">
        <v>1084</v>
      </c>
      <c r="S2203">
        <v>2407410</v>
      </c>
      <c r="T2203">
        <v>38955</v>
      </c>
    </row>
    <row r="2204" spans="1:20" ht="14.45" hidden="1" x14ac:dyDescent="0.35">
      <c r="A2204">
        <v>406</v>
      </c>
      <c r="B2204" t="s">
        <v>14</v>
      </c>
      <c r="C2204" t="s">
        <v>449</v>
      </c>
      <c r="D2204" s="10" t="s">
        <v>1038</v>
      </c>
      <c r="E2204" t="s">
        <v>1039</v>
      </c>
      <c r="F2204" t="s">
        <v>5</v>
      </c>
      <c r="G2204" t="s">
        <v>155</v>
      </c>
      <c r="H2204" t="s">
        <v>233</v>
      </c>
      <c r="I2204">
        <v>17</v>
      </c>
      <c r="J2204" t="s">
        <v>6</v>
      </c>
      <c r="L2204" t="s">
        <v>107</v>
      </c>
      <c r="M2204">
        <v>30230</v>
      </c>
      <c r="N2204" s="21" t="s">
        <v>40</v>
      </c>
      <c r="O2204" s="21" t="s">
        <v>61</v>
      </c>
      <c r="P2204" s="21" t="str">
        <f t="shared" si="34"/>
        <v>03_30-40</v>
      </c>
      <c r="Q2204" t="s">
        <v>167</v>
      </c>
      <c r="R2204" t="s">
        <v>1084</v>
      </c>
      <c r="S2204">
        <v>12273380</v>
      </c>
      <c r="T2204">
        <v>198598</v>
      </c>
    </row>
    <row r="2205" spans="1:20" ht="14.45" hidden="1" x14ac:dyDescent="0.35">
      <c r="A2205">
        <v>118</v>
      </c>
      <c r="B2205" t="s">
        <v>14</v>
      </c>
      <c r="C2205" t="s">
        <v>545</v>
      </c>
      <c r="D2205" s="10" t="s">
        <v>1038</v>
      </c>
      <c r="E2205" t="s">
        <v>1039</v>
      </c>
      <c r="F2205" t="s">
        <v>5</v>
      </c>
      <c r="G2205" t="s">
        <v>496</v>
      </c>
      <c r="H2205">
        <v>530</v>
      </c>
      <c r="I2205">
        <v>17</v>
      </c>
      <c r="J2205" t="s">
        <v>12</v>
      </c>
      <c r="L2205" t="s">
        <v>107</v>
      </c>
      <c r="M2205">
        <v>46825</v>
      </c>
      <c r="N2205" s="21" t="s">
        <v>43</v>
      </c>
      <c r="O2205" s="21" t="s">
        <v>62</v>
      </c>
      <c r="P2205" s="21" t="str">
        <f t="shared" si="34"/>
        <v>04_40-50</v>
      </c>
      <c r="Q2205" t="s">
        <v>167</v>
      </c>
      <c r="R2205" t="s">
        <v>1084</v>
      </c>
      <c r="S2205">
        <v>5525350</v>
      </c>
      <c r="T2205">
        <v>89407</v>
      </c>
    </row>
    <row r="2206" spans="1:20" ht="14.45" hidden="1" x14ac:dyDescent="0.35">
      <c r="A2206">
        <v>4</v>
      </c>
      <c r="B2206" t="s">
        <v>14</v>
      </c>
      <c r="C2206" t="s">
        <v>414</v>
      </c>
      <c r="D2206" t="s">
        <v>1040</v>
      </c>
      <c r="E2206" t="s">
        <v>1039</v>
      </c>
      <c r="F2206" t="s">
        <v>1</v>
      </c>
      <c r="G2206" t="s">
        <v>249</v>
      </c>
      <c r="H2206" t="s">
        <v>2</v>
      </c>
      <c r="I2206">
        <v>17</v>
      </c>
      <c r="J2206" t="s">
        <v>6</v>
      </c>
      <c r="L2206" t="s">
        <v>107</v>
      </c>
      <c r="M2206">
        <v>24390</v>
      </c>
      <c r="N2206" s="21" t="s">
        <v>38</v>
      </c>
      <c r="O2206" s="21" t="s">
        <v>60</v>
      </c>
      <c r="P2206" s="21" t="str">
        <f t="shared" si="34"/>
        <v>02_20-30</v>
      </c>
      <c r="Q2206" t="s">
        <v>167</v>
      </c>
      <c r="R2206" t="s">
        <v>1084</v>
      </c>
      <c r="S2206">
        <v>97560</v>
      </c>
      <c r="T2206">
        <v>1579</v>
      </c>
    </row>
    <row r="2207" spans="1:20" ht="14.45" hidden="1" x14ac:dyDescent="0.35">
      <c r="A2207">
        <v>81</v>
      </c>
      <c r="B2207" t="s">
        <v>14</v>
      </c>
      <c r="C2207" t="s">
        <v>415</v>
      </c>
      <c r="D2207" t="s">
        <v>1040</v>
      </c>
      <c r="E2207" t="s">
        <v>1039</v>
      </c>
      <c r="F2207" t="s">
        <v>1</v>
      </c>
      <c r="G2207" t="s">
        <v>152</v>
      </c>
      <c r="H2207" t="s">
        <v>2</v>
      </c>
      <c r="I2207">
        <v>17</v>
      </c>
      <c r="J2207" t="s">
        <v>6</v>
      </c>
      <c r="L2207" s="10" t="s">
        <v>107</v>
      </c>
      <c r="M2207">
        <v>29043</v>
      </c>
      <c r="N2207" s="21" t="s">
        <v>39</v>
      </c>
      <c r="O2207" s="21" t="s">
        <v>60</v>
      </c>
      <c r="P2207" s="21" t="str">
        <f t="shared" si="34"/>
        <v>02_20-30</v>
      </c>
      <c r="Q2207" t="s">
        <v>167</v>
      </c>
      <c r="R2207" t="s">
        <v>1084</v>
      </c>
      <c r="S2207">
        <v>2352483</v>
      </c>
      <c r="T2207">
        <v>38066</v>
      </c>
    </row>
    <row r="2208" spans="1:20" ht="14.45" hidden="1" x14ac:dyDescent="0.35">
      <c r="A2208">
        <v>260</v>
      </c>
      <c r="B2208" t="s">
        <v>14</v>
      </c>
      <c r="C2208" t="s">
        <v>623</v>
      </c>
      <c r="D2208" t="s">
        <v>1040</v>
      </c>
      <c r="E2208" t="s">
        <v>1039</v>
      </c>
      <c r="F2208" t="s">
        <v>1</v>
      </c>
      <c r="G2208" t="s">
        <v>532</v>
      </c>
      <c r="H2208" t="s">
        <v>2</v>
      </c>
      <c r="I2208">
        <v>17</v>
      </c>
      <c r="J2208" t="s">
        <v>6</v>
      </c>
      <c r="L2208" t="s">
        <v>107</v>
      </c>
      <c r="M2208">
        <v>30080</v>
      </c>
      <c r="N2208" s="21" t="s">
        <v>40</v>
      </c>
      <c r="O2208" s="21" t="s">
        <v>61</v>
      </c>
      <c r="P2208" s="21" t="str">
        <f t="shared" si="34"/>
        <v>03_30-40</v>
      </c>
      <c r="Q2208" t="s">
        <v>167</v>
      </c>
      <c r="R2208" t="s">
        <v>1084</v>
      </c>
      <c r="S2208">
        <v>7820800</v>
      </c>
      <c r="T2208">
        <v>126550</v>
      </c>
    </row>
    <row r="2209" spans="1:20" ht="14.45" hidden="1" x14ac:dyDescent="0.35">
      <c r="A2209">
        <v>4</v>
      </c>
      <c r="B2209" t="s">
        <v>14</v>
      </c>
      <c r="C2209" t="s">
        <v>208</v>
      </c>
      <c r="D2209" t="s">
        <v>1041</v>
      </c>
      <c r="E2209" t="s">
        <v>1039</v>
      </c>
      <c r="F2209" t="s">
        <v>5</v>
      </c>
      <c r="G2209" t="s">
        <v>155</v>
      </c>
      <c r="H2209" t="s">
        <v>166</v>
      </c>
      <c r="I2209">
        <v>15</v>
      </c>
      <c r="J2209" t="s">
        <v>8</v>
      </c>
      <c r="L2209" t="s">
        <v>107</v>
      </c>
      <c r="M2209">
        <v>80033</v>
      </c>
      <c r="N2209" s="21" t="s">
        <v>52</v>
      </c>
      <c r="O2209" s="21" t="s">
        <v>68</v>
      </c>
      <c r="P2209" s="21" t="str">
        <f t="shared" si="34"/>
        <v>07_70&gt;</v>
      </c>
      <c r="Q2209" t="s">
        <v>167</v>
      </c>
      <c r="R2209" t="s">
        <v>1084</v>
      </c>
      <c r="S2209">
        <v>320132</v>
      </c>
      <c r="T2209">
        <v>5180</v>
      </c>
    </row>
    <row r="2210" spans="1:20" ht="14.45" hidden="1" x14ac:dyDescent="0.35">
      <c r="A2210">
        <v>12</v>
      </c>
      <c r="B2210" t="s">
        <v>14</v>
      </c>
      <c r="C2210" t="s">
        <v>450</v>
      </c>
      <c r="D2210" t="s">
        <v>1041</v>
      </c>
      <c r="E2210" t="s">
        <v>1039</v>
      </c>
      <c r="F2210" t="s">
        <v>5</v>
      </c>
      <c r="G2210" t="s">
        <v>308</v>
      </c>
      <c r="H2210" t="s">
        <v>451</v>
      </c>
      <c r="I2210">
        <v>15</v>
      </c>
      <c r="J2210" t="s">
        <v>8</v>
      </c>
      <c r="L2210" t="s">
        <v>107</v>
      </c>
      <c r="M2210">
        <v>83452</v>
      </c>
      <c r="N2210" s="21" t="s">
        <v>52</v>
      </c>
      <c r="O2210" s="21" t="s">
        <v>68</v>
      </c>
      <c r="P2210" s="21" t="str">
        <f t="shared" si="34"/>
        <v>07_70&gt;</v>
      </c>
      <c r="Q2210" t="s">
        <v>167</v>
      </c>
      <c r="R2210" t="s">
        <v>1084</v>
      </c>
      <c r="S2210">
        <v>1001424</v>
      </c>
      <c r="T2210">
        <v>16204</v>
      </c>
    </row>
    <row r="2211" spans="1:20" ht="14.45" hidden="1" x14ac:dyDescent="0.35">
      <c r="A2211">
        <v>32</v>
      </c>
      <c r="B2211" t="s">
        <v>14</v>
      </c>
      <c r="C2211" t="s">
        <v>624</v>
      </c>
      <c r="D2211" t="s">
        <v>1041</v>
      </c>
      <c r="E2211" t="s">
        <v>1039</v>
      </c>
      <c r="F2211" t="s">
        <v>5</v>
      </c>
      <c r="G2211" t="s">
        <v>308</v>
      </c>
      <c r="H2211" t="s">
        <v>555</v>
      </c>
      <c r="I2211">
        <v>15</v>
      </c>
      <c r="J2211" t="s">
        <v>8</v>
      </c>
      <c r="L2211" t="s">
        <v>107</v>
      </c>
      <c r="M2211">
        <v>89300</v>
      </c>
      <c r="N2211" s="21" t="s">
        <v>49</v>
      </c>
      <c r="O2211" s="21" t="s">
        <v>68</v>
      </c>
      <c r="P2211" s="21" t="str">
        <f t="shared" si="34"/>
        <v>07_70&gt;</v>
      </c>
      <c r="Q2211" t="s">
        <v>167</v>
      </c>
      <c r="R2211" t="s">
        <v>1084</v>
      </c>
      <c r="S2211">
        <v>2857600</v>
      </c>
      <c r="T2211">
        <v>46239</v>
      </c>
    </row>
    <row r="2212" spans="1:20" ht="14.45" hidden="1" x14ac:dyDescent="0.35">
      <c r="A2212">
        <v>24</v>
      </c>
      <c r="B2212" t="s">
        <v>14</v>
      </c>
      <c r="C2212" t="s">
        <v>811</v>
      </c>
      <c r="D2212" t="s">
        <v>1041</v>
      </c>
      <c r="E2212" t="s">
        <v>1039</v>
      </c>
      <c r="F2212" t="s">
        <v>5</v>
      </c>
      <c r="G2212" t="s">
        <v>308</v>
      </c>
      <c r="H2212" t="s">
        <v>673</v>
      </c>
      <c r="I2212">
        <v>15</v>
      </c>
      <c r="J2212" t="s">
        <v>8</v>
      </c>
      <c r="L2212" t="s">
        <v>107</v>
      </c>
      <c r="M2212">
        <v>116850</v>
      </c>
      <c r="N2212" s="21" t="s">
        <v>97</v>
      </c>
      <c r="O2212" s="21" t="s">
        <v>67</v>
      </c>
      <c r="P2212" s="21" t="str">
        <f t="shared" si="34"/>
        <v>07_70&gt;</v>
      </c>
      <c r="Q2212" t="s">
        <v>167</v>
      </c>
      <c r="R2212" t="s">
        <v>1084</v>
      </c>
      <c r="S2212">
        <v>2804400</v>
      </c>
      <c r="T2212">
        <v>45379</v>
      </c>
    </row>
    <row r="2213" spans="1:20" ht="14.45" hidden="1" x14ac:dyDescent="0.35">
      <c r="A2213">
        <v>12</v>
      </c>
      <c r="B2213" t="s">
        <v>14</v>
      </c>
      <c r="C2213" t="s">
        <v>209</v>
      </c>
      <c r="D2213" t="s">
        <v>1041</v>
      </c>
      <c r="E2213" t="s">
        <v>1039</v>
      </c>
      <c r="F2213" t="s">
        <v>5</v>
      </c>
      <c r="G2213" t="s">
        <v>155</v>
      </c>
      <c r="H2213" t="s">
        <v>193</v>
      </c>
      <c r="I2213">
        <v>17</v>
      </c>
      <c r="J2213" t="s">
        <v>8</v>
      </c>
      <c r="L2213" t="s">
        <v>107</v>
      </c>
      <c r="M2213">
        <v>59490</v>
      </c>
      <c r="N2213" s="21" t="s">
        <v>45</v>
      </c>
      <c r="O2213" s="21" t="s">
        <v>63</v>
      </c>
      <c r="P2213" s="21" t="str">
        <f t="shared" si="34"/>
        <v>05_50-60</v>
      </c>
      <c r="Q2213" t="s">
        <v>167</v>
      </c>
      <c r="R2213" t="s">
        <v>1084</v>
      </c>
      <c r="S2213">
        <v>713880</v>
      </c>
      <c r="T2213">
        <v>11551</v>
      </c>
    </row>
    <row r="2214" spans="1:20" ht="14.45" hidden="1" x14ac:dyDescent="0.35">
      <c r="A2214">
        <v>20</v>
      </c>
      <c r="B2214" t="s">
        <v>14</v>
      </c>
      <c r="C2214" t="s">
        <v>812</v>
      </c>
      <c r="D2214" t="s">
        <v>1041</v>
      </c>
      <c r="E2214" t="s">
        <v>1039</v>
      </c>
      <c r="F2214" t="s">
        <v>5</v>
      </c>
      <c r="G2214" t="s">
        <v>308</v>
      </c>
      <c r="H2214" t="s">
        <v>673</v>
      </c>
      <c r="I2214">
        <v>17</v>
      </c>
      <c r="J2214" t="s">
        <v>8</v>
      </c>
      <c r="L2214" t="s">
        <v>107</v>
      </c>
      <c r="M2214">
        <v>114900</v>
      </c>
      <c r="N2214" s="21" t="s">
        <v>71</v>
      </c>
      <c r="O2214" s="21" t="s">
        <v>67</v>
      </c>
      <c r="P2214" s="21" t="str">
        <f t="shared" si="34"/>
        <v>07_70&gt;</v>
      </c>
      <c r="Q2214" t="s">
        <v>167</v>
      </c>
      <c r="R2214" t="s">
        <v>1084</v>
      </c>
      <c r="S2214">
        <v>2298000</v>
      </c>
      <c r="T2214">
        <v>37184</v>
      </c>
    </row>
    <row r="2215" spans="1:20" ht="14.45" hidden="1" x14ac:dyDescent="0.35">
      <c r="A2215">
        <v>61</v>
      </c>
      <c r="B2215" t="s">
        <v>14</v>
      </c>
      <c r="C2215" t="s">
        <v>502</v>
      </c>
      <c r="D2215" t="s">
        <v>1046</v>
      </c>
      <c r="E2215" t="s">
        <v>1039</v>
      </c>
      <c r="F2215" t="s">
        <v>5</v>
      </c>
      <c r="G2215" t="s">
        <v>496</v>
      </c>
      <c r="H2215" t="s">
        <v>2</v>
      </c>
      <c r="I2215">
        <v>13</v>
      </c>
      <c r="J2215" t="s">
        <v>8</v>
      </c>
      <c r="L2215" t="s">
        <v>107</v>
      </c>
      <c r="M2215">
        <v>58488</v>
      </c>
      <c r="N2215" s="21" t="s">
        <v>45</v>
      </c>
      <c r="O2215" s="21" t="s">
        <v>63</v>
      </c>
      <c r="P2215" s="21" t="str">
        <f t="shared" si="34"/>
        <v>05_50-60</v>
      </c>
      <c r="Q2215" t="s">
        <v>167</v>
      </c>
      <c r="R2215" t="s">
        <v>1084</v>
      </c>
      <c r="S2215">
        <v>3567768</v>
      </c>
      <c r="T2215">
        <v>57731</v>
      </c>
    </row>
    <row r="2216" spans="1:20" ht="14.45" hidden="1" x14ac:dyDescent="0.35">
      <c r="A2216">
        <v>24</v>
      </c>
      <c r="B2216" t="s">
        <v>14</v>
      </c>
      <c r="C2216" t="s">
        <v>953</v>
      </c>
      <c r="D2216" t="s">
        <v>1046</v>
      </c>
      <c r="E2216" t="s">
        <v>1039</v>
      </c>
      <c r="F2216" t="s">
        <v>5</v>
      </c>
      <c r="G2216" t="s">
        <v>855</v>
      </c>
      <c r="H2216" t="s">
        <v>2</v>
      </c>
      <c r="I2216">
        <v>13</v>
      </c>
      <c r="J2216" t="s">
        <v>8</v>
      </c>
      <c r="L2216" t="s">
        <v>107</v>
      </c>
      <c r="M2216">
        <v>46390</v>
      </c>
      <c r="N2216" s="21" t="s">
        <v>43</v>
      </c>
      <c r="O2216" s="21" t="s">
        <v>62</v>
      </c>
      <c r="P2216" s="21" t="str">
        <f t="shared" si="34"/>
        <v>04_40-50</v>
      </c>
      <c r="Q2216" t="s">
        <v>167</v>
      </c>
      <c r="R2216" t="s">
        <v>1084</v>
      </c>
      <c r="S2216">
        <v>1113360</v>
      </c>
      <c r="T2216">
        <v>18016</v>
      </c>
    </row>
    <row r="2217" spans="1:20" ht="14.45" hidden="1" x14ac:dyDescent="0.35">
      <c r="A2217">
        <v>8</v>
      </c>
      <c r="B2217" t="s">
        <v>14</v>
      </c>
      <c r="C2217" t="s">
        <v>454</v>
      </c>
      <c r="D2217" t="s">
        <v>1046</v>
      </c>
      <c r="E2217" t="s">
        <v>1039</v>
      </c>
      <c r="F2217" t="s">
        <v>5</v>
      </c>
      <c r="G2217" t="s">
        <v>496</v>
      </c>
      <c r="H2217" t="s">
        <v>230</v>
      </c>
      <c r="I2217">
        <v>14</v>
      </c>
      <c r="J2217" t="s">
        <v>8</v>
      </c>
      <c r="L2217" t="s">
        <v>107</v>
      </c>
      <c r="M2217">
        <v>35742</v>
      </c>
      <c r="N2217" s="21" t="s">
        <v>41</v>
      </c>
      <c r="O2217" s="21" t="s">
        <v>61</v>
      </c>
      <c r="P2217" s="21" t="str">
        <f t="shared" si="34"/>
        <v>03_30-40</v>
      </c>
      <c r="Q2217" t="s">
        <v>167</v>
      </c>
      <c r="R2217" t="s">
        <v>1084</v>
      </c>
      <c r="S2217">
        <v>285936</v>
      </c>
      <c r="T2217">
        <v>4627</v>
      </c>
    </row>
    <row r="2218" spans="1:20" ht="14.45" hidden="1" x14ac:dyDescent="0.35">
      <c r="A2218">
        <v>8</v>
      </c>
      <c r="B2218" t="s">
        <v>14</v>
      </c>
      <c r="C2218" t="s">
        <v>489</v>
      </c>
      <c r="D2218" t="s">
        <v>1046</v>
      </c>
      <c r="E2218" t="s">
        <v>1039</v>
      </c>
      <c r="F2218" t="s">
        <v>5</v>
      </c>
      <c r="G2218" t="s">
        <v>496</v>
      </c>
      <c r="H2218" t="s">
        <v>230</v>
      </c>
      <c r="I2218">
        <v>14</v>
      </c>
      <c r="J2218" t="s">
        <v>8</v>
      </c>
      <c r="L2218" t="s">
        <v>107</v>
      </c>
      <c r="M2218">
        <v>55510</v>
      </c>
      <c r="N2218" s="21" t="s">
        <v>45</v>
      </c>
      <c r="O2218" s="21" t="s">
        <v>63</v>
      </c>
      <c r="P2218" s="21" t="str">
        <f t="shared" si="34"/>
        <v>05_50-60</v>
      </c>
      <c r="Q2218" t="s">
        <v>167</v>
      </c>
      <c r="R2218" t="s">
        <v>1084</v>
      </c>
      <c r="S2218">
        <v>444080</v>
      </c>
      <c r="T2218">
        <v>7186</v>
      </c>
    </row>
    <row r="2219" spans="1:20" ht="14.45" hidden="1" x14ac:dyDescent="0.35">
      <c r="A2219">
        <v>20</v>
      </c>
      <c r="B2219" t="s">
        <v>14</v>
      </c>
      <c r="C2219" t="s">
        <v>657</v>
      </c>
      <c r="D2219" t="s">
        <v>1046</v>
      </c>
      <c r="E2219" t="s">
        <v>1039</v>
      </c>
      <c r="F2219" t="s">
        <v>5</v>
      </c>
      <c r="G2219" t="s">
        <v>496</v>
      </c>
      <c r="H2219" t="s">
        <v>299</v>
      </c>
      <c r="I2219">
        <v>14</v>
      </c>
      <c r="J2219" t="s">
        <v>8</v>
      </c>
      <c r="L2219" t="s">
        <v>107</v>
      </c>
      <c r="M2219">
        <v>36620</v>
      </c>
      <c r="N2219" s="21" t="s">
        <v>41</v>
      </c>
      <c r="O2219" s="21" t="s">
        <v>61</v>
      </c>
      <c r="P2219" s="21" t="str">
        <f t="shared" si="34"/>
        <v>03_30-40</v>
      </c>
      <c r="Q2219" t="s">
        <v>167</v>
      </c>
      <c r="R2219" t="s">
        <v>1084</v>
      </c>
      <c r="S2219">
        <v>732400</v>
      </c>
      <c r="T2219">
        <v>11851</v>
      </c>
    </row>
    <row r="2220" spans="1:20" ht="14.45" hidden="1" x14ac:dyDescent="0.35">
      <c r="A2220">
        <v>146</v>
      </c>
      <c r="B2220" t="s">
        <v>14</v>
      </c>
      <c r="C2220" t="s">
        <v>954</v>
      </c>
      <c r="D2220" t="s">
        <v>1046</v>
      </c>
      <c r="E2220" t="s">
        <v>1039</v>
      </c>
      <c r="F2220" t="s">
        <v>5</v>
      </c>
      <c r="G2220" t="s">
        <v>855</v>
      </c>
      <c r="H2220" t="s">
        <v>634</v>
      </c>
      <c r="I2220">
        <v>14</v>
      </c>
      <c r="J2220" t="s">
        <v>8</v>
      </c>
      <c r="L2220" t="s">
        <v>107</v>
      </c>
      <c r="M2220">
        <v>41688</v>
      </c>
      <c r="N2220" s="21" t="s">
        <v>42</v>
      </c>
      <c r="O2220" s="21" t="s">
        <v>62</v>
      </c>
      <c r="P2220" s="21" t="str">
        <f t="shared" si="34"/>
        <v>04_40-50</v>
      </c>
      <c r="Q2220" t="s">
        <v>167</v>
      </c>
      <c r="R2220" t="s">
        <v>1084</v>
      </c>
      <c r="S2220">
        <v>6086448</v>
      </c>
      <c r="T2220">
        <v>98486</v>
      </c>
    </row>
    <row r="2221" spans="1:20" ht="14.45" hidden="1" x14ac:dyDescent="0.35">
      <c r="A2221">
        <v>49</v>
      </c>
      <c r="B2221" t="s">
        <v>14</v>
      </c>
      <c r="C2221" t="s">
        <v>800</v>
      </c>
      <c r="D2221" t="s">
        <v>1041</v>
      </c>
      <c r="E2221" t="s">
        <v>1039</v>
      </c>
      <c r="F2221" t="s">
        <v>5</v>
      </c>
      <c r="G2221" t="s">
        <v>308</v>
      </c>
      <c r="H2221" t="s">
        <v>166</v>
      </c>
      <c r="I2221">
        <v>15</v>
      </c>
      <c r="J2221" t="s">
        <v>8</v>
      </c>
      <c r="L2221" t="s">
        <v>107</v>
      </c>
      <c r="M2221">
        <v>60100</v>
      </c>
      <c r="N2221" s="21" t="s">
        <v>46</v>
      </c>
      <c r="O2221" s="21" t="s">
        <v>65</v>
      </c>
      <c r="P2221" s="21" t="str">
        <f t="shared" si="34"/>
        <v>06_60-70</v>
      </c>
      <c r="Q2221" t="s">
        <v>167</v>
      </c>
      <c r="R2221" t="s">
        <v>1084</v>
      </c>
      <c r="S2221">
        <v>2944900</v>
      </c>
      <c r="T2221">
        <v>47652</v>
      </c>
    </row>
    <row r="2222" spans="1:20" ht="14.45" hidden="1" x14ac:dyDescent="0.35">
      <c r="A2222">
        <v>16</v>
      </c>
      <c r="B2222" t="s">
        <v>14</v>
      </c>
      <c r="C2222" t="s">
        <v>234</v>
      </c>
      <c r="D2222" t="s">
        <v>1040</v>
      </c>
      <c r="E2222" t="s">
        <v>1039</v>
      </c>
      <c r="F2222" t="s">
        <v>5</v>
      </c>
      <c r="G2222" t="s">
        <v>218</v>
      </c>
      <c r="H2222" t="s">
        <v>2</v>
      </c>
      <c r="I2222">
        <v>15</v>
      </c>
      <c r="J2222" t="s">
        <v>8</v>
      </c>
      <c r="L2222" t="s">
        <v>107</v>
      </c>
      <c r="M2222">
        <v>62990</v>
      </c>
      <c r="N2222" s="21" t="s">
        <v>46</v>
      </c>
      <c r="O2222" s="21" t="s">
        <v>65</v>
      </c>
      <c r="P2222" s="21" t="str">
        <f t="shared" si="34"/>
        <v>06_60-70</v>
      </c>
      <c r="Q2222" t="s">
        <v>167</v>
      </c>
      <c r="R2222" t="s">
        <v>1084</v>
      </c>
      <c r="S2222">
        <v>1007840</v>
      </c>
      <c r="T2222">
        <v>16308</v>
      </c>
    </row>
    <row r="2223" spans="1:20" ht="14.45" hidden="1" x14ac:dyDescent="0.35">
      <c r="A2223">
        <v>37</v>
      </c>
      <c r="B2223" t="s">
        <v>14</v>
      </c>
      <c r="C2223" t="s">
        <v>455</v>
      </c>
      <c r="D2223" s="10" t="s">
        <v>1038</v>
      </c>
      <c r="E2223" t="s">
        <v>1039</v>
      </c>
      <c r="F2223" t="s">
        <v>5</v>
      </c>
      <c r="G2223" t="s">
        <v>218</v>
      </c>
      <c r="H2223" t="s">
        <v>230</v>
      </c>
      <c r="I2223">
        <v>15</v>
      </c>
      <c r="J2223" t="s">
        <v>8</v>
      </c>
      <c r="L2223" t="s">
        <v>107</v>
      </c>
      <c r="M2223">
        <v>43195</v>
      </c>
      <c r="N2223" s="21" t="s">
        <v>42</v>
      </c>
      <c r="O2223" s="21" t="s">
        <v>62</v>
      </c>
      <c r="P2223" s="21" t="str">
        <f t="shared" si="34"/>
        <v>04_40-50</v>
      </c>
      <c r="Q2223" t="s">
        <v>167</v>
      </c>
      <c r="R2223" t="s">
        <v>1084</v>
      </c>
      <c r="S2223">
        <v>1598215</v>
      </c>
      <c r="T2223">
        <v>25861</v>
      </c>
    </row>
    <row r="2224" spans="1:20" ht="14.45" hidden="1" x14ac:dyDescent="0.35">
      <c r="A2224">
        <v>126</v>
      </c>
      <c r="B2224" t="s">
        <v>14</v>
      </c>
      <c r="C2224" t="s">
        <v>625</v>
      </c>
      <c r="D2224" s="10" t="s">
        <v>1038</v>
      </c>
      <c r="E2224" t="s">
        <v>1039</v>
      </c>
      <c r="F2224" t="s">
        <v>5</v>
      </c>
      <c r="G2224" t="s">
        <v>496</v>
      </c>
      <c r="H2224" t="s">
        <v>952</v>
      </c>
      <c r="I2224">
        <v>15</v>
      </c>
      <c r="J2224" t="s">
        <v>8</v>
      </c>
      <c r="L2224" t="s">
        <v>107</v>
      </c>
      <c r="M2224">
        <v>39260</v>
      </c>
      <c r="N2224" s="21" t="s">
        <v>41</v>
      </c>
      <c r="O2224" s="21" t="s">
        <v>61</v>
      </c>
      <c r="P2224" s="21" t="str">
        <f t="shared" si="34"/>
        <v>03_30-40</v>
      </c>
      <c r="Q2224" t="s">
        <v>167</v>
      </c>
      <c r="R2224" t="s">
        <v>1084</v>
      </c>
      <c r="S2224">
        <v>4946760</v>
      </c>
      <c r="T2224">
        <v>80045</v>
      </c>
    </row>
    <row r="2225" spans="1:20" ht="14.45" hidden="1" x14ac:dyDescent="0.35">
      <c r="A2225">
        <v>81</v>
      </c>
      <c r="B2225" t="s">
        <v>14</v>
      </c>
      <c r="C2225" t="s">
        <v>955</v>
      </c>
      <c r="D2225" s="10" t="s">
        <v>1038</v>
      </c>
      <c r="E2225" t="s">
        <v>1039</v>
      </c>
      <c r="F2225" t="s">
        <v>5</v>
      </c>
      <c r="G2225" t="s">
        <v>855</v>
      </c>
      <c r="H2225" t="s">
        <v>634</v>
      </c>
      <c r="I2225">
        <v>15</v>
      </c>
      <c r="J2225" t="s">
        <v>8</v>
      </c>
      <c r="L2225" t="s">
        <v>107</v>
      </c>
      <c r="M2225">
        <v>41150</v>
      </c>
      <c r="N2225" s="21" t="s">
        <v>42</v>
      </c>
      <c r="O2225" s="21" t="s">
        <v>62</v>
      </c>
      <c r="P2225" s="21" t="str">
        <f t="shared" si="34"/>
        <v>04_40-50</v>
      </c>
      <c r="Q2225" t="s">
        <v>167</v>
      </c>
      <c r="R2225" t="s">
        <v>1084</v>
      </c>
      <c r="S2225">
        <v>3333150</v>
      </c>
      <c r="T2225">
        <v>53934</v>
      </c>
    </row>
    <row r="2226" spans="1:20" ht="14.45" hidden="1" x14ac:dyDescent="0.35">
      <c r="A2226">
        <v>16</v>
      </c>
      <c r="B2226" t="s">
        <v>14</v>
      </c>
      <c r="C2226" t="s">
        <v>627</v>
      </c>
      <c r="D2226" t="s">
        <v>1040</v>
      </c>
      <c r="E2226" t="s">
        <v>1039</v>
      </c>
      <c r="F2226" t="s">
        <v>1</v>
      </c>
      <c r="G2226" t="s">
        <v>532</v>
      </c>
      <c r="H2226" t="s">
        <v>2</v>
      </c>
      <c r="I2226">
        <v>15</v>
      </c>
      <c r="J2226" t="s">
        <v>8</v>
      </c>
      <c r="L2226" t="s">
        <v>107</v>
      </c>
      <c r="M2226">
        <v>39339</v>
      </c>
      <c r="N2226" s="21" t="s">
        <v>41</v>
      </c>
      <c r="O2226" s="21" t="s">
        <v>61</v>
      </c>
      <c r="P2226" s="21" t="str">
        <f t="shared" si="34"/>
        <v>03_30-40</v>
      </c>
      <c r="Q2226" t="s">
        <v>167</v>
      </c>
      <c r="R2226" t="s">
        <v>1084</v>
      </c>
      <c r="S2226">
        <v>629424</v>
      </c>
      <c r="T2226">
        <v>10185</v>
      </c>
    </row>
    <row r="2227" spans="1:20" ht="14.45" hidden="1" x14ac:dyDescent="0.35">
      <c r="A2227">
        <v>174</v>
      </c>
      <c r="B2227" t="s">
        <v>14</v>
      </c>
      <c r="C2227" t="s">
        <v>801</v>
      </c>
      <c r="D2227" t="s">
        <v>1041</v>
      </c>
      <c r="E2227" t="s">
        <v>1039</v>
      </c>
      <c r="F2227" t="s">
        <v>5</v>
      </c>
      <c r="G2227" t="s">
        <v>308</v>
      </c>
      <c r="H2227" t="s">
        <v>757</v>
      </c>
      <c r="I2227">
        <v>15</v>
      </c>
      <c r="J2227" t="s">
        <v>8</v>
      </c>
      <c r="L2227" t="s">
        <v>107</v>
      </c>
      <c r="M2227">
        <v>68888</v>
      </c>
      <c r="N2227" s="21" t="s">
        <v>47</v>
      </c>
      <c r="O2227" s="21" t="s">
        <v>65</v>
      </c>
      <c r="P2227" s="21" t="str">
        <f t="shared" si="34"/>
        <v>06_60-70</v>
      </c>
      <c r="Q2227" t="s">
        <v>167</v>
      </c>
      <c r="R2227" t="s">
        <v>1084</v>
      </c>
      <c r="S2227">
        <v>11986512</v>
      </c>
      <c r="T2227">
        <v>193957</v>
      </c>
    </row>
    <row r="2228" spans="1:20" ht="14.45" hidden="1" x14ac:dyDescent="0.35">
      <c r="A2228">
        <v>16</v>
      </c>
      <c r="B2228" t="s">
        <v>14</v>
      </c>
      <c r="C2228" t="s">
        <v>518</v>
      </c>
      <c r="D2228" t="s">
        <v>1041</v>
      </c>
      <c r="E2228" t="s">
        <v>1039</v>
      </c>
      <c r="F2228" t="s">
        <v>5</v>
      </c>
      <c r="G2228" t="s">
        <v>308</v>
      </c>
      <c r="H2228" t="s">
        <v>148</v>
      </c>
      <c r="I2228">
        <v>15</v>
      </c>
      <c r="J2228" t="s">
        <v>8</v>
      </c>
      <c r="L2228" t="s">
        <v>107</v>
      </c>
      <c r="M2228">
        <v>66100</v>
      </c>
      <c r="N2228" s="21" t="s">
        <v>47</v>
      </c>
      <c r="O2228" s="21" t="s">
        <v>65</v>
      </c>
      <c r="P2228" s="21" t="str">
        <f t="shared" si="34"/>
        <v>06_60-70</v>
      </c>
      <c r="Q2228" t="s">
        <v>167</v>
      </c>
      <c r="R2228" t="s">
        <v>1084</v>
      </c>
      <c r="S2228">
        <v>1057600</v>
      </c>
      <c r="T2228">
        <v>17113</v>
      </c>
    </row>
    <row r="2229" spans="1:20" ht="14.45" hidden="1" x14ac:dyDescent="0.35">
      <c r="A2229">
        <v>162</v>
      </c>
      <c r="B2229" t="s">
        <v>14</v>
      </c>
      <c r="C2229" t="s">
        <v>956</v>
      </c>
      <c r="D2229" t="s">
        <v>1041</v>
      </c>
      <c r="E2229" t="s">
        <v>1039</v>
      </c>
      <c r="F2229" t="s">
        <v>1</v>
      </c>
      <c r="G2229" t="s">
        <v>532</v>
      </c>
      <c r="H2229" t="s">
        <v>957</v>
      </c>
      <c r="I2229">
        <v>15</v>
      </c>
      <c r="J2229" t="s">
        <v>8</v>
      </c>
      <c r="L2229" t="s">
        <v>107</v>
      </c>
      <c r="M2229">
        <v>71300</v>
      </c>
      <c r="N2229" s="21" t="s">
        <v>48</v>
      </c>
      <c r="O2229" s="21" t="s">
        <v>64</v>
      </c>
      <c r="P2229" s="21" t="str">
        <f t="shared" si="34"/>
        <v>07_70&gt;</v>
      </c>
      <c r="Q2229" t="s">
        <v>167</v>
      </c>
      <c r="R2229" t="s">
        <v>1084</v>
      </c>
      <c r="S2229">
        <v>11550600</v>
      </c>
      <c r="T2229">
        <v>186903</v>
      </c>
    </row>
    <row r="2230" spans="1:20" ht="14.45" hidden="1" x14ac:dyDescent="0.35">
      <c r="A2230">
        <v>4</v>
      </c>
      <c r="B2230" t="s">
        <v>14</v>
      </c>
      <c r="C2230" t="s">
        <v>257</v>
      </c>
      <c r="D2230" t="s">
        <v>1041</v>
      </c>
      <c r="E2230" t="s">
        <v>1039</v>
      </c>
      <c r="F2230" t="s">
        <v>5</v>
      </c>
      <c r="G2230" t="s">
        <v>155</v>
      </c>
      <c r="H2230" t="s">
        <v>166</v>
      </c>
      <c r="I2230">
        <v>17</v>
      </c>
      <c r="J2230" t="s">
        <v>8</v>
      </c>
      <c r="L2230" t="s">
        <v>107</v>
      </c>
      <c r="M2230">
        <v>59990</v>
      </c>
      <c r="N2230" s="21" t="s">
        <v>45</v>
      </c>
      <c r="O2230" s="21" t="s">
        <v>63</v>
      </c>
      <c r="P2230" s="21" t="str">
        <f t="shared" si="34"/>
        <v>05_50-60</v>
      </c>
      <c r="Q2230" t="s">
        <v>167</v>
      </c>
      <c r="R2230" t="s">
        <v>1084</v>
      </c>
      <c r="S2230">
        <v>239960</v>
      </c>
      <c r="T2230">
        <v>3883</v>
      </c>
    </row>
    <row r="2231" spans="1:20" ht="14.45" hidden="1" x14ac:dyDescent="0.35">
      <c r="A2231">
        <v>89</v>
      </c>
      <c r="B2231" t="s">
        <v>14</v>
      </c>
      <c r="C2231" t="s">
        <v>802</v>
      </c>
      <c r="D2231" t="s">
        <v>1041</v>
      </c>
      <c r="E2231" t="s">
        <v>1039</v>
      </c>
      <c r="F2231" t="s">
        <v>5</v>
      </c>
      <c r="G2231" t="s">
        <v>308</v>
      </c>
      <c r="H2231" t="s">
        <v>803</v>
      </c>
      <c r="I2231">
        <v>17</v>
      </c>
      <c r="J2231" t="s">
        <v>8</v>
      </c>
      <c r="L2231" t="s">
        <v>107</v>
      </c>
      <c r="M2231">
        <v>69990</v>
      </c>
      <c r="N2231" s="21" t="s">
        <v>47</v>
      </c>
      <c r="O2231" s="21" t="s">
        <v>65</v>
      </c>
      <c r="P2231" s="21" t="str">
        <f t="shared" si="34"/>
        <v>06_60-70</v>
      </c>
      <c r="Q2231" t="s">
        <v>167</v>
      </c>
      <c r="R2231" t="s">
        <v>1084</v>
      </c>
      <c r="S2231">
        <v>6229110</v>
      </c>
      <c r="T2231">
        <v>100795</v>
      </c>
    </row>
    <row r="2232" spans="1:20" ht="14.45" hidden="1" x14ac:dyDescent="0.35">
      <c r="A2232">
        <v>12</v>
      </c>
      <c r="B2232" t="s">
        <v>14</v>
      </c>
      <c r="C2232" t="s">
        <v>190</v>
      </c>
      <c r="D2232" t="s">
        <v>1046</v>
      </c>
      <c r="E2232" t="s">
        <v>1039</v>
      </c>
      <c r="F2232" t="s">
        <v>5</v>
      </c>
      <c r="G2232" t="s">
        <v>155</v>
      </c>
      <c r="H2232" t="s">
        <v>2</v>
      </c>
      <c r="I2232">
        <v>14</v>
      </c>
      <c r="J2232" t="s">
        <v>8</v>
      </c>
      <c r="K2232" t="s">
        <v>7</v>
      </c>
      <c r="L2232" t="s">
        <v>107</v>
      </c>
      <c r="M2232">
        <v>58580</v>
      </c>
      <c r="N2232" s="21" t="s">
        <v>45</v>
      </c>
      <c r="O2232" s="21" t="s">
        <v>63</v>
      </c>
      <c r="P2232" s="21" t="str">
        <f t="shared" si="34"/>
        <v>05_50-60</v>
      </c>
      <c r="Q2232" t="s">
        <v>167</v>
      </c>
      <c r="R2232" t="s">
        <v>1084</v>
      </c>
      <c r="S2232">
        <v>702960</v>
      </c>
      <c r="T2232">
        <v>11375</v>
      </c>
    </row>
    <row r="2233" spans="1:20" ht="14.45" hidden="1" x14ac:dyDescent="0.35">
      <c r="A2233">
        <v>4</v>
      </c>
      <c r="B2233" t="s">
        <v>14</v>
      </c>
      <c r="C2233" t="s">
        <v>258</v>
      </c>
      <c r="D2233" t="s">
        <v>1046</v>
      </c>
      <c r="E2233" t="s">
        <v>1039</v>
      </c>
      <c r="F2233" t="s">
        <v>5</v>
      </c>
      <c r="G2233" t="s">
        <v>218</v>
      </c>
      <c r="H2233" t="s">
        <v>108</v>
      </c>
      <c r="I2233">
        <v>14</v>
      </c>
      <c r="J2233" t="s">
        <v>8</v>
      </c>
      <c r="K2233" t="s">
        <v>7</v>
      </c>
      <c r="L2233" t="s">
        <v>107</v>
      </c>
      <c r="M2233">
        <v>53769</v>
      </c>
      <c r="N2233" s="21" t="s">
        <v>44</v>
      </c>
      <c r="O2233" s="21" t="s">
        <v>63</v>
      </c>
      <c r="P2233" s="21" t="str">
        <f t="shared" si="34"/>
        <v>05_50-60</v>
      </c>
      <c r="Q2233" t="s">
        <v>167</v>
      </c>
      <c r="R2233" t="s">
        <v>1084</v>
      </c>
      <c r="S2233">
        <v>215076</v>
      </c>
      <c r="T2233">
        <v>3480</v>
      </c>
    </row>
    <row r="2234" spans="1:20" ht="14.45" hidden="1" x14ac:dyDescent="0.35">
      <c r="A2234">
        <v>4</v>
      </c>
      <c r="B2234" t="s">
        <v>14</v>
      </c>
      <c r="C2234" t="s">
        <v>504</v>
      </c>
      <c r="D2234" t="s">
        <v>1046</v>
      </c>
      <c r="E2234" t="s">
        <v>1039</v>
      </c>
      <c r="F2234" t="s">
        <v>5</v>
      </c>
      <c r="G2234" t="s">
        <v>496</v>
      </c>
      <c r="H2234" t="s">
        <v>299</v>
      </c>
      <c r="I2234">
        <v>14</v>
      </c>
      <c r="J2234" t="s">
        <v>8</v>
      </c>
      <c r="K2234" t="s">
        <v>7</v>
      </c>
      <c r="L2234" t="s">
        <v>107</v>
      </c>
      <c r="M2234">
        <v>60400</v>
      </c>
      <c r="N2234" s="21" t="s">
        <v>46</v>
      </c>
      <c r="O2234" s="21" t="s">
        <v>65</v>
      </c>
      <c r="P2234" s="21" t="str">
        <f t="shared" si="34"/>
        <v>06_60-70</v>
      </c>
      <c r="Q2234" t="s">
        <v>167</v>
      </c>
      <c r="R2234" t="s">
        <v>1084</v>
      </c>
      <c r="S2234">
        <v>241600</v>
      </c>
      <c r="T2234">
        <v>3909</v>
      </c>
    </row>
    <row r="2235" spans="1:20" ht="14.45" hidden="1" x14ac:dyDescent="0.35">
      <c r="A2235">
        <v>45</v>
      </c>
      <c r="B2235" t="s">
        <v>14</v>
      </c>
      <c r="C2235" t="s">
        <v>658</v>
      </c>
      <c r="D2235" t="s">
        <v>1046</v>
      </c>
      <c r="E2235" t="s">
        <v>1039</v>
      </c>
      <c r="F2235" t="s">
        <v>5</v>
      </c>
      <c r="G2235" t="s">
        <v>496</v>
      </c>
      <c r="H2235" t="s">
        <v>2</v>
      </c>
      <c r="I2235">
        <v>14</v>
      </c>
      <c r="J2235" t="s">
        <v>8</v>
      </c>
      <c r="K2235" t="s">
        <v>7</v>
      </c>
      <c r="L2235" t="s">
        <v>107</v>
      </c>
      <c r="M2235">
        <v>53895</v>
      </c>
      <c r="N2235" s="21" t="s">
        <v>44</v>
      </c>
      <c r="O2235" s="21" t="s">
        <v>63</v>
      </c>
      <c r="P2235" s="21" t="str">
        <f t="shared" si="34"/>
        <v>05_50-60</v>
      </c>
      <c r="Q2235" t="s">
        <v>167</v>
      </c>
      <c r="R2235" t="s">
        <v>1084</v>
      </c>
      <c r="S2235">
        <v>2425275</v>
      </c>
      <c r="T2235">
        <v>39244</v>
      </c>
    </row>
    <row r="2236" spans="1:20" ht="14.45" hidden="1" x14ac:dyDescent="0.35">
      <c r="A2236">
        <v>4</v>
      </c>
      <c r="B2236" t="s">
        <v>14</v>
      </c>
      <c r="C2236" t="s">
        <v>244</v>
      </c>
      <c r="D2236" t="s">
        <v>1046</v>
      </c>
      <c r="E2236" t="s">
        <v>1044</v>
      </c>
      <c r="F2236" t="s">
        <v>5</v>
      </c>
      <c r="G2236" t="s">
        <v>218</v>
      </c>
      <c r="H2236" t="s">
        <v>2</v>
      </c>
      <c r="I2236">
        <v>13</v>
      </c>
      <c r="J2236" t="s">
        <v>11</v>
      </c>
      <c r="L2236" t="s">
        <v>107</v>
      </c>
      <c r="M2236">
        <v>49500</v>
      </c>
      <c r="N2236" s="21" t="s">
        <v>43</v>
      </c>
      <c r="O2236" s="21" t="s">
        <v>62</v>
      </c>
      <c r="P2236" s="21" t="str">
        <f t="shared" si="34"/>
        <v>04_40-50</v>
      </c>
      <c r="Q2236" t="s">
        <v>167</v>
      </c>
      <c r="R2236" t="s">
        <v>1084</v>
      </c>
      <c r="S2236">
        <v>198000</v>
      </c>
      <c r="T2236">
        <v>3204</v>
      </c>
    </row>
    <row r="2237" spans="1:20" ht="14.45" hidden="1" x14ac:dyDescent="0.35">
      <c r="A2237">
        <v>1749</v>
      </c>
      <c r="B2237" t="s">
        <v>14</v>
      </c>
      <c r="C2237" t="s">
        <v>519</v>
      </c>
      <c r="D2237" t="s">
        <v>1046</v>
      </c>
      <c r="E2237" t="s">
        <v>1044</v>
      </c>
      <c r="F2237" t="s">
        <v>5</v>
      </c>
      <c r="G2237" t="s">
        <v>496</v>
      </c>
      <c r="H2237" t="s">
        <v>2</v>
      </c>
      <c r="I2237">
        <v>13</v>
      </c>
      <c r="J2237" t="s">
        <v>8</v>
      </c>
      <c r="L2237" t="s">
        <v>107</v>
      </c>
      <c r="M2237">
        <v>48080</v>
      </c>
      <c r="N2237" s="21" t="s">
        <v>43</v>
      </c>
      <c r="O2237" s="21" t="s">
        <v>62</v>
      </c>
      <c r="P2237" s="21" t="str">
        <f t="shared" si="34"/>
        <v>04_40-50</v>
      </c>
      <c r="Q2237" t="s">
        <v>167</v>
      </c>
      <c r="R2237" t="s">
        <v>1084</v>
      </c>
      <c r="S2237">
        <v>84091920</v>
      </c>
      <c r="T2237">
        <v>1360711</v>
      </c>
    </row>
    <row r="2238" spans="1:20" ht="14.45" hidden="1" x14ac:dyDescent="0.35">
      <c r="A2238">
        <v>2183</v>
      </c>
      <c r="B2238" t="s">
        <v>14</v>
      </c>
      <c r="C2238" t="s">
        <v>505</v>
      </c>
      <c r="D2238" t="s">
        <v>1046</v>
      </c>
      <c r="E2238" t="s">
        <v>1044</v>
      </c>
      <c r="F2238" t="s">
        <v>5</v>
      </c>
      <c r="G2238" t="s">
        <v>496</v>
      </c>
      <c r="H2238" t="s">
        <v>2</v>
      </c>
      <c r="I2238">
        <v>14</v>
      </c>
      <c r="J2238" t="s">
        <v>11</v>
      </c>
      <c r="L2238" t="s">
        <v>107</v>
      </c>
      <c r="M2238">
        <v>50099</v>
      </c>
      <c r="N2238" s="21" t="s">
        <v>44</v>
      </c>
      <c r="O2238" s="21" t="s">
        <v>63</v>
      </c>
      <c r="P2238" s="21" t="str">
        <f t="shared" si="34"/>
        <v>05_50-60</v>
      </c>
      <c r="Q2238" t="s">
        <v>167</v>
      </c>
      <c r="R2238" t="s">
        <v>1084</v>
      </c>
      <c r="S2238">
        <v>109366117</v>
      </c>
      <c r="T2238">
        <v>1769678</v>
      </c>
    </row>
    <row r="2239" spans="1:20" ht="14.45" hidden="1" x14ac:dyDescent="0.35">
      <c r="A2239">
        <v>170</v>
      </c>
      <c r="B2239" t="s">
        <v>14</v>
      </c>
      <c r="C2239" t="s">
        <v>630</v>
      </c>
      <c r="D2239" t="s">
        <v>1046</v>
      </c>
      <c r="E2239" t="s">
        <v>1044</v>
      </c>
      <c r="F2239" t="s">
        <v>1</v>
      </c>
      <c r="G2239" t="s">
        <v>249</v>
      </c>
      <c r="H2239" t="s">
        <v>2</v>
      </c>
      <c r="I2239">
        <v>14</v>
      </c>
      <c r="J2239" t="s">
        <v>11</v>
      </c>
      <c r="L2239" t="s">
        <v>107</v>
      </c>
      <c r="M2239">
        <v>47768</v>
      </c>
      <c r="N2239" s="21" t="s">
        <v>43</v>
      </c>
      <c r="O2239" s="21" t="s">
        <v>62</v>
      </c>
      <c r="P2239" s="21" t="str">
        <f t="shared" si="34"/>
        <v>04_40-50</v>
      </c>
      <c r="Q2239" t="s">
        <v>167</v>
      </c>
      <c r="R2239" t="s">
        <v>1084</v>
      </c>
      <c r="S2239">
        <v>8120560</v>
      </c>
      <c r="T2239">
        <v>131401</v>
      </c>
    </row>
    <row r="2240" spans="1:20" ht="14.45" hidden="1" x14ac:dyDescent="0.35">
      <c r="A2240">
        <v>207</v>
      </c>
      <c r="B2240" t="s">
        <v>14</v>
      </c>
      <c r="C2240" t="s">
        <v>805</v>
      </c>
      <c r="D2240" t="s">
        <v>1046</v>
      </c>
      <c r="E2240" t="s">
        <v>1044</v>
      </c>
      <c r="F2240" t="s">
        <v>1</v>
      </c>
      <c r="G2240" t="s">
        <v>532</v>
      </c>
      <c r="H2240" t="s">
        <v>2</v>
      </c>
      <c r="I2240">
        <v>14</v>
      </c>
      <c r="J2240" t="s">
        <v>8</v>
      </c>
      <c r="L2240" t="s">
        <v>107</v>
      </c>
      <c r="M2240">
        <v>39909</v>
      </c>
      <c r="N2240" s="21" t="s">
        <v>41</v>
      </c>
      <c r="O2240" s="21" t="s">
        <v>61</v>
      </c>
      <c r="P2240" s="21" t="str">
        <f t="shared" si="34"/>
        <v>03_30-40</v>
      </c>
      <c r="Q2240" t="s">
        <v>167</v>
      </c>
      <c r="R2240" t="s">
        <v>1084</v>
      </c>
      <c r="S2240">
        <v>8261163</v>
      </c>
      <c r="T2240">
        <v>133676</v>
      </c>
    </row>
    <row r="2241" spans="1:20" ht="14.45" hidden="1" x14ac:dyDescent="0.35">
      <c r="A2241">
        <v>8</v>
      </c>
      <c r="B2241" t="s">
        <v>14</v>
      </c>
      <c r="C2241" t="s">
        <v>164</v>
      </c>
      <c r="D2241" s="10" t="s">
        <v>1038</v>
      </c>
      <c r="E2241" t="s">
        <v>1044</v>
      </c>
      <c r="F2241" t="s">
        <v>5</v>
      </c>
      <c r="G2241" t="s">
        <v>155</v>
      </c>
      <c r="H2241" t="s">
        <v>123</v>
      </c>
      <c r="I2241">
        <v>15</v>
      </c>
      <c r="J2241" t="s">
        <v>11</v>
      </c>
      <c r="L2241" t="s">
        <v>107</v>
      </c>
      <c r="M2241">
        <v>46990</v>
      </c>
      <c r="N2241" s="21" t="s">
        <v>43</v>
      </c>
      <c r="O2241" s="21" t="s">
        <v>62</v>
      </c>
      <c r="P2241" s="21" t="str">
        <f t="shared" si="34"/>
        <v>04_40-50</v>
      </c>
      <c r="Q2241" t="s">
        <v>167</v>
      </c>
      <c r="R2241" t="s">
        <v>1084</v>
      </c>
      <c r="S2241">
        <v>375920</v>
      </c>
      <c r="T2241">
        <v>6083</v>
      </c>
    </row>
    <row r="2242" spans="1:20" ht="14.45" hidden="1" x14ac:dyDescent="0.35">
      <c r="A2242">
        <v>2536</v>
      </c>
      <c r="B2242" t="s">
        <v>14</v>
      </c>
      <c r="C2242" t="s">
        <v>235</v>
      </c>
      <c r="D2242" s="10" t="s">
        <v>1038</v>
      </c>
      <c r="E2242" t="s">
        <v>1044</v>
      </c>
      <c r="F2242" t="s">
        <v>5</v>
      </c>
      <c r="G2242" t="s">
        <v>218</v>
      </c>
      <c r="H2242" t="s">
        <v>128</v>
      </c>
      <c r="I2242">
        <v>15</v>
      </c>
      <c r="J2242" t="s">
        <v>11</v>
      </c>
      <c r="L2242" t="s">
        <v>107</v>
      </c>
      <c r="M2242">
        <v>52190</v>
      </c>
      <c r="N2242" s="21" t="str">
        <f>CONCATENATE(IF((ROUNDDOWN(M2242/5000,0)+1)&lt;10,0,),ROUNDDOWN(M2242/5000,0)+1,"_",ROUNDDOWN(M2242/5000,0)*5,"-",ROUNDUP((M2242+1)/5000,0)*5)</f>
        <v>11_50-55</v>
      </c>
      <c r="O2242" s="21" t="str">
        <f>CONCATENATE(IF((ROUNDDOWN(M2242/10000,0)+1)&lt;10,0,),ROUNDDOWN(M2242/10000,0)+1,"_",ROUNDDOWN(M2242/10000,0)*10,"-",ROUNDUP((M2242+1)/10000,0)*10)</f>
        <v>06_50-60</v>
      </c>
      <c r="P2242" s="21" t="str">
        <f t="shared" si="34"/>
        <v>05_50-60</v>
      </c>
      <c r="Q2242" t="s">
        <v>167</v>
      </c>
      <c r="R2242" t="s">
        <v>1084</v>
      </c>
      <c r="S2242">
        <v>132353840</v>
      </c>
      <c r="T2242">
        <v>2141648</v>
      </c>
    </row>
    <row r="2243" spans="1:20" ht="14.45" hidden="1" x14ac:dyDescent="0.35">
      <c r="A2243">
        <v>199</v>
      </c>
      <c r="B2243" t="s">
        <v>14</v>
      </c>
      <c r="C2243" t="s">
        <v>605</v>
      </c>
      <c r="D2243" t="s">
        <v>1040</v>
      </c>
      <c r="E2243" t="s">
        <v>1044</v>
      </c>
      <c r="F2243" t="s">
        <v>1</v>
      </c>
      <c r="G2243" t="s">
        <v>249</v>
      </c>
      <c r="H2243" t="s">
        <v>2</v>
      </c>
      <c r="I2243">
        <v>15</v>
      </c>
      <c r="J2243" t="s">
        <v>8</v>
      </c>
      <c r="L2243" t="s">
        <v>107</v>
      </c>
      <c r="M2243">
        <v>44290</v>
      </c>
      <c r="N2243" s="21" t="s">
        <v>42</v>
      </c>
      <c r="O2243" s="21" t="s">
        <v>62</v>
      </c>
      <c r="P2243" s="21" t="str">
        <f t="shared" ref="P2243:P2306" si="35">IF(M2243&lt;20000,"01_&lt;20",IF(M2243&lt;70000,CONCATENATE(IF((ROUNDDOWN(M2243/10000,0)+1)&lt;10,0,),ROUNDDOWN(M2243/10000,0),"_",ROUNDDOWN(M2243/10000,0)*10,"-",ROUNDUP((M2243+1)/10000,0)*10),"07_70&gt;"))</f>
        <v>04_40-50</v>
      </c>
      <c r="Q2243" t="s">
        <v>167</v>
      </c>
      <c r="R2243" t="s">
        <v>1084</v>
      </c>
      <c r="S2243">
        <v>8813710</v>
      </c>
      <c r="T2243">
        <v>142617</v>
      </c>
    </row>
    <row r="2244" spans="1:20" ht="14.45" hidden="1" x14ac:dyDescent="0.35">
      <c r="A2244">
        <v>264</v>
      </c>
      <c r="B2244" t="s">
        <v>14</v>
      </c>
      <c r="C2244" t="s">
        <v>165</v>
      </c>
      <c r="D2244" s="10" t="s">
        <v>1038</v>
      </c>
      <c r="E2244" t="s">
        <v>1044</v>
      </c>
      <c r="F2244" t="s">
        <v>5</v>
      </c>
      <c r="G2244" t="s">
        <v>155</v>
      </c>
      <c r="H2244" t="s">
        <v>128</v>
      </c>
      <c r="I2244">
        <v>17</v>
      </c>
      <c r="J2244" t="s">
        <v>8</v>
      </c>
      <c r="L2244" t="s">
        <v>107</v>
      </c>
      <c r="M2244">
        <v>68435</v>
      </c>
      <c r="N2244" s="21" t="s">
        <v>47</v>
      </c>
      <c r="O2244" s="21" t="s">
        <v>65</v>
      </c>
      <c r="P2244" s="21" t="str">
        <f t="shared" si="35"/>
        <v>06_60-70</v>
      </c>
      <c r="Q2244" t="s">
        <v>167</v>
      </c>
      <c r="R2244" t="s">
        <v>1084</v>
      </c>
      <c r="S2244">
        <v>18066840</v>
      </c>
      <c r="T2244">
        <v>292344</v>
      </c>
    </row>
    <row r="2245" spans="1:20" ht="14.45" hidden="1" x14ac:dyDescent="0.35">
      <c r="A2245">
        <v>4</v>
      </c>
      <c r="B2245" t="s">
        <v>14</v>
      </c>
      <c r="C2245" t="s">
        <v>374</v>
      </c>
      <c r="D2245" t="s">
        <v>1046</v>
      </c>
      <c r="E2245" t="s">
        <v>1044</v>
      </c>
      <c r="F2245" t="s">
        <v>5</v>
      </c>
      <c r="G2245" t="s">
        <v>218</v>
      </c>
      <c r="H2245" t="s">
        <v>2</v>
      </c>
      <c r="I2245">
        <v>14</v>
      </c>
      <c r="J2245" t="s">
        <v>8</v>
      </c>
      <c r="L2245" t="s">
        <v>107</v>
      </c>
      <c r="M2245">
        <v>57990</v>
      </c>
      <c r="N2245" s="21" t="s">
        <v>45</v>
      </c>
      <c r="O2245" s="21" t="s">
        <v>63</v>
      </c>
      <c r="P2245" s="21" t="str">
        <f t="shared" si="35"/>
        <v>05_50-60</v>
      </c>
      <c r="Q2245" t="s">
        <v>167</v>
      </c>
      <c r="R2245" t="s">
        <v>1084</v>
      </c>
      <c r="S2245">
        <v>231960</v>
      </c>
      <c r="T2245">
        <v>3753</v>
      </c>
    </row>
    <row r="2246" spans="1:20" ht="14.45" hidden="1" x14ac:dyDescent="0.35">
      <c r="A2246">
        <v>114</v>
      </c>
      <c r="B2246" t="s">
        <v>14</v>
      </c>
      <c r="C2246" t="s">
        <v>743</v>
      </c>
      <c r="D2246" t="s">
        <v>1046</v>
      </c>
      <c r="E2246" t="s">
        <v>1044</v>
      </c>
      <c r="F2246" t="s">
        <v>5</v>
      </c>
      <c r="G2246" t="s">
        <v>496</v>
      </c>
      <c r="H2246" t="s">
        <v>2</v>
      </c>
      <c r="I2246">
        <v>14</v>
      </c>
      <c r="J2246" t="s">
        <v>8</v>
      </c>
      <c r="L2246" t="s">
        <v>107</v>
      </c>
      <c r="M2246">
        <v>65200</v>
      </c>
      <c r="N2246" s="21" t="s">
        <v>47</v>
      </c>
      <c r="O2246" s="21" t="s">
        <v>65</v>
      </c>
      <c r="P2246" s="21" t="str">
        <f t="shared" si="35"/>
        <v>06_60-70</v>
      </c>
      <c r="Q2246" t="s">
        <v>167</v>
      </c>
      <c r="R2246" t="s">
        <v>1084</v>
      </c>
      <c r="S2246">
        <v>7432800</v>
      </c>
      <c r="T2246">
        <v>120272</v>
      </c>
    </row>
    <row r="2247" spans="1:20" ht="14.45" hidden="1" x14ac:dyDescent="0.35">
      <c r="A2247">
        <v>235</v>
      </c>
      <c r="B2247" t="s">
        <v>14</v>
      </c>
      <c r="C2247" t="s">
        <v>744</v>
      </c>
      <c r="D2247" t="s">
        <v>1040</v>
      </c>
      <c r="E2247" t="s">
        <v>1044</v>
      </c>
      <c r="F2247" t="s">
        <v>5</v>
      </c>
      <c r="G2247" t="s">
        <v>496</v>
      </c>
      <c r="H2247" t="s">
        <v>2</v>
      </c>
      <c r="I2247">
        <v>15</v>
      </c>
      <c r="J2247" t="s">
        <v>8</v>
      </c>
      <c r="L2247" t="s">
        <v>107</v>
      </c>
      <c r="M2247">
        <v>56430</v>
      </c>
      <c r="N2247" s="21" t="s">
        <v>45</v>
      </c>
      <c r="O2247" s="21" t="s">
        <v>63</v>
      </c>
      <c r="P2247" s="21" t="str">
        <f t="shared" si="35"/>
        <v>05_50-60</v>
      </c>
      <c r="Q2247" t="s">
        <v>167</v>
      </c>
      <c r="R2247" t="s">
        <v>1084</v>
      </c>
      <c r="S2247">
        <v>13261050</v>
      </c>
      <c r="T2247">
        <v>214580</v>
      </c>
    </row>
    <row r="2248" spans="1:20" ht="14.45" hidden="1" x14ac:dyDescent="0.35">
      <c r="A2248">
        <v>4</v>
      </c>
      <c r="B2248" t="s">
        <v>14</v>
      </c>
      <c r="C2248" t="s">
        <v>421</v>
      </c>
      <c r="D2248" t="s">
        <v>1046</v>
      </c>
      <c r="E2248" t="s">
        <v>1044</v>
      </c>
      <c r="F2248" t="s">
        <v>5</v>
      </c>
      <c r="G2248" t="s">
        <v>218</v>
      </c>
      <c r="H2248" t="s">
        <v>2</v>
      </c>
      <c r="I2248">
        <v>14</v>
      </c>
      <c r="J2248" t="s">
        <v>8</v>
      </c>
      <c r="K2248" t="s">
        <v>7</v>
      </c>
      <c r="L2248" t="s">
        <v>107</v>
      </c>
      <c r="M2248">
        <v>59159</v>
      </c>
      <c r="N2248" s="21" t="s">
        <v>45</v>
      </c>
      <c r="O2248" s="21" t="s">
        <v>63</v>
      </c>
      <c r="P2248" s="21" t="str">
        <f t="shared" si="35"/>
        <v>05_50-60</v>
      </c>
      <c r="Q2248" t="s">
        <v>167</v>
      </c>
      <c r="R2248" t="s">
        <v>1084</v>
      </c>
      <c r="S2248">
        <v>236636</v>
      </c>
      <c r="T2248">
        <v>3829</v>
      </c>
    </row>
    <row r="2249" spans="1:20" ht="14.45" hidden="1" x14ac:dyDescent="0.35">
      <c r="A2249">
        <v>8</v>
      </c>
      <c r="B2249" t="s">
        <v>14</v>
      </c>
      <c r="C2249" t="s">
        <v>247</v>
      </c>
      <c r="D2249" t="s">
        <v>1046</v>
      </c>
      <c r="E2249" t="s">
        <v>1039</v>
      </c>
      <c r="F2249" t="s">
        <v>5</v>
      </c>
      <c r="G2249" t="s">
        <v>218</v>
      </c>
      <c r="H2249" t="s">
        <v>2</v>
      </c>
      <c r="I2249">
        <v>13</v>
      </c>
      <c r="J2249" t="s">
        <v>117</v>
      </c>
      <c r="K2249" t="s">
        <v>7</v>
      </c>
      <c r="L2249" t="s">
        <v>107</v>
      </c>
      <c r="M2249">
        <v>94203</v>
      </c>
      <c r="N2249" s="21" t="s">
        <v>50</v>
      </c>
      <c r="O2249" s="21" t="s">
        <v>66</v>
      </c>
      <c r="P2249" s="21" t="str">
        <f t="shared" si="35"/>
        <v>07_70&gt;</v>
      </c>
      <c r="Q2249" t="s">
        <v>167</v>
      </c>
      <c r="R2249" t="s">
        <v>1084</v>
      </c>
      <c r="S2249">
        <v>753624</v>
      </c>
      <c r="T2249">
        <v>12195</v>
      </c>
    </row>
    <row r="2250" spans="1:20" ht="14.45" hidden="1" x14ac:dyDescent="0.35">
      <c r="A2250">
        <v>28</v>
      </c>
      <c r="B2250" t="s">
        <v>14</v>
      </c>
      <c r="C2250" t="s">
        <v>259</v>
      </c>
      <c r="D2250" t="s">
        <v>1046</v>
      </c>
      <c r="E2250" t="s">
        <v>1039</v>
      </c>
      <c r="F2250" t="s">
        <v>5</v>
      </c>
      <c r="G2250" t="s">
        <v>218</v>
      </c>
      <c r="H2250" t="s">
        <v>2</v>
      </c>
      <c r="I2250">
        <v>13</v>
      </c>
      <c r="J2250" t="s">
        <v>8</v>
      </c>
      <c r="K2250" t="s">
        <v>7</v>
      </c>
      <c r="L2250" t="s">
        <v>107</v>
      </c>
      <c r="M2250">
        <v>90375</v>
      </c>
      <c r="N2250" s="21" t="s">
        <v>50</v>
      </c>
      <c r="O2250" s="21" t="s">
        <v>66</v>
      </c>
      <c r="P2250" s="21" t="str">
        <f t="shared" si="35"/>
        <v>07_70&gt;</v>
      </c>
      <c r="Q2250" t="s">
        <v>167</v>
      </c>
      <c r="R2250" t="s">
        <v>1084</v>
      </c>
      <c r="S2250">
        <v>2530500</v>
      </c>
      <c r="T2250">
        <v>40947</v>
      </c>
    </row>
    <row r="2251" spans="1:20" ht="14.45" hidden="1" x14ac:dyDescent="0.35">
      <c r="A2251">
        <v>24</v>
      </c>
      <c r="B2251" t="s">
        <v>14</v>
      </c>
      <c r="C2251" t="s">
        <v>858</v>
      </c>
      <c r="D2251" t="s">
        <v>1047</v>
      </c>
      <c r="E2251" t="s">
        <v>1039</v>
      </c>
      <c r="F2251" t="s">
        <v>5</v>
      </c>
      <c r="G2251" t="s">
        <v>323</v>
      </c>
      <c r="H2251" t="s">
        <v>2</v>
      </c>
      <c r="I2251">
        <v>11</v>
      </c>
      <c r="J2251" t="s">
        <v>4</v>
      </c>
      <c r="L2251" t="s">
        <v>90</v>
      </c>
      <c r="M2251">
        <v>17515</v>
      </c>
      <c r="N2251" s="21" t="s">
        <v>37</v>
      </c>
      <c r="O2251" s="21" t="s">
        <v>59</v>
      </c>
      <c r="P2251" s="21" t="str">
        <f t="shared" si="35"/>
        <v>01_&lt;20</v>
      </c>
      <c r="Q2251" t="s">
        <v>167</v>
      </c>
      <c r="R2251" t="s">
        <v>1084</v>
      </c>
      <c r="S2251">
        <v>420360</v>
      </c>
      <c r="T2251">
        <v>6802</v>
      </c>
    </row>
    <row r="2252" spans="1:20" ht="14.45" hidden="1" x14ac:dyDescent="0.35">
      <c r="A2252">
        <v>37</v>
      </c>
      <c r="B2252" t="s">
        <v>14</v>
      </c>
      <c r="C2252" t="s">
        <v>745</v>
      </c>
      <c r="D2252" t="s">
        <v>1055</v>
      </c>
      <c r="E2252" t="s">
        <v>1044</v>
      </c>
      <c r="F2252" t="s">
        <v>5</v>
      </c>
      <c r="G2252" t="s">
        <v>496</v>
      </c>
      <c r="H2252" t="s">
        <v>746</v>
      </c>
      <c r="I2252">
        <v>14</v>
      </c>
      <c r="J2252" t="s">
        <v>8</v>
      </c>
      <c r="L2252" t="s">
        <v>107</v>
      </c>
      <c r="M2252">
        <v>101990</v>
      </c>
      <c r="N2252" s="21" t="s">
        <v>80</v>
      </c>
      <c r="O2252" s="21" t="s">
        <v>70</v>
      </c>
      <c r="P2252" s="21" t="str">
        <f t="shared" si="35"/>
        <v>07_70&gt;</v>
      </c>
      <c r="Q2252" t="s">
        <v>167</v>
      </c>
      <c r="R2252" t="s">
        <v>1084</v>
      </c>
      <c r="S2252">
        <v>3773630</v>
      </c>
      <c r="T2252">
        <v>61062</v>
      </c>
    </row>
    <row r="2253" spans="1:20" ht="14.45" hidden="1" x14ac:dyDescent="0.35">
      <c r="A2253">
        <v>24</v>
      </c>
      <c r="B2253" t="s">
        <v>14</v>
      </c>
      <c r="C2253" t="s">
        <v>807</v>
      </c>
      <c r="D2253" t="s">
        <v>1055</v>
      </c>
      <c r="E2253" t="s">
        <v>1044</v>
      </c>
      <c r="F2253" t="s">
        <v>5</v>
      </c>
      <c r="G2253" t="s">
        <v>308</v>
      </c>
      <c r="H2253" t="s">
        <v>808</v>
      </c>
      <c r="I2253">
        <v>15</v>
      </c>
      <c r="J2253" t="s">
        <v>117</v>
      </c>
      <c r="L2253" t="s">
        <v>107</v>
      </c>
      <c r="M2253">
        <v>190907</v>
      </c>
      <c r="N2253" s="21" t="s">
        <v>337</v>
      </c>
      <c r="O2253" s="21" t="s">
        <v>101</v>
      </c>
      <c r="P2253" s="21" t="str">
        <f t="shared" si="35"/>
        <v>07_70&gt;</v>
      </c>
      <c r="Q2253" t="s">
        <v>167</v>
      </c>
      <c r="R2253" t="s">
        <v>1084</v>
      </c>
      <c r="S2253">
        <v>4581768</v>
      </c>
      <c r="T2253">
        <v>74139</v>
      </c>
    </row>
    <row r="2254" spans="1:20" ht="14.45" hidden="1" x14ac:dyDescent="0.35">
      <c r="A2254">
        <v>8</v>
      </c>
      <c r="B2254" t="s">
        <v>14</v>
      </c>
      <c r="C2254" t="s">
        <v>375</v>
      </c>
      <c r="D2254" t="s">
        <v>1055</v>
      </c>
      <c r="E2254" t="s">
        <v>1044</v>
      </c>
      <c r="F2254" t="s">
        <v>5</v>
      </c>
      <c r="G2254" t="s">
        <v>308</v>
      </c>
      <c r="H2254" t="s">
        <v>376</v>
      </c>
      <c r="I2254">
        <v>15</v>
      </c>
      <c r="J2254" t="s">
        <v>8</v>
      </c>
      <c r="L2254" t="s">
        <v>107</v>
      </c>
      <c r="M2254">
        <v>144200</v>
      </c>
      <c r="N2254" s="21" t="s">
        <v>87</v>
      </c>
      <c r="O2254" s="21" t="s">
        <v>79</v>
      </c>
      <c r="P2254" s="21" t="str">
        <f t="shared" si="35"/>
        <v>07_70&gt;</v>
      </c>
      <c r="Q2254" t="s">
        <v>167</v>
      </c>
      <c r="R2254" t="s">
        <v>1084</v>
      </c>
      <c r="S2254">
        <v>1153600</v>
      </c>
      <c r="T2254">
        <v>18667</v>
      </c>
    </row>
    <row r="2255" spans="1:20" ht="14.45" hidden="1" x14ac:dyDescent="0.35">
      <c r="A2255">
        <v>24</v>
      </c>
      <c r="B2255" t="s">
        <v>14</v>
      </c>
      <c r="C2255" t="s">
        <v>747</v>
      </c>
      <c r="D2255" t="s">
        <v>1055</v>
      </c>
      <c r="E2255" t="s">
        <v>1044</v>
      </c>
      <c r="F2255" t="s">
        <v>5</v>
      </c>
      <c r="G2255" t="s">
        <v>496</v>
      </c>
      <c r="H2255" t="s">
        <v>746</v>
      </c>
      <c r="I2255">
        <v>15</v>
      </c>
      <c r="J2255" t="s">
        <v>8</v>
      </c>
      <c r="L2255" t="s">
        <v>107</v>
      </c>
      <c r="M2255">
        <v>102500</v>
      </c>
      <c r="N2255" s="21" t="s">
        <v>80</v>
      </c>
      <c r="O2255" s="21" t="s">
        <v>70</v>
      </c>
      <c r="P2255" s="21" t="str">
        <f t="shared" si="35"/>
        <v>07_70&gt;</v>
      </c>
      <c r="Q2255" t="s">
        <v>167</v>
      </c>
      <c r="R2255" t="s">
        <v>1084</v>
      </c>
      <c r="S2255">
        <v>2460000</v>
      </c>
      <c r="T2255">
        <v>39806</v>
      </c>
    </row>
    <row r="2256" spans="1:20" ht="14.45" hidden="1" x14ac:dyDescent="0.35">
      <c r="A2256">
        <v>97</v>
      </c>
      <c r="B2256" t="s">
        <v>14</v>
      </c>
      <c r="C2256" t="s">
        <v>422</v>
      </c>
      <c r="D2256" t="s">
        <v>1055</v>
      </c>
      <c r="E2256" t="s">
        <v>1044</v>
      </c>
      <c r="F2256" t="s">
        <v>5</v>
      </c>
      <c r="G2256" t="s">
        <v>308</v>
      </c>
      <c r="H2256" t="s">
        <v>400</v>
      </c>
      <c r="I2256">
        <v>15</v>
      </c>
      <c r="J2256" t="s">
        <v>8</v>
      </c>
      <c r="L2256" t="s">
        <v>107</v>
      </c>
      <c r="M2256">
        <v>91652</v>
      </c>
      <c r="N2256" s="21" t="s">
        <v>50</v>
      </c>
      <c r="O2256" s="21" t="s">
        <v>66</v>
      </c>
      <c r="P2256" s="21" t="str">
        <f t="shared" si="35"/>
        <v>07_70&gt;</v>
      </c>
      <c r="Q2256" t="s">
        <v>167</v>
      </c>
      <c r="R2256" t="s">
        <v>1084</v>
      </c>
      <c r="S2256">
        <v>8890244</v>
      </c>
      <c r="T2256">
        <v>143855</v>
      </c>
    </row>
    <row r="2257" spans="1:20" ht="14.45" hidden="1" x14ac:dyDescent="0.35">
      <c r="A2257">
        <v>20</v>
      </c>
      <c r="B2257" t="s">
        <v>14</v>
      </c>
      <c r="C2257" t="s">
        <v>809</v>
      </c>
      <c r="D2257" t="s">
        <v>1055</v>
      </c>
      <c r="E2257" t="s">
        <v>1044</v>
      </c>
      <c r="F2257" t="s">
        <v>5</v>
      </c>
      <c r="G2257" t="s">
        <v>308</v>
      </c>
      <c r="H2257" t="s">
        <v>810</v>
      </c>
      <c r="I2257">
        <v>17</v>
      </c>
      <c r="J2257" t="s">
        <v>8</v>
      </c>
      <c r="L2257" t="s">
        <v>107</v>
      </c>
      <c r="M2257">
        <v>175000</v>
      </c>
      <c r="N2257" s="21" t="s">
        <v>197</v>
      </c>
      <c r="O2257" s="21" t="s">
        <v>104</v>
      </c>
      <c r="P2257" s="21" t="str">
        <f t="shared" si="35"/>
        <v>07_70&gt;</v>
      </c>
      <c r="Q2257" t="s">
        <v>167</v>
      </c>
      <c r="R2257" t="s">
        <v>1084</v>
      </c>
      <c r="S2257">
        <v>3500000</v>
      </c>
      <c r="T2257">
        <v>56634</v>
      </c>
    </row>
    <row r="2258" spans="1:20" ht="14.45" hidden="1" x14ac:dyDescent="0.35">
      <c r="A2258">
        <v>12</v>
      </c>
      <c r="B2258" t="s">
        <v>14</v>
      </c>
      <c r="C2258" t="s">
        <v>425</v>
      </c>
      <c r="D2258" t="s">
        <v>1055</v>
      </c>
      <c r="E2258" t="s">
        <v>1044</v>
      </c>
      <c r="F2258" t="s">
        <v>5</v>
      </c>
      <c r="G2258" t="s">
        <v>308</v>
      </c>
      <c r="H2258" t="s">
        <v>402</v>
      </c>
      <c r="I2258">
        <v>15</v>
      </c>
      <c r="J2258" t="s">
        <v>117</v>
      </c>
      <c r="K2258" t="s">
        <v>7</v>
      </c>
      <c r="L2258" t="s">
        <v>107</v>
      </c>
      <c r="M2258">
        <v>191240</v>
      </c>
      <c r="N2258" s="21" t="s">
        <v>337</v>
      </c>
      <c r="O2258" s="21" t="s">
        <v>101</v>
      </c>
      <c r="P2258" s="21" t="str">
        <f t="shared" si="35"/>
        <v>07_70&gt;</v>
      </c>
      <c r="Q2258" t="s">
        <v>167</v>
      </c>
      <c r="R2258" t="s">
        <v>1084</v>
      </c>
      <c r="S2258">
        <v>2294880</v>
      </c>
      <c r="T2258">
        <v>37134</v>
      </c>
    </row>
    <row r="2259" spans="1:20" ht="14.45" hidden="1" x14ac:dyDescent="0.35">
      <c r="A2259">
        <v>7</v>
      </c>
      <c r="B2259" t="s">
        <v>15</v>
      </c>
      <c r="C2259" t="s">
        <v>215</v>
      </c>
      <c r="D2259" s="10" t="s">
        <v>1038</v>
      </c>
      <c r="E2259" t="s">
        <v>1039</v>
      </c>
      <c r="F2259" t="s">
        <v>1</v>
      </c>
      <c r="G2259" t="s">
        <v>152</v>
      </c>
      <c r="H2259">
        <v>520</v>
      </c>
      <c r="I2259">
        <v>15</v>
      </c>
      <c r="J2259" t="s">
        <v>11</v>
      </c>
      <c r="L2259" s="10" t="s">
        <v>107</v>
      </c>
      <c r="M2259">
        <v>19450</v>
      </c>
      <c r="N2259" s="21" t="s">
        <v>37</v>
      </c>
      <c r="O2259" s="21" t="s">
        <v>59</v>
      </c>
      <c r="P2259" s="21" t="str">
        <f t="shared" si="35"/>
        <v>01_&lt;20</v>
      </c>
      <c r="Q2259" t="s">
        <v>167</v>
      </c>
      <c r="R2259" t="s">
        <v>1084</v>
      </c>
      <c r="S2259">
        <v>136150</v>
      </c>
      <c r="T2259">
        <v>2203</v>
      </c>
    </row>
    <row r="2260" spans="1:20" ht="14.45" hidden="1" x14ac:dyDescent="0.35">
      <c r="A2260">
        <v>4</v>
      </c>
      <c r="B2260" t="s">
        <v>15</v>
      </c>
      <c r="C2260" t="s">
        <v>191</v>
      </c>
      <c r="D2260" t="s">
        <v>1041</v>
      </c>
      <c r="E2260" t="s">
        <v>1039</v>
      </c>
      <c r="F2260" t="s">
        <v>5</v>
      </c>
      <c r="G2260" t="s">
        <v>114</v>
      </c>
      <c r="H2260" t="s">
        <v>108</v>
      </c>
      <c r="I2260">
        <v>15</v>
      </c>
      <c r="J2260" t="s">
        <v>8</v>
      </c>
      <c r="L2260" t="s">
        <v>107</v>
      </c>
      <c r="M2260">
        <v>25400</v>
      </c>
      <c r="N2260" s="21" t="s">
        <v>39</v>
      </c>
      <c r="O2260" s="21" t="s">
        <v>60</v>
      </c>
      <c r="P2260" s="21" t="str">
        <f t="shared" si="35"/>
        <v>02_20-30</v>
      </c>
      <c r="Q2260" t="s">
        <v>167</v>
      </c>
      <c r="R2260" t="s">
        <v>1084</v>
      </c>
      <c r="S2260">
        <v>101600</v>
      </c>
      <c r="T2260">
        <v>1644</v>
      </c>
    </row>
    <row r="2261" spans="1:20" ht="14.45" hidden="1" x14ac:dyDescent="0.35">
      <c r="A2261">
        <v>2</v>
      </c>
      <c r="B2261" t="s">
        <v>15</v>
      </c>
      <c r="C2261" t="s">
        <v>260</v>
      </c>
      <c r="D2261" s="10" t="s">
        <v>1038</v>
      </c>
      <c r="E2261" t="s">
        <v>1039</v>
      </c>
      <c r="F2261" t="s">
        <v>5</v>
      </c>
      <c r="G2261" t="s">
        <v>218</v>
      </c>
      <c r="H2261">
        <v>530</v>
      </c>
      <c r="I2261">
        <v>15</v>
      </c>
      <c r="J2261" t="s">
        <v>8</v>
      </c>
      <c r="L2261" t="s">
        <v>107</v>
      </c>
      <c r="M2261">
        <v>28890</v>
      </c>
      <c r="N2261" s="21" t="s">
        <v>39</v>
      </c>
      <c r="O2261" s="21" t="s">
        <v>60</v>
      </c>
      <c r="P2261" s="21" t="str">
        <f t="shared" si="35"/>
        <v>02_20-30</v>
      </c>
      <c r="Q2261" t="s">
        <v>167</v>
      </c>
      <c r="R2261" t="s">
        <v>1084</v>
      </c>
      <c r="S2261">
        <v>57780</v>
      </c>
      <c r="T2261">
        <v>935</v>
      </c>
    </row>
    <row r="2262" spans="1:20" ht="14.45" hidden="1" x14ac:dyDescent="0.35">
      <c r="A2262">
        <v>36</v>
      </c>
      <c r="B2262" t="s">
        <v>15</v>
      </c>
      <c r="C2262" t="s">
        <v>388</v>
      </c>
      <c r="D2262" t="s">
        <v>1040</v>
      </c>
      <c r="E2262" t="s">
        <v>1039</v>
      </c>
      <c r="F2262" t="s">
        <v>1</v>
      </c>
      <c r="G2262" t="s">
        <v>249</v>
      </c>
      <c r="H2262" t="s">
        <v>2</v>
      </c>
      <c r="I2262">
        <v>15</v>
      </c>
      <c r="J2262" t="s">
        <v>8</v>
      </c>
      <c r="L2262" t="s">
        <v>107</v>
      </c>
      <c r="M2262">
        <v>22990</v>
      </c>
      <c r="N2262" s="21" t="s">
        <v>38</v>
      </c>
      <c r="O2262" s="21" t="s">
        <v>60</v>
      </c>
      <c r="P2262" s="21" t="str">
        <f t="shared" si="35"/>
        <v>02_20-30</v>
      </c>
      <c r="Q2262" t="s">
        <v>167</v>
      </c>
      <c r="R2262" t="s">
        <v>1084</v>
      </c>
      <c r="S2262">
        <v>827640</v>
      </c>
      <c r="T2262">
        <v>13392</v>
      </c>
    </row>
    <row r="2263" spans="1:20" ht="14.45" hidden="1" x14ac:dyDescent="0.35">
      <c r="A2263">
        <v>124</v>
      </c>
      <c r="B2263" t="s">
        <v>15</v>
      </c>
      <c r="C2263" t="s">
        <v>389</v>
      </c>
      <c r="D2263" t="s">
        <v>1040</v>
      </c>
      <c r="E2263" t="s">
        <v>1039</v>
      </c>
      <c r="F2263" t="s">
        <v>1</v>
      </c>
      <c r="G2263" t="s">
        <v>152</v>
      </c>
      <c r="H2263" t="s">
        <v>2</v>
      </c>
      <c r="I2263">
        <v>15</v>
      </c>
      <c r="J2263" t="s">
        <v>11</v>
      </c>
      <c r="L2263" s="10" t="s">
        <v>107</v>
      </c>
      <c r="M2263">
        <v>17100</v>
      </c>
      <c r="N2263" s="21" t="s">
        <v>37</v>
      </c>
      <c r="O2263" s="21" t="s">
        <v>59</v>
      </c>
      <c r="P2263" s="21" t="str">
        <f t="shared" si="35"/>
        <v>01_&lt;20</v>
      </c>
      <c r="Q2263" t="s">
        <v>167</v>
      </c>
      <c r="R2263" t="s">
        <v>1084</v>
      </c>
      <c r="S2263">
        <v>2120400</v>
      </c>
      <c r="T2263">
        <v>34311</v>
      </c>
    </row>
    <row r="2264" spans="1:20" ht="14.45" hidden="1" x14ac:dyDescent="0.35">
      <c r="A2264">
        <v>2</v>
      </c>
      <c r="B2264" t="s">
        <v>15</v>
      </c>
      <c r="C2264" t="s">
        <v>426</v>
      </c>
      <c r="D2264" t="s">
        <v>1041</v>
      </c>
      <c r="E2264" t="s">
        <v>1039</v>
      </c>
      <c r="F2264" t="s">
        <v>5</v>
      </c>
      <c r="G2264" t="s">
        <v>308</v>
      </c>
      <c r="H2264" t="s">
        <v>166</v>
      </c>
      <c r="I2264">
        <v>15</v>
      </c>
      <c r="J2264" t="s">
        <v>8</v>
      </c>
      <c r="L2264" t="s">
        <v>107</v>
      </c>
      <c r="M2264">
        <v>58810</v>
      </c>
      <c r="N2264" s="21" t="s">
        <v>45</v>
      </c>
      <c r="O2264" s="21" t="s">
        <v>63</v>
      </c>
      <c r="P2264" s="21" t="str">
        <f t="shared" si="35"/>
        <v>05_50-60</v>
      </c>
      <c r="Q2264" t="s">
        <v>167</v>
      </c>
      <c r="R2264" t="s">
        <v>1084</v>
      </c>
      <c r="S2264">
        <v>117620</v>
      </c>
      <c r="T2264">
        <v>1903</v>
      </c>
    </row>
    <row r="2265" spans="1:20" ht="14.45" hidden="1" x14ac:dyDescent="0.35">
      <c r="A2265">
        <v>113</v>
      </c>
      <c r="B2265" t="s">
        <v>15</v>
      </c>
      <c r="C2265" t="s">
        <v>343</v>
      </c>
      <c r="D2265" s="10" t="s">
        <v>1038</v>
      </c>
      <c r="E2265" t="s">
        <v>1039</v>
      </c>
      <c r="F2265" t="s">
        <v>5</v>
      </c>
      <c r="G2265" t="s">
        <v>155</v>
      </c>
      <c r="H2265" t="s">
        <v>344</v>
      </c>
      <c r="I2265">
        <v>15</v>
      </c>
      <c r="J2265" t="s">
        <v>8</v>
      </c>
      <c r="L2265" t="s">
        <v>107</v>
      </c>
      <c r="M2265">
        <v>29802</v>
      </c>
      <c r="N2265" s="21" t="s">
        <v>39</v>
      </c>
      <c r="O2265" s="21" t="s">
        <v>60</v>
      </c>
      <c r="P2265" s="21" t="str">
        <f t="shared" si="35"/>
        <v>02_20-30</v>
      </c>
      <c r="Q2265" t="s">
        <v>167</v>
      </c>
      <c r="R2265" t="s">
        <v>1084</v>
      </c>
      <c r="S2265">
        <v>3367626</v>
      </c>
      <c r="T2265">
        <v>54492</v>
      </c>
    </row>
    <row r="2266" spans="1:20" ht="14.45" hidden="1" x14ac:dyDescent="0.35">
      <c r="A2266">
        <v>135</v>
      </c>
      <c r="B2266" t="s">
        <v>15</v>
      </c>
      <c r="C2266" t="s">
        <v>345</v>
      </c>
      <c r="D2266" s="10" t="s">
        <v>1038</v>
      </c>
      <c r="E2266" t="s">
        <v>1039</v>
      </c>
      <c r="F2266" t="s">
        <v>5</v>
      </c>
      <c r="G2266" t="s">
        <v>218</v>
      </c>
      <c r="H2266" t="s">
        <v>224</v>
      </c>
      <c r="I2266">
        <v>15</v>
      </c>
      <c r="J2266" t="s">
        <v>11</v>
      </c>
      <c r="L2266" t="s">
        <v>107</v>
      </c>
      <c r="M2266">
        <v>34490</v>
      </c>
      <c r="N2266" s="21" t="s">
        <v>40</v>
      </c>
      <c r="O2266" s="21" t="s">
        <v>61</v>
      </c>
      <c r="P2266" s="21" t="str">
        <f t="shared" si="35"/>
        <v>03_30-40</v>
      </c>
      <c r="Q2266" t="s">
        <v>167</v>
      </c>
      <c r="R2266" t="s">
        <v>1084</v>
      </c>
      <c r="S2266">
        <v>4656150</v>
      </c>
      <c r="T2266">
        <v>75342</v>
      </c>
    </row>
    <row r="2267" spans="1:20" ht="14.45" hidden="1" x14ac:dyDescent="0.35">
      <c r="A2267">
        <v>33</v>
      </c>
      <c r="B2267" t="s">
        <v>15</v>
      </c>
      <c r="C2267" t="s">
        <v>390</v>
      </c>
      <c r="D2267" t="s">
        <v>1040</v>
      </c>
      <c r="E2267" t="s">
        <v>1039</v>
      </c>
      <c r="F2267" t="s">
        <v>1</v>
      </c>
      <c r="G2267" t="s">
        <v>152</v>
      </c>
      <c r="H2267" t="s">
        <v>2</v>
      </c>
      <c r="I2267">
        <v>17</v>
      </c>
      <c r="J2267" t="s">
        <v>6</v>
      </c>
      <c r="L2267" s="10" t="s">
        <v>107</v>
      </c>
      <c r="M2267">
        <v>24890</v>
      </c>
      <c r="N2267" s="21" t="s">
        <v>38</v>
      </c>
      <c r="O2267" s="21" t="s">
        <v>60</v>
      </c>
      <c r="P2267" s="21" t="str">
        <f t="shared" si="35"/>
        <v>02_20-30</v>
      </c>
      <c r="Q2267" t="s">
        <v>167</v>
      </c>
      <c r="R2267" t="s">
        <v>1084</v>
      </c>
      <c r="S2267">
        <v>821370</v>
      </c>
      <c r="T2267">
        <v>13291</v>
      </c>
    </row>
    <row r="2268" spans="1:20" ht="14.45" hidden="1" x14ac:dyDescent="0.35">
      <c r="A2268">
        <v>55</v>
      </c>
      <c r="B2268" t="s">
        <v>15</v>
      </c>
      <c r="C2268" t="s">
        <v>346</v>
      </c>
      <c r="D2268" s="10" t="s">
        <v>1038</v>
      </c>
      <c r="E2268" t="s">
        <v>1039</v>
      </c>
      <c r="F2268" t="s">
        <v>5</v>
      </c>
      <c r="G2268" t="s">
        <v>155</v>
      </c>
      <c r="H2268" t="s">
        <v>224</v>
      </c>
      <c r="I2268">
        <v>15</v>
      </c>
      <c r="J2268" t="s">
        <v>8</v>
      </c>
      <c r="L2268" t="s">
        <v>107</v>
      </c>
      <c r="M2268">
        <v>47051</v>
      </c>
      <c r="N2268" s="21" t="s">
        <v>43</v>
      </c>
      <c r="O2268" s="21" t="s">
        <v>62</v>
      </c>
      <c r="P2268" s="21" t="str">
        <f t="shared" si="35"/>
        <v>04_40-50</v>
      </c>
      <c r="Q2268" t="s">
        <v>167</v>
      </c>
      <c r="R2268" t="s">
        <v>1084</v>
      </c>
      <c r="S2268">
        <v>2587805</v>
      </c>
      <c r="T2268">
        <v>41874</v>
      </c>
    </row>
    <row r="2269" spans="1:20" ht="14.45" hidden="1" x14ac:dyDescent="0.35">
      <c r="A2269">
        <v>29</v>
      </c>
      <c r="B2269" t="s">
        <v>15</v>
      </c>
      <c r="C2269" t="s">
        <v>348</v>
      </c>
      <c r="D2269" t="s">
        <v>1046</v>
      </c>
      <c r="E2269" t="s">
        <v>1039</v>
      </c>
      <c r="F2269" t="s">
        <v>5</v>
      </c>
      <c r="G2269" t="s">
        <v>218</v>
      </c>
      <c r="H2269" t="s">
        <v>2</v>
      </c>
      <c r="I2269">
        <v>14</v>
      </c>
      <c r="J2269" t="s">
        <v>8</v>
      </c>
      <c r="L2269" t="s">
        <v>107</v>
      </c>
      <c r="M2269">
        <v>39950</v>
      </c>
      <c r="N2269" s="21" t="s">
        <v>41</v>
      </c>
      <c r="O2269" s="21" t="s">
        <v>61</v>
      </c>
      <c r="P2269" s="21" t="str">
        <f t="shared" si="35"/>
        <v>03_30-40</v>
      </c>
      <c r="Q2269" t="s">
        <v>167</v>
      </c>
      <c r="R2269" t="s">
        <v>1084</v>
      </c>
      <c r="S2269">
        <v>1158550</v>
      </c>
      <c r="T2269">
        <v>18747</v>
      </c>
    </row>
    <row r="2270" spans="1:20" ht="14.45" hidden="1" x14ac:dyDescent="0.35">
      <c r="A2270">
        <v>11</v>
      </c>
      <c r="B2270" t="s">
        <v>15</v>
      </c>
      <c r="C2270" t="s">
        <v>349</v>
      </c>
      <c r="D2270" t="s">
        <v>1040</v>
      </c>
      <c r="E2270" t="s">
        <v>1039</v>
      </c>
      <c r="F2270" t="s">
        <v>1</v>
      </c>
      <c r="G2270" t="s">
        <v>249</v>
      </c>
      <c r="H2270" t="s">
        <v>2</v>
      </c>
      <c r="I2270">
        <v>15</v>
      </c>
      <c r="J2270" t="s">
        <v>8</v>
      </c>
      <c r="L2270" t="s">
        <v>107</v>
      </c>
      <c r="M2270">
        <v>46275</v>
      </c>
      <c r="N2270" s="21" t="s">
        <v>43</v>
      </c>
      <c r="O2270" s="21" t="s">
        <v>62</v>
      </c>
      <c r="P2270" s="21" t="str">
        <f t="shared" si="35"/>
        <v>04_40-50</v>
      </c>
      <c r="Q2270" t="s">
        <v>167</v>
      </c>
      <c r="R2270" t="s">
        <v>1084</v>
      </c>
      <c r="S2270">
        <v>509025</v>
      </c>
      <c r="T2270">
        <v>8237</v>
      </c>
    </row>
    <row r="2271" spans="1:20" ht="14.45" hidden="1" x14ac:dyDescent="0.35">
      <c r="A2271">
        <v>2</v>
      </c>
      <c r="B2271" t="s">
        <v>15</v>
      </c>
      <c r="C2271" t="s">
        <v>391</v>
      </c>
      <c r="D2271" t="s">
        <v>1040</v>
      </c>
      <c r="E2271" t="s">
        <v>1039</v>
      </c>
      <c r="F2271" t="s">
        <v>1</v>
      </c>
      <c r="G2271" t="s">
        <v>152</v>
      </c>
      <c r="H2271" t="s">
        <v>2</v>
      </c>
      <c r="I2271">
        <v>15</v>
      </c>
      <c r="J2271" t="s">
        <v>8</v>
      </c>
      <c r="L2271" s="10" t="s">
        <v>107</v>
      </c>
      <c r="M2271">
        <v>24589</v>
      </c>
      <c r="N2271" s="21" t="s">
        <v>38</v>
      </c>
      <c r="O2271" s="21" t="s">
        <v>60</v>
      </c>
      <c r="P2271" s="21" t="str">
        <f t="shared" si="35"/>
        <v>02_20-30</v>
      </c>
      <c r="Q2271" t="s">
        <v>167</v>
      </c>
      <c r="R2271" t="s">
        <v>1084</v>
      </c>
      <c r="S2271">
        <v>49178</v>
      </c>
      <c r="T2271">
        <v>796</v>
      </c>
    </row>
    <row r="2272" spans="1:20" ht="14.45" hidden="1" x14ac:dyDescent="0.35">
      <c r="A2272">
        <v>38</v>
      </c>
      <c r="B2272" t="s">
        <v>15</v>
      </c>
      <c r="C2272" t="s">
        <v>350</v>
      </c>
      <c r="D2272" s="10" t="s">
        <v>1038</v>
      </c>
      <c r="E2272" t="s">
        <v>1039</v>
      </c>
      <c r="F2272" t="s">
        <v>5</v>
      </c>
      <c r="G2272" t="s">
        <v>218</v>
      </c>
      <c r="H2272">
        <v>540</v>
      </c>
      <c r="I2272">
        <v>15</v>
      </c>
      <c r="J2272" t="s">
        <v>8</v>
      </c>
      <c r="L2272" t="s">
        <v>107</v>
      </c>
      <c r="M2272">
        <v>39950</v>
      </c>
      <c r="N2272" s="21" t="s">
        <v>41</v>
      </c>
      <c r="O2272" s="21" t="s">
        <v>61</v>
      </c>
      <c r="P2272" s="21" t="str">
        <f t="shared" si="35"/>
        <v>03_30-40</v>
      </c>
      <c r="Q2272" t="s">
        <v>167</v>
      </c>
      <c r="R2272" t="s">
        <v>1084</v>
      </c>
      <c r="S2272">
        <v>1518100</v>
      </c>
      <c r="T2272">
        <v>24565</v>
      </c>
    </row>
    <row r="2273" spans="1:20" ht="14.45" hidden="1" x14ac:dyDescent="0.35">
      <c r="A2273">
        <v>11</v>
      </c>
      <c r="B2273" t="s">
        <v>15</v>
      </c>
      <c r="C2273" t="s">
        <v>428</v>
      </c>
      <c r="D2273" t="s">
        <v>1046</v>
      </c>
      <c r="E2273" t="s">
        <v>1039</v>
      </c>
      <c r="F2273" t="s">
        <v>1</v>
      </c>
      <c r="G2273" t="s">
        <v>249</v>
      </c>
      <c r="H2273" t="s">
        <v>2</v>
      </c>
      <c r="I2273">
        <v>14</v>
      </c>
      <c r="J2273" t="s">
        <v>8</v>
      </c>
      <c r="L2273" t="s">
        <v>107</v>
      </c>
      <c r="M2273">
        <v>41382</v>
      </c>
      <c r="N2273" s="21" t="s">
        <v>42</v>
      </c>
      <c r="O2273" s="21" t="s">
        <v>62</v>
      </c>
      <c r="P2273" s="21" t="str">
        <f t="shared" si="35"/>
        <v>04_40-50</v>
      </c>
      <c r="Q2273" t="s">
        <v>167</v>
      </c>
      <c r="R2273" t="s">
        <v>1084</v>
      </c>
      <c r="S2273">
        <v>455202</v>
      </c>
      <c r="T2273">
        <v>7366</v>
      </c>
    </row>
    <row r="2274" spans="1:20" ht="14.45" hidden="1" x14ac:dyDescent="0.35">
      <c r="A2274">
        <v>879</v>
      </c>
      <c r="B2274" t="s">
        <v>15</v>
      </c>
      <c r="C2274" t="s">
        <v>377</v>
      </c>
      <c r="D2274" s="10" t="s">
        <v>1038</v>
      </c>
      <c r="E2274" t="s">
        <v>1039</v>
      </c>
      <c r="F2274" t="s">
        <v>5</v>
      </c>
      <c r="G2274" t="s">
        <v>218</v>
      </c>
      <c r="H2274" t="s">
        <v>230</v>
      </c>
      <c r="I2274">
        <v>15</v>
      </c>
      <c r="J2274" t="s">
        <v>77</v>
      </c>
      <c r="L2274" t="s">
        <v>107</v>
      </c>
      <c r="M2274">
        <v>48990</v>
      </c>
      <c r="N2274" s="21" t="s">
        <v>43</v>
      </c>
      <c r="O2274" s="21" t="s">
        <v>62</v>
      </c>
      <c r="P2274" s="21" t="str">
        <f t="shared" si="35"/>
        <v>04_40-50</v>
      </c>
      <c r="Q2274" t="s">
        <v>167</v>
      </c>
      <c r="R2274" t="s">
        <v>1084</v>
      </c>
      <c r="S2274">
        <v>43062210</v>
      </c>
      <c r="T2274">
        <v>696800</v>
      </c>
    </row>
    <row r="2275" spans="1:20" ht="14.45" hidden="1" x14ac:dyDescent="0.35">
      <c r="A2275">
        <v>4</v>
      </c>
      <c r="B2275" t="s">
        <v>15</v>
      </c>
      <c r="C2275" t="s">
        <v>313</v>
      </c>
      <c r="D2275" t="s">
        <v>1046</v>
      </c>
      <c r="E2275" t="s">
        <v>1039</v>
      </c>
      <c r="F2275" t="s">
        <v>5</v>
      </c>
      <c r="G2275" t="s">
        <v>218</v>
      </c>
      <c r="H2275" t="s">
        <v>224</v>
      </c>
      <c r="I2275">
        <v>14</v>
      </c>
      <c r="J2275" t="s">
        <v>8</v>
      </c>
      <c r="L2275" t="s">
        <v>107</v>
      </c>
      <c r="M2275">
        <v>64885</v>
      </c>
      <c r="N2275" s="21" t="s">
        <v>46</v>
      </c>
      <c r="O2275" s="21" t="s">
        <v>65</v>
      </c>
      <c r="P2275" s="21" t="str">
        <f t="shared" si="35"/>
        <v>06_60-70</v>
      </c>
      <c r="Q2275" t="s">
        <v>167</v>
      </c>
      <c r="R2275" t="s">
        <v>1084</v>
      </c>
      <c r="S2275">
        <v>259540</v>
      </c>
      <c r="T2275">
        <v>4200</v>
      </c>
    </row>
    <row r="2276" spans="1:20" ht="14.45" hidden="1" x14ac:dyDescent="0.35">
      <c r="A2276">
        <v>914</v>
      </c>
      <c r="B2276" t="s">
        <v>15</v>
      </c>
      <c r="C2276" t="s">
        <v>1013</v>
      </c>
      <c r="D2276" t="s">
        <v>1046</v>
      </c>
      <c r="E2276" t="s">
        <v>1039</v>
      </c>
      <c r="F2276" t="s">
        <v>1</v>
      </c>
      <c r="G2276" t="s">
        <v>532</v>
      </c>
      <c r="H2276" t="s">
        <v>2</v>
      </c>
      <c r="I2276">
        <v>14</v>
      </c>
      <c r="J2276" t="s">
        <v>8</v>
      </c>
      <c r="K2276" t="s">
        <v>7</v>
      </c>
      <c r="L2276" t="s">
        <v>107</v>
      </c>
      <c r="M2276">
        <v>36700</v>
      </c>
      <c r="N2276" s="21" t="s">
        <v>41</v>
      </c>
      <c r="O2276" s="21" t="s">
        <v>61</v>
      </c>
      <c r="P2276" s="21" t="str">
        <f t="shared" si="35"/>
        <v>03_30-40</v>
      </c>
      <c r="Q2276" t="s">
        <v>167</v>
      </c>
      <c r="R2276" t="s">
        <v>1084</v>
      </c>
      <c r="S2276">
        <v>33543800</v>
      </c>
      <c r="T2276">
        <v>542780</v>
      </c>
    </row>
    <row r="2277" spans="1:20" ht="14.45" hidden="1" x14ac:dyDescent="0.35">
      <c r="A2277">
        <v>69</v>
      </c>
      <c r="B2277" t="s">
        <v>15</v>
      </c>
      <c r="C2277" t="s">
        <v>958</v>
      </c>
      <c r="D2277" t="s">
        <v>1046</v>
      </c>
      <c r="E2277" t="s">
        <v>1039</v>
      </c>
      <c r="F2277" t="s">
        <v>5</v>
      </c>
      <c r="G2277" t="s">
        <v>496</v>
      </c>
      <c r="H2277" t="s">
        <v>2</v>
      </c>
      <c r="I2277">
        <v>14</v>
      </c>
      <c r="J2277" t="s">
        <v>8</v>
      </c>
      <c r="K2277" t="s">
        <v>7</v>
      </c>
      <c r="L2277" t="s">
        <v>107</v>
      </c>
      <c r="M2277">
        <v>49122</v>
      </c>
      <c r="N2277" s="21" t="s">
        <v>43</v>
      </c>
      <c r="O2277" s="21" t="s">
        <v>62</v>
      </c>
      <c r="P2277" s="21" t="str">
        <f t="shared" si="35"/>
        <v>04_40-50</v>
      </c>
      <c r="Q2277" t="s">
        <v>167</v>
      </c>
      <c r="R2277" t="s">
        <v>1084</v>
      </c>
      <c r="S2277">
        <v>3389418</v>
      </c>
      <c r="T2277">
        <v>54845</v>
      </c>
    </row>
    <row r="2278" spans="1:20" ht="14.45" hidden="1" x14ac:dyDescent="0.35">
      <c r="A2278">
        <v>16</v>
      </c>
      <c r="B2278" t="s">
        <v>15</v>
      </c>
      <c r="C2278" t="s">
        <v>748</v>
      </c>
      <c r="D2278" t="s">
        <v>1046</v>
      </c>
      <c r="E2278" t="s">
        <v>1039</v>
      </c>
      <c r="F2278" t="s">
        <v>5</v>
      </c>
      <c r="G2278" t="s">
        <v>496</v>
      </c>
      <c r="H2278" t="s">
        <v>2</v>
      </c>
      <c r="I2278">
        <v>14</v>
      </c>
      <c r="J2278" t="s">
        <v>8</v>
      </c>
      <c r="K2278" t="s">
        <v>7</v>
      </c>
      <c r="L2278" t="s">
        <v>107</v>
      </c>
      <c r="M2278">
        <v>52000</v>
      </c>
      <c r="N2278" s="21" t="s">
        <v>44</v>
      </c>
      <c r="O2278" s="21" t="s">
        <v>63</v>
      </c>
      <c r="P2278" s="21" t="str">
        <f t="shared" si="35"/>
        <v>05_50-60</v>
      </c>
      <c r="Q2278" t="s">
        <v>167</v>
      </c>
      <c r="R2278" t="s">
        <v>1084</v>
      </c>
      <c r="S2278">
        <v>832000</v>
      </c>
      <c r="T2278">
        <v>13463</v>
      </c>
    </row>
    <row r="2279" spans="1:20" ht="14.45" hidden="1" x14ac:dyDescent="0.35">
      <c r="A2279">
        <v>726</v>
      </c>
      <c r="B2279" t="s">
        <v>15</v>
      </c>
      <c r="C2279" t="s">
        <v>1014</v>
      </c>
      <c r="D2279" t="s">
        <v>1047</v>
      </c>
      <c r="E2279" t="s">
        <v>1039</v>
      </c>
      <c r="F2279" t="s">
        <v>5</v>
      </c>
      <c r="G2279" t="s">
        <v>323</v>
      </c>
      <c r="H2279" t="s">
        <v>2</v>
      </c>
      <c r="I2279">
        <v>10</v>
      </c>
      <c r="J2279" t="s">
        <v>846</v>
      </c>
      <c r="K2279" t="s">
        <v>7</v>
      </c>
      <c r="L2279" t="s">
        <v>90</v>
      </c>
      <c r="M2279">
        <v>35990</v>
      </c>
      <c r="N2279" s="21" t="s">
        <v>41</v>
      </c>
      <c r="O2279" s="21" t="s">
        <v>61</v>
      </c>
      <c r="P2279" s="21" t="str">
        <f t="shared" si="35"/>
        <v>03_30-40</v>
      </c>
      <c r="Q2279" t="s">
        <v>167</v>
      </c>
      <c r="R2279" t="s">
        <v>1084</v>
      </c>
      <c r="S2279">
        <v>26128740</v>
      </c>
      <c r="T2279">
        <v>422795</v>
      </c>
    </row>
    <row r="2280" spans="1:20" ht="14.45" hidden="1" x14ac:dyDescent="0.35">
      <c r="A2280">
        <v>2594</v>
      </c>
      <c r="B2280" t="s">
        <v>15</v>
      </c>
      <c r="C2280" t="s">
        <v>697</v>
      </c>
      <c r="D2280" t="s">
        <v>1040</v>
      </c>
      <c r="E2280" t="s">
        <v>1039</v>
      </c>
      <c r="F2280" t="s">
        <v>1</v>
      </c>
      <c r="G2280" t="s">
        <v>532</v>
      </c>
      <c r="H2280" t="s">
        <v>2</v>
      </c>
      <c r="I2280">
        <v>15</v>
      </c>
      <c r="J2280" t="s">
        <v>8</v>
      </c>
      <c r="L2280" t="s">
        <v>107</v>
      </c>
      <c r="M2280">
        <v>26240</v>
      </c>
      <c r="N2280" s="21" t="s">
        <v>39</v>
      </c>
      <c r="O2280" s="21" t="s">
        <v>60</v>
      </c>
      <c r="P2280" s="21" t="str">
        <f t="shared" si="35"/>
        <v>02_20-30</v>
      </c>
      <c r="Q2280" t="s">
        <v>167</v>
      </c>
      <c r="R2280" t="s">
        <v>1084</v>
      </c>
      <c r="S2280">
        <v>68066560</v>
      </c>
      <c r="T2280">
        <v>1101401</v>
      </c>
    </row>
    <row r="2281" spans="1:20" ht="14.45" hidden="1" x14ac:dyDescent="0.35">
      <c r="A2281">
        <v>677</v>
      </c>
      <c r="B2281" t="s">
        <v>15</v>
      </c>
      <c r="C2281" t="s">
        <v>660</v>
      </c>
      <c r="D2281" t="s">
        <v>1041</v>
      </c>
      <c r="E2281" t="s">
        <v>1039</v>
      </c>
      <c r="F2281" t="s">
        <v>5</v>
      </c>
      <c r="G2281" t="s">
        <v>308</v>
      </c>
      <c r="H2281" t="s">
        <v>661</v>
      </c>
      <c r="I2281">
        <v>15</v>
      </c>
      <c r="J2281" t="s">
        <v>8</v>
      </c>
      <c r="L2281" t="s">
        <v>107</v>
      </c>
      <c r="M2281">
        <v>60042</v>
      </c>
      <c r="N2281" s="21" t="s">
        <v>46</v>
      </c>
      <c r="O2281" s="21" t="s">
        <v>65</v>
      </c>
      <c r="P2281" s="21" t="str">
        <f t="shared" si="35"/>
        <v>06_60-70</v>
      </c>
      <c r="Q2281" t="s">
        <v>167</v>
      </c>
      <c r="R2281" t="s">
        <v>1084</v>
      </c>
      <c r="S2281">
        <v>40648434</v>
      </c>
      <c r="T2281">
        <v>657742</v>
      </c>
    </row>
    <row r="2282" spans="1:20" ht="14.45" hidden="1" x14ac:dyDescent="0.35">
      <c r="A2282">
        <v>2765</v>
      </c>
      <c r="B2282" t="s">
        <v>15</v>
      </c>
      <c r="C2282" t="s">
        <v>698</v>
      </c>
      <c r="D2282" t="s">
        <v>1040</v>
      </c>
      <c r="E2282" t="s">
        <v>1039</v>
      </c>
      <c r="F2282" t="s">
        <v>5</v>
      </c>
      <c r="G2282" t="s">
        <v>496</v>
      </c>
      <c r="H2282" t="s">
        <v>2</v>
      </c>
      <c r="I2282">
        <v>15</v>
      </c>
      <c r="J2282" t="s">
        <v>8</v>
      </c>
      <c r="L2282" t="s">
        <v>107</v>
      </c>
      <c r="M2282">
        <v>23299</v>
      </c>
      <c r="N2282" s="21" t="s">
        <v>38</v>
      </c>
      <c r="O2282" s="21" t="s">
        <v>60</v>
      </c>
      <c r="P2282" s="21" t="str">
        <f t="shared" si="35"/>
        <v>02_20-30</v>
      </c>
      <c r="Q2282" t="s">
        <v>167</v>
      </c>
      <c r="R2282" t="s">
        <v>1084</v>
      </c>
      <c r="S2282">
        <v>64421735</v>
      </c>
      <c r="T2282">
        <v>1042423</v>
      </c>
    </row>
    <row r="2283" spans="1:20" ht="14.45" hidden="1" x14ac:dyDescent="0.35">
      <c r="A2283">
        <v>149</v>
      </c>
      <c r="B2283" t="s">
        <v>15</v>
      </c>
      <c r="C2283" t="s">
        <v>813</v>
      </c>
      <c r="D2283" t="s">
        <v>1040</v>
      </c>
      <c r="E2283" t="s">
        <v>1039</v>
      </c>
      <c r="F2283" t="s">
        <v>1</v>
      </c>
      <c r="G2283" t="s">
        <v>532</v>
      </c>
      <c r="H2283" t="s">
        <v>2</v>
      </c>
      <c r="I2283">
        <v>17</v>
      </c>
      <c r="J2283" t="s">
        <v>8</v>
      </c>
      <c r="L2283" t="s">
        <v>107</v>
      </c>
      <c r="M2283">
        <v>34190</v>
      </c>
      <c r="N2283" s="21" t="s">
        <v>40</v>
      </c>
      <c r="O2283" s="21" t="s">
        <v>61</v>
      </c>
      <c r="P2283" s="21" t="str">
        <f t="shared" si="35"/>
        <v>03_30-40</v>
      </c>
      <c r="Q2283" t="s">
        <v>167</v>
      </c>
      <c r="R2283" t="s">
        <v>1084</v>
      </c>
      <c r="S2283">
        <v>5094310</v>
      </c>
      <c r="T2283">
        <v>82432</v>
      </c>
    </row>
    <row r="2284" spans="1:20" ht="14.45" hidden="1" x14ac:dyDescent="0.35">
      <c r="A2284">
        <v>2712</v>
      </c>
      <c r="B2284" t="s">
        <v>15</v>
      </c>
      <c r="C2284" t="s">
        <v>662</v>
      </c>
      <c r="D2284" t="s">
        <v>1041</v>
      </c>
      <c r="E2284" t="s">
        <v>1039</v>
      </c>
      <c r="F2284" t="s">
        <v>5</v>
      </c>
      <c r="G2284" t="s">
        <v>308</v>
      </c>
      <c r="H2284" t="s">
        <v>661</v>
      </c>
      <c r="I2284">
        <v>17</v>
      </c>
      <c r="J2284" t="s">
        <v>8</v>
      </c>
      <c r="L2284" t="s">
        <v>107</v>
      </c>
      <c r="M2284">
        <v>71894</v>
      </c>
      <c r="N2284" s="21" t="s">
        <v>48</v>
      </c>
      <c r="O2284" s="21" t="s">
        <v>64</v>
      </c>
      <c r="P2284" s="21" t="str">
        <f t="shared" si="35"/>
        <v>07_70&gt;</v>
      </c>
      <c r="Q2284" t="s">
        <v>167</v>
      </c>
      <c r="R2284" t="s">
        <v>1084</v>
      </c>
      <c r="S2284">
        <v>194976528</v>
      </c>
      <c r="T2284">
        <v>3154960</v>
      </c>
    </row>
    <row r="2285" spans="1:20" ht="14.45" hidden="1" x14ac:dyDescent="0.35">
      <c r="A2285">
        <v>331</v>
      </c>
      <c r="B2285" t="s">
        <v>15</v>
      </c>
      <c r="C2285" t="s">
        <v>699</v>
      </c>
      <c r="D2285" t="s">
        <v>1040</v>
      </c>
      <c r="E2285" t="s">
        <v>1039</v>
      </c>
      <c r="F2285" t="s">
        <v>5</v>
      </c>
      <c r="G2285" t="s">
        <v>496</v>
      </c>
      <c r="H2285" t="s">
        <v>2</v>
      </c>
      <c r="I2285">
        <v>17</v>
      </c>
      <c r="J2285" t="s">
        <v>8</v>
      </c>
      <c r="L2285" t="s">
        <v>107</v>
      </c>
      <c r="M2285">
        <v>39967</v>
      </c>
      <c r="N2285" s="21" t="s">
        <v>41</v>
      </c>
      <c r="O2285" s="21" t="s">
        <v>61</v>
      </c>
      <c r="P2285" s="21" t="str">
        <f t="shared" si="35"/>
        <v>03_30-40</v>
      </c>
      <c r="Q2285" t="s">
        <v>167</v>
      </c>
      <c r="R2285" t="s">
        <v>1084</v>
      </c>
      <c r="S2285">
        <v>13229077</v>
      </c>
      <c r="T2285">
        <v>214063</v>
      </c>
    </row>
    <row r="2286" spans="1:20" ht="14.45" hidden="1" x14ac:dyDescent="0.35">
      <c r="A2286">
        <v>133</v>
      </c>
      <c r="B2286" t="s">
        <v>15</v>
      </c>
      <c r="C2286" t="s">
        <v>751</v>
      </c>
      <c r="D2286" t="s">
        <v>1046</v>
      </c>
      <c r="E2286" t="s">
        <v>1039</v>
      </c>
      <c r="F2286" t="s">
        <v>1</v>
      </c>
      <c r="G2286" t="s">
        <v>532</v>
      </c>
      <c r="H2286" t="s">
        <v>2</v>
      </c>
      <c r="I2286">
        <v>14</v>
      </c>
      <c r="J2286" t="s">
        <v>8</v>
      </c>
      <c r="L2286" t="s">
        <v>107</v>
      </c>
      <c r="M2286">
        <v>30795</v>
      </c>
      <c r="N2286" s="21" t="s">
        <v>40</v>
      </c>
      <c r="O2286" s="21" t="s">
        <v>61</v>
      </c>
      <c r="P2286" s="21" t="str">
        <f t="shared" si="35"/>
        <v>03_30-40</v>
      </c>
      <c r="Q2286" t="s">
        <v>167</v>
      </c>
      <c r="R2286" t="s">
        <v>1084</v>
      </c>
      <c r="S2286">
        <v>4095735</v>
      </c>
      <c r="T2286">
        <v>66274</v>
      </c>
    </row>
    <row r="2287" spans="1:20" ht="14.45" hidden="1" x14ac:dyDescent="0.35">
      <c r="A2287">
        <v>27</v>
      </c>
      <c r="B2287" t="s">
        <v>15</v>
      </c>
      <c r="C2287" t="s">
        <v>1015</v>
      </c>
      <c r="D2287" t="s">
        <v>1046</v>
      </c>
      <c r="E2287" t="s">
        <v>1039</v>
      </c>
      <c r="F2287" t="s">
        <v>5</v>
      </c>
      <c r="G2287" t="s">
        <v>855</v>
      </c>
      <c r="H2287" t="s">
        <v>2</v>
      </c>
      <c r="I2287">
        <v>14</v>
      </c>
      <c r="J2287" t="s">
        <v>8</v>
      </c>
      <c r="L2287" t="s">
        <v>107</v>
      </c>
      <c r="M2287">
        <v>40100</v>
      </c>
      <c r="N2287" s="21" t="s">
        <v>42</v>
      </c>
      <c r="O2287" s="21" t="s">
        <v>62</v>
      </c>
      <c r="P2287" s="21" t="str">
        <f t="shared" si="35"/>
        <v>04_40-50</v>
      </c>
      <c r="Q2287" t="s">
        <v>167</v>
      </c>
      <c r="R2287" t="s">
        <v>1084</v>
      </c>
      <c r="S2287">
        <v>1082700</v>
      </c>
      <c r="T2287">
        <v>17519</v>
      </c>
    </row>
    <row r="2288" spans="1:20" ht="14.45" hidden="1" x14ac:dyDescent="0.35">
      <c r="A2288">
        <v>277</v>
      </c>
      <c r="B2288" t="s">
        <v>15</v>
      </c>
      <c r="C2288" t="s">
        <v>701</v>
      </c>
      <c r="D2288" t="s">
        <v>1046</v>
      </c>
      <c r="E2288" t="s">
        <v>1039</v>
      </c>
      <c r="F2288" t="s">
        <v>5</v>
      </c>
      <c r="G2288" t="s">
        <v>496</v>
      </c>
      <c r="H2288" t="s">
        <v>2</v>
      </c>
      <c r="I2288">
        <v>14</v>
      </c>
      <c r="J2288" t="s">
        <v>8</v>
      </c>
      <c r="L2288" t="s">
        <v>107</v>
      </c>
      <c r="M2288">
        <v>31945</v>
      </c>
      <c r="N2288" s="21" t="s">
        <v>40</v>
      </c>
      <c r="O2288" s="21" t="s">
        <v>61</v>
      </c>
      <c r="P2288" s="21" t="str">
        <f t="shared" si="35"/>
        <v>03_30-40</v>
      </c>
      <c r="Q2288" t="s">
        <v>167</v>
      </c>
      <c r="R2288" t="s">
        <v>1084</v>
      </c>
      <c r="S2288">
        <v>8848765</v>
      </c>
      <c r="T2288">
        <v>143184</v>
      </c>
    </row>
    <row r="2289" spans="1:20" ht="14.45" hidden="1" x14ac:dyDescent="0.35">
      <c r="A2289">
        <v>912</v>
      </c>
      <c r="B2289" t="s">
        <v>15</v>
      </c>
      <c r="C2289" t="s">
        <v>702</v>
      </c>
      <c r="D2289" t="s">
        <v>1040</v>
      </c>
      <c r="E2289" t="s">
        <v>1039</v>
      </c>
      <c r="F2289" t="s">
        <v>1</v>
      </c>
      <c r="G2289" t="s">
        <v>532</v>
      </c>
      <c r="H2289" t="s">
        <v>2</v>
      </c>
      <c r="I2289">
        <v>15</v>
      </c>
      <c r="J2289" t="s">
        <v>8</v>
      </c>
      <c r="L2289" t="s">
        <v>107</v>
      </c>
      <c r="M2289">
        <v>36570</v>
      </c>
      <c r="N2289" s="21" t="s">
        <v>41</v>
      </c>
      <c r="O2289" s="21" t="s">
        <v>61</v>
      </c>
      <c r="P2289" s="21" t="str">
        <f t="shared" si="35"/>
        <v>03_30-40</v>
      </c>
      <c r="Q2289" t="s">
        <v>167</v>
      </c>
      <c r="R2289" t="s">
        <v>1084</v>
      </c>
      <c r="S2289">
        <v>33351840</v>
      </c>
      <c r="T2289">
        <v>539674</v>
      </c>
    </row>
    <row r="2290" spans="1:20" ht="14.45" hidden="1" x14ac:dyDescent="0.35">
      <c r="A2290">
        <v>197</v>
      </c>
      <c r="B2290" t="s">
        <v>15</v>
      </c>
      <c r="C2290" t="s">
        <v>1016</v>
      </c>
      <c r="D2290" t="s">
        <v>1040</v>
      </c>
      <c r="E2290" t="s">
        <v>1039</v>
      </c>
      <c r="F2290" t="s">
        <v>5</v>
      </c>
      <c r="G2290" t="s">
        <v>855</v>
      </c>
      <c r="H2290" t="s">
        <v>2</v>
      </c>
      <c r="I2290">
        <v>15</v>
      </c>
      <c r="J2290" t="s">
        <v>8</v>
      </c>
      <c r="L2290" t="s">
        <v>107</v>
      </c>
      <c r="M2290">
        <v>41000</v>
      </c>
      <c r="N2290" s="21" t="s">
        <v>42</v>
      </c>
      <c r="O2290" s="21" t="s">
        <v>62</v>
      </c>
      <c r="P2290" s="21" t="str">
        <f t="shared" si="35"/>
        <v>04_40-50</v>
      </c>
      <c r="Q2290" t="s">
        <v>167</v>
      </c>
      <c r="R2290" t="s">
        <v>1084</v>
      </c>
      <c r="S2290">
        <v>8077000</v>
      </c>
      <c r="T2290">
        <v>130696</v>
      </c>
    </row>
    <row r="2291" spans="1:20" ht="14.45" hidden="1" x14ac:dyDescent="0.35">
      <c r="A2291">
        <v>53</v>
      </c>
      <c r="B2291" t="s">
        <v>15</v>
      </c>
      <c r="C2291" t="s">
        <v>1073</v>
      </c>
      <c r="D2291" s="10" t="s">
        <v>1038</v>
      </c>
      <c r="E2291" t="s">
        <v>1039</v>
      </c>
      <c r="F2291" t="s">
        <v>5</v>
      </c>
      <c r="G2291" t="s">
        <v>818</v>
      </c>
      <c r="H2291" t="s">
        <v>618</v>
      </c>
      <c r="I2291">
        <v>15</v>
      </c>
      <c r="J2291" t="s">
        <v>8</v>
      </c>
      <c r="L2291" t="s">
        <v>107</v>
      </c>
      <c r="M2291">
        <v>38990</v>
      </c>
      <c r="N2291" s="21" t="s">
        <v>41</v>
      </c>
      <c r="O2291" s="21" t="s">
        <v>61</v>
      </c>
      <c r="P2291" s="21" t="str">
        <f t="shared" si="35"/>
        <v>03_30-40</v>
      </c>
      <c r="Q2291" t="s">
        <v>167</v>
      </c>
      <c r="R2291" t="s">
        <v>1084</v>
      </c>
      <c r="S2291">
        <v>2066470</v>
      </c>
      <c r="T2291">
        <v>33438</v>
      </c>
    </row>
    <row r="2292" spans="1:20" ht="14.45" hidden="1" x14ac:dyDescent="0.35">
      <c r="A2292">
        <v>357</v>
      </c>
      <c r="B2292" t="s">
        <v>15</v>
      </c>
      <c r="C2292" t="s">
        <v>663</v>
      </c>
      <c r="D2292" t="s">
        <v>1040</v>
      </c>
      <c r="E2292" t="s">
        <v>1039</v>
      </c>
      <c r="F2292" t="s">
        <v>5</v>
      </c>
      <c r="G2292" t="s">
        <v>496</v>
      </c>
      <c r="H2292" t="s">
        <v>2</v>
      </c>
      <c r="I2292">
        <v>15</v>
      </c>
      <c r="J2292" t="s">
        <v>8</v>
      </c>
      <c r="L2292" t="s">
        <v>107</v>
      </c>
      <c r="M2292">
        <v>36990</v>
      </c>
      <c r="N2292" s="21" t="s">
        <v>41</v>
      </c>
      <c r="O2292" s="21" t="s">
        <v>61</v>
      </c>
      <c r="P2292" s="21" t="str">
        <f t="shared" si="35"/>
        <v>03_30-40</v>
      </c>
      <c r="Q2292" t="s">
        <v>167</v>
      </c>
      <c r="R2292" t="s">
        <v>1084</v>
      </c>
      <c r="S2292">
        <v>13205430</v>
      </c>
      <c r="T2292">
        <v>213680</v>
      </c>
    </row>
    <row r="2293" spans="1:20" ht="14.45" hidden="1" x14ac:dyDescent="0.35">
      <c r="A2293">
        <v>11</v>
      </c>
      <c r="B2293" t="s">
        <v>15</v>
      </c>
      <c r="C2293" t="s">
        <v>508</v>
      </c>
      <c r="D2293" t="s">
        <v>1046</v>
      </c>
      <c r="E2293" t="s">
        <v>1039</v>
      </c>
      <c r="F2293" t="s">
        <v>5</v>
      </c>
      <c r="G2293" t="s">
        <v>496</v>
      </c>
      <c r="H2293" t="s">
        <v>2</v>
      </c>
      <c r="I2293">
        <v>13</v>
      </c>
      <c r="J2293" t="s">
        <v>8</v>
      </c>
      <c r="L2293" t="s">
        <v>107</v>
      </c>
      <c r="M2293">
        <v>60200</v>
      </c>
      <c r="N2293" s="21" t="s">
        <v>46</v>
      </c>
      <c r="O2293" s="21" t="s">
        <v>65</v>
      </c>
      <c r="P2293" s="21" t="str">
        <f t="shared" si="35"/>
        <v>06_60-70</v>
      </c>
      <c r="Q2293" t="s">
        <v>167</v>
      </c>
      <c r="R2293" t="s">
        <v>1084</v>
      </c>
      <c r="S2293">
        <v>662200</v>
      </c>
      <c r="T2293">
        <v>10715</v>
      </c>
    </row>
    <row r="2294" spans="1:20" ht="14.45" hidden="1" x14ac:dyDescent="0.35">
      <c r="A2294">
        <v>62</v>
      </c>
      <c r="B2294" t="s">
        <v>15</v>
      </c>
      <c r="C2294" t="s">
        <v>1017</v>
      </c>
      <c r="D2294" t="s">
        <v>1046</v>
      </c>
      <c r="E2294" t="s">
        <v>1039</v>
      </c>
      <c r="F2294" t="s">
        <v>1</v>
      </c>
      <c r="G2294" t="s">
        <v>532</v>
      </c>
      <c r="H2294" t="s">
        <v>2</v>
      </c>
      <c r="I2294">
        <v>13</v>
      </c>
      <c r="J2294" t="s">
        <v>8</v>
      </c>
      <c r="L2294" t="s">
        <v>107</v>
      </c>
      <c r="M2294">
        <v>55300</v>
      </c>
      <c r="N2294" s="21" t="s">
        <v>45</v>
      </c>
      <c r="O2294" s="21" t="s">
        <v>63</v>
      </c>
      <c r="P2294" s="21" t="str">
        <f t="shared" si="35"/>
        <v>05_50-60</v>
      </c>
      <c r="Q2294" t="s">
        <v>167</v>
      </c>
      <c r="R2294" t="s">
        <v>1084</v>
      </c>
      <c r="S2294">
        <v>3428600</v>
      </c>
      <c r="T2294">
        <v>55479</v>
      </c>
    </row>
    <row r="2295" spans="1:20" ht="14.45" hidden="1" x14ac:dyDescent="0.35">
      <c r="A2295">
        <v>16</v>
      </c>
      <c r="B2295" t="s">
        <v>15</v>
      </c>
      <c r="C2295" t="s">
        <v>1018</v>
      </c>
      <c r="D2295" t="s">
        <v>1046</v>
      </c>
      <c r="E2295" t="s">
        <v>1039</v>
      </c>
      <c r="F2295" t="s">
        <v>5</v>
      </c>
      <c r="G2295" t="s">
        <v>818</v>
      </c>
      <c r="H2295" t="s">
        <v>2</v>
      </c>
      <c r="I2295">
        <v>13</v>
      </c>
      <c r="J2295" t="s">
        <v>8</v>
      </c>
      <c r="L2295" t="s">
        <v>107</v>
      </c>
      <c r="M2295">
        <v>56090</v>
      </c>
      <c r="N2295" s="21" t="s">
        <v>45</v>
      </c>
      <c r="O2295" s="21" t="s">
        <v>63</v>
      </c>
      <c r="P2295" s="21" t="str">
        <f t="shared" si="35"/>
        <v>05_50-60</v>
      </c>
      <c r="Q2295" t="s">
        <v>167</v>
      </c>
      <c r="R2295" t="s">
        <v>1084</v>
      </c>
      <c r="S2295">
        <v>897440</v>
      </c>
      <c r="T2295">
        <v>14522</v>
      </c>
    </row>
    <row r="2296" spans="1:20" ht="14.45" hidden="1" x14ac:dyDescent="0.35">
      <c r="A2296">
        <v>155</v>
      </c>
      <c r="B2296" t="s">
        <v>15</v>
      </c>
      <c r="C2296" t="s">
        <v>664</v>
      </c>
      <c r="D2296" t="s">
        <v>1046</v>
      </c>
      <c r="E2296" t="s">
        <v>1039</v>
      </c>
      <c r="F2296" t="s">
        <v>1</v>
      </c>
      <c r="G2296" t="s">
        <v>532</v>
      </c>
      <c r="H2296" t="s">
        <v>2</v>
      </c>
      <c r="I2296">
        <v>14</v>
      </c>
      <c r="J2296" t="s">
        <v>8</v>
      </c>
      <c r="L2296" t="s">
        <v>107</v>
      </c>
      <c r="M2296">
        <v>52702</v>
      </c>
      <c r="N2296" s="21" t="s">
        <v>44</v>
      </c>
      <c r="O2296" s="21" t="s">
        <v>63</v>
      </c>
      <c r="P2296" s="21" t="str">
        <f t="shared" si="35"/>
        <v>05_50-60</v>
      </c>
      <c r="Q2296" t="s">
        <v>167</v>
      </c>
      <c r="R2296" t="s">
        <v>1084</v>
      </c>
      <c r="S2296">
        <v>8168810</v>
      </c>
      <c r="T2296">
        <v>132181</v>
      </c>
    </row>
    <row r="2297" spans="1:20" ht="14.45" hidden="1" x14ac:dyDescent="0.35">
      <c r="A2297">
        <v>13</v>
      </c>
      <c r="B2297" t="s">
        <v>15</v>
      </c>
      <c r="C2297" t="s">
        <v>1019</v>
      </c>
      <c r="D2297" t="s">
        <v>1046</v>
      </c>
      <c r="E2297" t="s">
        <v>1039</v>
      </c>
      <c r="F2297" t="s">
        <v>5</v>
      </c>
      <c r="G2297" t="s">
        <v>818</v>
      </c>
      <c r="H2297" t="s">
        <v>2</v>
      </c>
      <c r="I2297">
        <v>14</v>
      </c>
      <c r="J2297" t="s">
        <v>8</v>
      </c>
      <c r="L2297" t="s">
        <v>107</v>
      </c>
      <c r="M2297">
        <v>59800</v>
      </c>
      <c r="N2297" s="21" t="s">
        <v>45</v>
      </c>
      <c r="O2297" s="21" t="s">
        <v>63</v>
      </c>
      <c r="P2297" s="21" t="str">
        <f t="shared" si="35"/>
        <v>05_50-60</v>
      </c>
      <c r="Q2297" t="s">
        <v>167</v>
      </c>
      <c r="R2297" t="s">
        <v>1084</v>
      </c>
      <c r="S2297">
        <v>777400</v>
      </c>
      <c r="T2297">
        <v>12579</v>
      </c>
    </row>
    <row r="2298" spans="1:20" ht="14.45" hidden="1" x14ac:dyDescent="0.35">
      <c r="A2298">
        <v>38</v>
      </c>
      <c r="B2298" t="s">
        <v>15</v>
      </c>
      <c r="C2298" t="s">
        <v>700</v>
      </c>
      <c r="D2298" t="s">
        <v>1046</v>
      </c>
      <c r="E2298" t="s">
        <v>1039</v>
      </c>
      <c r="F2298" t="s">
        <v>5</v>
      </c>
      <c r="G2298" t="s">
        <v>496</v>
      </c>
      <c r="H2298" t="s">
        <v>2</v>
      </c>
      <c r="I2298">
        <v>14</v>
      </c>
      <c r="J2298" t="s">
        <v>8</v>
      </c>
      <c r="L2298" t="s">
        <v>107</v>
      </c>
      <c r="M2298">
        <v>57900</v>
      </c>
      <c r="N2298" s="21" t="s">
        <v>45</v>
      </c>
      <c r="O2298" s="21" t="s">
        <v>63</v>
      </c>
      <c r="P2298" s="21" t="str">
        <f t="shared" si="35"/>
        <v>05_50-60</v>
      </c>
      <c r="Q2298" t="s">
        <v>167</v>
      </c>
      <c r="R2298" t="s">
        <v>1084</v>
      </c>
      <c r="S2298">
        <v>2200200</v>
      </c>
      <c r="T2298">
        <v>35602</v>
      </c>
    </row>
    <row r="2299" spans="1:20" ht="14.45" hidden="1" x14ac:dyDescent="0.35">
      <c r="A2299">
        <v>36</v>
      </c>
      <c r="B2299" t="s">
        <v>15</v>
      </c>
      <c r="C2299" t="s">
        <v>1020</v>
      </c>
      <c r="D2299" t="s">
        <v>1040</v>
      </c>
      <c r="E2299" t="s">
        <v>1039</v>
      </c>
      <c r="F2299" t="s">
        <v>5</v>
      </c>
      <c r="G2299" t="s">
        <v>818</v>
      </c>
      <c r="H2299" t="s">
        <v>2</v>
      </c>
      <c r="I2299">
        <v>15</v>
      </c>
      <c r="J2299" t="s">
        <v>8</v>
      </c>
      <c r="L2299" t="s">
        <v>107</v>
      </c>
      <c r="M2299">
        <v>67400</v>
      </c>
      <c r="N2299" s="21" t="s">
        <v>47</v>
      </c>
      <c r="O2299" s="21" t="s">
        <v>65</v>
      </c>
      <c r="P2299" s="21" t="str">
        <f t="shared" si="35"/>
        <v>06_60-70</v>
      </c>
      <c r="Q2299" t="s">
        <v>167</v>
      </c>
      <c r="R2299" t="s">
        <v>1084</v>
      </c>
      <c r="S2299">
        <v>2426400</v>
      </c>
      <c r="T2299">
        <v>39262</v>
      </c>
    </row>
    <row r="2300" spans="1:20" ht="14.45" hidden="1" x14ac:dyDescent="0.35">
      <c r="A2300">
        <v>91</v>
      </c>
      <c r="B2300" t="s">
        <v>15</v>
      </c>
      <c r="C2300" t="s">
        <v>703</v>
      </c>
      <c r="D2300" t="s">
        <v>1040</v>
      </c>
      <c r="E2300" t="s">
        <v>1039</v>
      </c>
      <c r="F2300" t="s">
        <v>5</v>
      </c>
      <c r="G2300" t="s">
        <v>496</v>
      </c>
      <c r="H2300" t="s">
        <v>2</v>
      </c>
      <c r="I2300">
        <v>15</v>
      </c>
      <c r="J2300" t="s">
        <v>8</v>
      </c>
      <c r="L2300" t="s">
        <v>107</v>
      </c>
      <c r="M2300">
        <v>67990</v>
      </c>
      <c r="N2300" s="21" t="s">
        <v>47</v>
      </c>
      <c r="O2300" s="21" t="s">
        <v>65</v>
      </c>
      <c r="P2300" s="21" t="str">
        <f t="shared" si="35"/>
        <v>06_60-70</v>
      </c>
      <c r="Q2300" t="s">
        <v>167</v>
      </c>
      <c r="R2300" t="s">
        <v>1084</v>
      </c>
      <c r="S2300">
        <v>6187090</v>
      </c>
      <c r="T2300">
        <v>100115</v>
      </c>
    </row>
    <row r="2301" spans="1:20" ht="14.45" hidden="1" x14ac:dyDescent="0.35">
      <c r="A2301">
        <v>22</v>
      </c>
      <c r="B2301" t="s">
        <v>15</v>
      </c>
      <c r="C2301" t="s">
        <v>1074</v>
      </c>
      <c r="D2301" t="s">
        <v>1046</v>
      </c>
      <c r="E2301" t="s">
        <v>1044</v>
      </c>
      <c r="F2301" t="s">
        <v>5</v>
      </c>
      <c r="G2301" t="s">
        <v>323</v>
      </c>
      <c r="H2301" t="s">
        <v>2</v>
      </c>
      <c r="I2301">
        <v>14</v>
      </c>
      <c r="J2301" t="s">
        <v>4</v>
      </c>
      <c r="L2301" t="s">
        <v>90</v>
      </c>
      <c r="M2301">
        <v>29318</v>
      </c>
      <c r="N2301" s="21" t="s">
        <v>39</v>
      </c>
      <c r="O2301" s="21" t="s">
        <v>60</v>
      </c>
      <c r="P2301" s="21" t="str">
        <f t="shared" si="35"/>
        <v>02_20-30</v>
      </c>
      <c r="Q2301" t="s">
        <v>167</v>
      </c>
      <c r="R2301" t="s">
        <v>1084</v>
      </c>
      <c r="S2301">
        <v>644996</v>
      </c>
      <c r="T2301">
        <v>10437</v>
      </c>
    </row>
    <row r="2302" spans="1:20" ht="14.45" hidden="1" x14ac:dyDescent="0.35">
      <c r="A2302">
        <v>67</v>
      </c>
      <c r="B2302" t="s">
        <v>15</v>
      </c>
      <c r="C2302" t="s">
        <v>467</v>
      </c>
      <c r="D2302" t="s">
        <v>1046</v>
      </c>
      <c r="E2302" t="s">
        <v>1044</v>
      </c>
      <c r="F2302" t="s">
        <v>5</v>
      </c>
      <c r="G2302" t="s">
        <v>155</v>
      </c>
      <c r="H2302" t="s">
        <v>2</v>
      </c>
      <c r="I2302">
        <v>14</v>
      </c>
      <c r="J2302" t="s">
        <v>4</v>
      </c>
      <c r="L2302" t="s">
        <v>107</v>
      </c>
      <c r="M2302">
        <v>30441</v>
      </c>
      <c r="N2302" s="21" t="s">
        <v>40</v>
      </c>
      <c r="O2302" s="21" t="s">
        <v>61</v>
      </c>
      <c r="P2302" s="21" t="str">
        <f t="shared" si="35"/>
        <v>03_30-40</v>
      </c>
      <c r="Q2302" t="s">
        <v>167</v>
      </c>
      <c r="R2302" t="s">
        <v>1084</v>
      </c>
      <c r="S2302">
        <v>2039547</v>
      </c>
      <c r="T2302">
        <v>33002</v>
      </c>
    </row>
    <row r="2303" spans="1:20" ht="14.45" hidden="1" x14ac:dyDescent="0.35">
      <c r="A2303">
        <v>814</v>
      </c>
      <c r="B2303" t="s">
        <v>15</v>
      </c>
      <c r="C2303" t="s">
        <v>352</v>
      </c>
      <c r="D2303" t="s">
        <v>1040</v>
      </c>
      <c r="E2303" t="s">
        <v>1044</v>
      </c>
      <c r="F2303" t="s">
        <v>5</v>
      </c>
      <c r="G2303" t="s">
        <v>323</v>
      </c>
      <c r="H2303" t="s">
        <v>2</v>
      </c>
      <c r="I2303">
        <v>15</v>
      </c>
      <c r="J2303" t="s">
        <v>4</v>
      </c>
      <c r="L2303" t="s">
        <v>90</v>
      </c>
      <c r="M2303">
        <v>24990</v>
      </c>
      <c r="N2303" s="21" t="s">
        <v>38</v>
      </c>
      <c r="O2303" s="21" t="s">
        <v>60</v>
      </c>
      <c r="P2303" s="21" t="str">
        <f t="shared" si="35"/>
        <v>02_20-30</v>
      </c>
      <c r="Q2303" t="s">
        <v>167</v>
      </c>
      <c r="R2303" t="s">
        <v>1084</v>
      </c>
      <c r="S2303">
        <v>20341860</v>
      </c>
      <c r="T2303">
        <v>329156</v>
      </c>
    </row>
    <row r="2304" spans="1:20" ht="14.45" hidden="1" x14ac:dyDescent="0.35">
      <c r="A2304">
        <v>1828</v>
      </c>
      <c r="B2304" t="s">
        <v>15</v>
      </c>
      <c r="C2304" t="s">
        <v>353</v>
      </c>
      <c r="D2304" t="s">
        <v>1040</v>
      </c>
      <c r="E2304" t="s">
        <v>1044</v>
      </c>
      <c r="F2304" t="s">
        <v>5</v>
      </c>
      <c r="G2304" t="s">
        <v>155</v>
      </c>
      <c r="H2304" t="s">
        <v>2</v>
      </c>
      <c r="I2304">
        <v>15</v>
      </c>
      <c r="J2304" t="s">
        <v>8</v>
      </c>
      <c r="L2304" t="s">
        <v>107</v>
      </c>
      <c r="M2304">
        <v>27220</v>
      </c>
      <c r="N2304" s="21" t="s">
        <v>39</v>
      </c>
      <c r="O2304" s="21" t="s">
        <v>60</v>
      </c>
      <c r="P2304" s="21" t="str">
        <f t="shared" si="35"/>
        <v>02_20-30</v>
      </c>
      <c r="Q2304" t="s">
        <v>167</v>
      </c>
      <c r="R2304" t="s">
        <v>1084</v>
      </c>
      <c r="S2304">
        <v>49758160</v>
      </c>
      <c r="T2304">
        <v>805148</v>
      </c>
    </row>
    <row r="2305" spans="1:20" ht="14.45" hidden="1" x14ac:dyDescent="0.35">
      <c r="A2305">
        <v>2219</v>
      </c>
      <c r="B2305" t="s">
        <v>15</v>
      </c>
      <c r="C2305" t="s">
        <v>1021</v>
      </c>
      <c r="D2305" t="s">
        <v>1040</v>
      </c>
      <c r="E2305" t="s">
        <v>1044</v>
      </c>
      <c r="F2305" t="s">
        <v>1</v>
      </c>
      <c r="G2305" t="s">
        <v>532</v>
      </c>
      <c r="H2305" t="s">
        <v>2</v>
      </c>
      <c r="I2305">
        <v>15</v>
      </c>
      <c r="J2305" t="s">
        <v>8</v>
      </c>
      <c r="L2305" t="s">
        <v>107</v>
      </c>
      <c r="M2305">
        <v>23400</v>
      </c>
      <c r="N2305" s="21" t="s">
        <v>38</v>
      </c>
      <c r="O2305" s="21" t="s">
        <v>60</v>
      </c>
      <c r="P2305" s="21" t="str">
        <f t="shared" si="35"/>
        <v>02_20-30</v>
      </c>
      <c r="Q2305" t="s">
        <v>167</v>
      </c>
      <c r="R2305" t="s">
        <v>1084</v>
      </c>
      <c r="S2305">
        <v>51924600</v>
      </c>
      <c r="T2305">
        <v>840204</v>
      </c>
    </row>
    <row r="2306" spans="1:20" ht="14.45" hidden="1" x14ac:dyDescent="0.35">
      <c r="A2306">
        <v>588</v>
      </c>
      <c r="B2306" t="s">
        <v>15</v>
      </c>
      <c r="C2306" t="s">
        <v>631</v>
      </c>
      <c r="D2306" t="s">
        <v>1040</v>
      </c>
      <c r="E2306" t="s">
        <v>1044</v>
      </c>
      <c r="F2306" t="s">
        <v>1</v>
      </c>
      <c r="G2306" t="s">
        <v>152</v>
      </c>
      <c r="H2306" t="s">
        <v>2</v>
      </c>
      <c r="I2306">
        <v>15</v>
      </c>
      <c r="J2306" t="s">
        <v>8</v>
      </c>
      <c r="L2306" s="10" t="s">
        <v>107</v>
      </c>
      <c r="M2306">
        <v>16450</v>
      </c>
      <c r="N2306" s="21" t="s">
        <v>37</v>
      </c>
      <c r="O2306" s="21" t="s">
        <v>59</v>
      </c>
      <c r="P2306" s="21" t="str">
        <f t="shared" si="35"/>
        <v>01_&lt;20</v>
      </c>
      <c r="Q2306" t="s">
        <v>167</v>
      </c>
      <c r="R2306" t="s">
        <v>1084</v>
      </c>
      <c r="S2306">
        <v>9672600</v>
      </c>
      <c r="T2306">
        <v>156515</v>
      </c>
    </row>
    <row r="2307" spans="1:20" ht="14.45" hidden="1" x14ac:dyDescent="0.35">
      <c r="A2307">
        <v>29</v>
      </c>
      <c r="B2307" t="s">
        <v>15</v>
      </c>
      <c r="C2307" t="s">
        <v>960</v>
      </c>
      <c r="D2307" t="s">
        <v>1046</v>
      </c>
      <c r="E2307" t="s">
        <v>1044</v>
      </c>
      <c r="F2307" t="s">
        <v>5</v>
      </c>
      <c r="G2307" t="s">
        <v>496</v>
      </c>
      <c r="H2307" t="s">
        <v>2</v>
      </c>
      <c r="I2307">
        <v>14</v>
      </c>
      <c r="J2307" t="s">
        <v>8</v>
      </c>
      <c r="L2307" t="s">
        <v>107</v>
      </c>
      <c r="M2307">
        <v>38030</v>
      </c>
      <c r="N2307" s="21" t="s">
        <v>41</v>
      </c>
      <c r="O2307" s="21" t="s">
        <v>61</v>
      </c>
      <c r="P2307" s="21" t="str">
        <f t="shared" ref="P2307:P2370" si="36">IF(M2307&lt;20000,"01_&lt;20",IF(M2307&lt;70000,CONCATENATE(IF((ROUNDDOWN(M2307/10000,0)+1)&lt;10,0,),ROUNDDOWN(M2307/10000,0),"_",ROUNDDOWN(M2307/10000,0)*10,"-",ROUNDUP((M2307+1)/10000,0)*10),"07_70&gt;"))</f>
        <v>03_30-40</v>
      </c>
      <c r="Q2307" t="s">
        <v>167</v>
      </c>
      <c r="R2307" t="s">
        <v>1084</v>
      </c>
      <c r="S2307">
        <v>1102870</v>
      </c>
      <c r="T2307">
        <v>17846</v>
      </c>
    </row>
    <row r="2308" spans="1:20" ht="14.45" hidden="1" x14ac:dyDescent="0.35">
      <c r="A2308">
        <v>344</v>
      </c>
      <c r="B2308" t="s">
        <v>15</v>
      </c>
      <c r="C2308" t="s">
        <v>750</v>
      </c>
      <c r="D2308" t="s">
        <v>1040</v>
      </c>
      <c r="E2308" t="s">
        <v>1044</v>
      </c>
      <c r="F2308" t="s">
        <v>1</v>
      </c>
      <c r="G2308" t="s">
        <v>532</v>
      </c>
      <c r="H2308" t="s">
        <v>2</v>
      </c>
      <c r="I2308">
        <v>15</v>
      </c>
      <c r="J2308" t="s">
        <v>8</v>
      </c>
      <c r="L2308" t="s">
        <v>107</v>
      </c>
      <c r="M2308">
        <v>28100</v>
      </c>
      <c r="N2308" s="21" t="s">
        <v>39</v>
      </c>
      <c r="O2308" s="21" t="s">
        <v>60</v>
      </c>
      <c r="P2308" s="21" t="str">
        <f t="shared" si="36"/>
        <v>02_20-30</v>
      </c>
      <c r="Q2308" t="s">
        <v>167</v>
      </c>
      <c r="R2308" t="s">
        <v>1084</v>
      </c>
      <c r="S2308">
        <v>9666400</v>
      </c>
      <c r="T2308">
        <v>156414</v>
      </c>
    </row>
    <row r="2309" spans="1:20" ht="14.45" hidden="1" x14ac:dyDescent="0.35">
      <c r="A2309">
        <v>337</v>
      </c>
      <c r="B2309" t="s">
        <v>15</v>
      </c>
      <c r="C2309" t="s">
        <v>961</v>
      </c>
      <c r="D2309" t="s">
        <v>1040</v>
      </c>
      <c r="E2309" t="s">
        <v>1044</v>
      </c>
      <c r="F2309" t="s">
        <v>5</v>
      </c>
      <c r="G2309" t="s">
        <v>496</v>
      </c>
      <c r="H2309" t="s">
        <v>2</v>
      </c>
      <c r="I2309">
        <v>15</v>
      </c>
      <c r="J2309" t="s">
        <v>8</v>
      </c>
      <c r="L2309" t="s">
        <v>107</v>
      </c>
      <c r="M2309">
        <v>43042</v>
      </c>
      <c r="N2309" s="21" t="s">
        <v>42</v>
      </c>
      <c r="O2309" s="21" t="s">
        <v>62</v>
      </c>
      <c r="P2309" s="21" t="str">
        <f t="shared" si="36"/>
        <v>04_40-50</v>
      </c>
      <c r="Q2309" t="s">
        <v>167</v>
      </c>
      <c r="R2309" t="s">
        <v>1084</v>
      </c>
      <c r="S2309">
        <v>14505154</v>
      </c>
      <c r="T2309">
        <v>234711</v>
      </c>
    </row>
    <row r="2310" spans="1:20" ht="14.45" hidden="1" x14ac:dyDescent="0.35">
      <c r="A2310">
        <v>4</v>
      </c>
      <c r="B2310" t="s">
        <v>15</v>
      </c>
      <c r="C2310" t="s">
        <v>509</v>
      </c>
      <c r="D2310" t="s">
        <v>1046</v>
      </c>
      <c r="E2310" t="s">
        <v>1044</v>
      </c>
      <c r="F2310" t="s">
        <v>1</v>
      </c>
      <c r="G2310" t="s">
        <v>249</v>
      </c>
      <c r="H2310" t="s">
        <v>2</v>
      </c>
      <c r="I2310">
        <v>14</v>
      </c>
      <c r="J2310" t="s">
        <v>8</v>
      </c>
      <c r="L2310" t="s">
        <v>107</v>
      </c>
      <c r="M2310">
        <v>42950</v>
      </c>
      <c r="N2310" s="21" t="s">
        <v>42</v>
      </c>
      <c r="O2310" s="21" t="s">
        <v>62</v>
      </c>
      <c r="P2310" s="21" t="str">
        <f t="shared" si="36"/>
        <v>04_40-50</v>
      </c>
      <c r="Q2310" t="s">
        <v>167</v>
      </c>
      <c r="R2310" t="s">
        <v>1084</v>
      </c>
      <c r="S2310">
        <v>171800</v>
      </c>
      <c r="T2310">
        <v>2780</v>
      </c>
    </row>
    <row r="2311" spans="1:20" ht="14.45" hidden="1" x14ac:dyDescent="0.35">
      <c r="A2311">
        <v>18</v>
      </c>
      <c r="B2311" t="s">
        <v>15</v>
      </c>
      <c r="C2311" t="s">
        <v>326</v>
      </c>
      <c r="D2311" t="s">
        <v>1046</v>
      </c>
      <c r="E2311" t="s">
        <v>1044</v>
      </c>
      <c r="F2311" t="s">
        <v>5</v>
      </c>
      <c r="G2311" t="s">
        <v>218</v>
      </c>
      <c r="H2311" t="s">
        <v>2</v>
      </c>
      <c r="I2311">
        <v>14</v>
      </c>
      <c r="J2311" t="s">
        <v>8</v>
      </c>
      <c r="L2311" t="s">
        <v>107</v>
      </c>
      <c r="M2311">
        <v>38700</v>
      </c>
      <c r="N2311" s="21" t="s">
        <v>41</v>
      </c>
      <c r="O2311" s="21" t="s">
        <v>61</v>
      </c>
      <c r="P2311" s="21" t="str">
        <f t="shared" si="36"/>
        <v>03_30-40</v>
      </c>
      <c r="Q2311" t="s">
        <v>167</v>
      </c>
      <c r="R2311" t="s">
        <v>1084</v>
      </c>
      <c r="S2311">
        <v>696600</v>
      </c>
      <c r="T2311">
        <v>11272</v>
      </c>
    </row>
    <row r="2312" spans="1:20" ht="14.45" hidden="1" x14ac:dyDescent="0.35">
      <c r="A2312">
        <v>67</v>
      </c>
      <c r="B2312" t="s">
        <v>15</v>
      </c>
      <c r="C2312" t="s">
        <v>274</v>
      </c>
      <c r="D2312" s="10" t="s">
        <v>1038</v>
      </c>
      <c r="E2312" t="s">
        <v>1044</v>
      </c>
      <c r="F2312" t="s">
        <v>5</v>
      </c>
      <c r="G2312" t="s">
        <v>155</v>
      </c>
      <c r="H2312" t="s">
        <v>200</v>
      </c>
      <c r="I2312">
        <v>15</v>
      </c>
      <c r="J2312" t="s">
        <v>8</v>
      </c>
      <c r="L2312" t="s">
        <v>107</v>
      </c>
      <c r="M2312">
        <v>38322</v>
      </c>
      <c r="N2312" s="21" t="s">
        <v>41</v>
      </c>
      <c r="O2312" s="21" t="s">
        <v>61</v>
      </c>
      <c r="P2312" s="21" t="str">
        <f t="shared" si="36"/>
        <v>03_30-40</v>
      </c>
      <c r="Q2312" t="s">
        <v>167</v>
      </c>
      <c r="R2312" t="s">
        <v>1084</v>
      </c>
      <c r="S2312">
        <v>2567574</v>
      </c>
      <c r="T2312">
        <v>41547</v>
      </c>
    </row>
    <row r="2313" spans="1:20" ht="14.45" hidden="1" x14ac:dyDescent="0.35">
      <c r="A2313">
        <v>131</v>
      </c>
      <c r="B2313" t="s">
        <v>15</v>
      </c>
      <c r="C2313" t="s">
        <v>275</v>
      </c>
      <c r="D2313" s="10" t="s">
        <v>1038</v>
      </c>
      <c r="E2313" t="s">
        <v>1044</v>
      </c>
      <c r="F2313" t="s">
        <v>5</v>
      </c>
      <c r="G2313" t="s">
        <v>218</v>
      </c>
      <c r="H2313" t="s">
        <v>200</v>
      </c>
      <c r="I2313">
        <v>15</v>
      </c>
      <c r="J2313" t="s">
        <v>8</v>
      </c>
      <c r="L2313" t="s">
        <v>107</v>
      </c>
      <c r="M2313">
        <v>47606</v>
      </c>
      <c r="N2313" s="21" t="s">
        <v>43</v>
      </c>
      <c r="O2313" s="21" t="s">
        <v>62</v>
      </c>
      <c r="P2313" s="21" t="str">
        <f t="shared" si="36"/>
        <v>04_40-50</v>
      </c>
      <c r="Q2313" t="s">
        <v>167</v>
      </c>
      <c r="R2313" t="s">
        <v>1084</v>
      </c>
      <c r="S2313">
        <v>6236386</v>
      </c>
      <c r="T2313">
        <v>100912</v>
      </c>
    </row>
    <row r="2314" spans="1:20" ht="14.45" hidden="1" x14ac:dyDescent="0.35">
      <c r="A2314">
        <v>155</v>
      </c>
      <c r="B2314" t="s">
        <v>15</v>
      </c>
      <c r="C2314" t="s">
        <v>704</v>
      </c>
      <c r="D2314" t="s">
        <v>1040</v>
      </c>
      <c r="E2314" t="s">
        <v>1044</v>
      </c>
      <c r="F2314" t="s">
        <v>5</v>
      </c>
      <c r="G2314" t="s">
        <v>496</v>
      </c>
      <c r="H2314" t="s">
        <v>2</v>
      </c>
      <c r="I2314">
        <v>17</v>
      </c>
      <c r="J2314" t="s">
        <v>8</v>
      </c>
      <c r="L2314" t="s">
        <v>107</v>
      </c>
      <c r="M2314">
        <v>50980</v>
      </c>
      <c r="N2314" s="21" t="s">
        <v>44</v>
      </c>
      <c r="O2314" s="21" t="s">
        <v>63</v>
      </c>
      <c r="P2314" s="21" t="str">
        <f t="shared" si="36"/>
        <v>05_50-60</v>
      </c>
      <c r="Q2314" t="s">
        <v>167</v>
      </c>
      <c r="R2314" t="s">
        <v>1084</v>
      </c>
      <c r="S2314">
        <v>7901900</v>
      </c>
      <c r="T2314">
        <v>127862</v>
      </c>
    </row>
    <row r="2315" spans="1:20" ht="14.45" hidden="1" x14ac:dyDescent="0.35">
      <c r="A2315">
        <v>36</v>
      </c>
      <c r="B2315" t="s">
        <v>15</v>
      </c>
      <c r="C2315" t="s">
        <v>756</v>
      </c>
      <c r="D2315" t="s">
        <v>1041</v>
      </c>
      <c r="E2315" t="s">
        <v>1039</v>
      </c>
      <c r="F2315" t="s">
        <v>5</v>
      </c>
      <c r="G2315" t="s">
        <v>308</v>
      </c>
      <c r="H2315" t="s">
        <v>757</v>
      </c>
      <c r="I2315">
        <v>15</v>
      </c>
      <c r="J2315" t="s">
        <v>8</v>
      </c>
      <c r="L2315" t="s">
        <v>107</v>
      </c>
      <c r="M2315">
        <v>92549</v>
      </c>
      <c r="N2315" s="21" t="s">
        <v>50</v>
      </c>
      <c r="O2315" s="21" t="s">
        <v>66</v>
      </c>
      <c r="P2315" s="21" t="str">
        <f t="shared" si="36"/>
        <v>07_70&gt;</v>
      </c>
      <c r="Q2315" t="s">
        <v>167</v>
      </c>
      <c r="R2315" t="s">
        <v>1084</v>
      </c>
      <c r="S2315">
        <v>3331764</v>
      </c>
      <c r="T2315">
        <v>53912</v>
      </c>
    </row>
    <row r="2316" spans="1:20" ht="14.45" hidden="1" x14ac:dyDescent="0.35">
      <c r="A2316">
        <v>2</v>
      </c>
      <c r="B2316" t="s">
        <v>15</v>
      </c>
      <c r="C2316" t="s">
        <v>573</v>
      </c>
      <c r="D2316" t="s">
        <v>1041</v>
      </c>
      <c r="E2316" t="s">
        <v>1039</v>
      </c>
      <c r="F2316" t="s">
        <v>5</v>
      </c>
      <c r="G2316" t="s">
        <v>308</v>
      </c>
      <c r="H2316" t="s">
        <v>574</v>
      </c>
      <c r="I2316">
        <v>15</v>
      </c>
      <c r="J2316" t="s">
        <v>8</v>
      </c>
      <c r="L2316" t="s">
        <v>107</v>
      </c>
      <c r="M2316">
        <v>139990</v>
      </c>
      <c r="N2316" s="21" t="s">
        <v>88</v>
      </c>
      <c r="O2316" s="21" t="s">
        <v>86</v>
      </c>
      <c r="P2316" s="21" t="str">
        <f t="shared" si="36"/>
        <v>07_70&gt;</v>
      </c>
      <c r="Q2316" t="s">
        <v>167</v>
      </c>
      <c r="R2316" t="s">
        <v>1084</v>
      </c>
      <c r="S2316">
        <v>279980</v>
      </c>
      <c r="T2316">
        <v>4530</v>
      </c>
    </row>
    <row r="2317" spans="1:20" ht="14.45" hidden="1" x14ac:dyDescent="0.35">
      <c r="A2317">
        <v>11</v>
      </c>
      <c r="B2317" t="s">
        <v>15</v>
      </c>
      <c r="C2317" t="s">
        <v>665</v>
      </c>
      <c r="D2317" t="s">
        <v>1041</v>
      </c>
      <c r="E2317" t="s">
        <v>1039</v>
      </c>
      <c r="F2317" t="s">
        <v>5</v>
      </c>
      <c r="G2317" t="s">
        <v>308</v>
      </c>
      <c r="H2317" t="s">
        <v>574</v>
      </c>
      <c r="I2317">
        <v>17</v>
      </c>
      <c r="J2317" t="s">
        <v>8</v>
      </c>
      <c r="L2317" t="s">
        <v>107</v>
      </c>
      <c r="M2317">
        <v>185800</v>
      </c>
      <c r="N2317" s="21" t="s">
        <v>248</v>
      </c>
      <c r="O2317" s="21" t="s">
        <v>127</v>
      </c>
      <c r="P2317" s="21" t="str">
        <f t="shared" si="36"/>
        <v>07_70&gt;</v>
      </c>
      <c r="Q2317" t="s">
        <v>167</v>
      </c>
      <c r="R2317" t="s">
        <v>1084</v>
      </c>
      <c r="S2317">
        <v>2043800</v>
      </c>
      <c r="T2317">
        <v>33071</v>
      </c>
    </row>
    <row r="2318" spans="1:20" ht="14.45" hidden="1" x14ac:dyDescent="0.35">
      <c r="A2318">
        <v>171</v>
      </c>
      <c r="B2318" t="s">
        <v>15</v>
      </c>
      <c r="C2318" t="s">
        <v>1078</v>
      </c>
      <c r="D2318" t="s">
        <v>1046</v>
      </c>
      <c r="E2318" t="s">
        <v>1044</v>
      </c>
      <c r="F2318" t="s">
        <v>5</v>
      </c>
      <c r="G2318" t="s">
        <v>818</v>
      </c>
      <c r="H2318" t="s">
        <v>2</v>
      </c>
      <c r="I2318">
        <v>13</v>
      </c>
      <c r="J2318" t="s">
        <v>8</v>
      </c>
      <c r="L2318" t="s">
        <v>107</v>
      </c>
      <c r="M2318">
        <v>65400</v>
      </c>
      <c r="N2318" s="21" t="s">
        <v>47</v>
      </c>
      <c r="O2318" s="21" t="s">
        <v>65</v>
      </c>
      <c r="P2318" s="21" t="str">
        <f t="shared" si="36"/>
        <v>06_60-70</v>
      </c>
      <c r="Q2318" t="s">
        <v>167</v>
      </c>
      <c r="R2318" t="s">
        <v>1084</v>
      </c>
      <c r="S2318">
        <v>11183400</v>
      </c>
      <c r="T2318">
        <v>180961</v>
      </c>
    </row>
    <row r="2319" spans="1:20" ht="14.45" hidden="1" x14ac:dyDescent="0.35">
      <c r="A2319">
        <v>135</v>
      </c>
      <c r="B2319" t="s">
        <v>15</v>
      </c>
      <c r="C2319" t="s">
        <v>707</v>
      </c>
      <c r="D2319" t="s">
        <v>1046</v>
      </c>
      <c r="E2319" t="s">
        <v>1044</v>
      </c>
      <c r="F2319" t="s">
        <v>5</v>
      </c>
      <c r="G2319" t="s">
        <v>496</v>
      </c>
      <c r="H2319" t="s">
        <v>2</v>
      </c>
      <c r="I2319">
        <v>13</v>
      </c>
      <c r="J2319" t="s">
        <v>4</v>
      </c>
      <c r="L2319" t="s">
        <v>107</v>
      </c>
      <c r="M2319">
        <v>61000</v>
      </c>
      <c r="N2319" s="21" t="s">
        <v>46</v>
      </c>
      <c r="O2319" s="21" t="s">
        <v>65</v>
      </c>
      <c r="P2319" s="21" t="str">
        <f t="shared" si="36"/>
        <v>06_60-70</v>
      </c>
      <c r="Q2319" t="s">
        <v>167</v>
      </c>
      <c r="R2319" t="s">
        <v>1084</v>
      </c>
      <c r="S2319">
        <v>8235000</v>
      </c>
      <c r="T2319">
        <v>133252</v>
      </c>
    </row>
    <row r="2320" spans="1:20" ht="14.45" hidden="1" x14ac:dyDescent="0.35">
      <c r="A2320">
        <v>62</v>
      </c>
      <c r="B2320" t="s">
        <v>15</v>
      </c>
      <c r="C2320" t="s">
        <v>1079</v>
      </c>
      <c r="D2320" t="s">
        <v>1046</v>
      </c>
      <c r="E2320" t="s">
        <v>1044</v>
      </c>
      <c r="F2320" t="s">
        <v>5</v>
      </c>
      <c r="G2320" t="s">
        <v>818</v>
      </c>
      <c r="H2320" t="s">
        <v>2</v>
      </c>
      <c r="I2320">
        <v>14</v>
      </c>
      <c r="J2320" t="s">
        <v>8</v>
      </c>
      <c r="L2320" t="s">
        <v>107</v>
      </c>
      <c r="M2320">
        <v>34990</v>
      </c>
      <c r="N2320" s="21" t="s">
        <v>40</v>
      </c>
      <c r="O2320" s="21" t="s">
        <v>61</v>
      </c>
      <c r="P2320" s="21" t="str">
        <f t="shared" si="36"/>
        <v>03_30-40</v>
      </c>
      <c r="Q2320" t="s">
        <v>167</v>
      </c>
      <c r="R2320" t="s">
        <v>1084</v>
      </c>
      <c r="S2320">
        <v>2169380</v>
      </c>
      <c r="T2320">
        <v>35103</v>
      </c>
    </row>
    <row r="2321" spans="1:20" ht="14.45" hidden="1" x14ac:dyDescent="0.35">
      <c r="A2321">
        <v>9</v>
      </c>
      <c r="B2321" t="s">
        <v>15</v>
      </c>
      <c r="C2321" t="s">
        <v>1080</v>
      </c>
      <c r="D2321" t="s">
        <v>1040</v>
      </c>
      <c r="E2321" t="s">
        <v>1044</v>
      </c>
      <c r="F2321" t="s">
        <v>5</v>
      </c>
      <c r="G2321" t="s">
        <v>855</v>
      </c>
      <c r="H2321" t="s">
        <v>2</v>
      </c>
      <c r="I2321">
        <v>15</v>
      </c>
      <c r="J2321" t="s">
        <v>8</v>
      </c>
      <c r="L2321" t="s">
        <v>107</v>
      </c>
      <c r="M2321">
        <v>39800</v>
      </c>
      <c r="N2321" s="21" t="s">
        <v>41</v>
      </c>
      <c r="O2321" s="21" t="s">
        <v>61</v>
      </c>
      <c r="P2321" s="21" t="str">
        <f t="shared" si="36"/>
        <v>03_30-40</v>
      </c>
      <c r="Q2321" t="s">
        <v>167</v>
      </c>
      <c r="R2321" t="s">
        <v>1084</v>
      </c>
      <c r="S2321">
        <v>358200</v>
      </c>
      <c r="T2321">
        <v>5796</v>
      </c>
    </row>
    <row r="2322" spans="1:20" ht="14.45" hidden="1" x14ac:dyDescent="0.35">
      <c r="A2322">
        <v>333</v>
      </c>
      <c r="B2322" t="s">
        <v>15</v>
      </c>
      <c r="C2322" t="s">
        <v>1022</v>
      </c>
      <c r="D2322" t="s">
        <v>1040</v>
      </c>
      <c r="E2322" t="s">
        <v>1044</v>
      </c>
      <c r="F2322" t="s">
        <v>5</v>
      </c>
      <c r="G2322" t="s">
        <v>818</v>
      </c>
      <c r="H2322" t="s">
        <v>2</v>
      </c>
      <c r="I2322">
        <v>15</v>
      </c>
      <c r="J2322" t="s">
        <v>8</v>
      </c>
      <c r="L2322" t="s">
        <v>107</v>
      </c>
      <c r="M2322">
        <v>37097</v>
      </c>
      <c r="N2322" s="21" t="s">
        <v>41</v>
      </c>
      <c r="O2322" s="21" t="s">
        <v>61</v>
      </c>
      <c r="P2322" s="21" t="str">
        <f t="shared" si="36"/>
        <v>03_30-40</v>
      </c>
      <c r="Q2322" t="s">
        <v>167</v>
      </c>
      <c r="R2322" t="s">
        <v>1084</v>
      </c>
      <c r="S2322">
        <v>12353301</v>
      </c>
      <c r="T2322">
        <v>199892</v>
      </c>
    </row>
    <row r="2323" spans="1:20" ht="14.45" hidden="1" x14ac:dyDescent="0.35">
      <c r="A2323">
        <v>7</v>
      </c>
      <c r="B2323" t="s">
        <v>15</v>
      </c>
      <c r="C2323" t="s">
        <v>265</v>
      </c>
      <c r="D2323" t="s">
        <v>1047</v>
      </c>
      <c r="E2323" t="s">
        <v>1044</v>
      </c>
      <c r="F2323" t="s">
        <v>1</v>
      </c>
      <c r="G2323" t="s">
        <v>140</v>
      </c>
      <c r="H2323" t="s">
        <v>2</v>
      </c>
      <c r="I2323">
        <v>12</v>
      </c>
      <c r="J2323" t="s">
        <v>11</v>
      </c>
      <c r="L2323" t="s">
        <v>107</v>
      </c>
      <c r="M2323">
        <v>46270</v>
      </c>
      <c r="N2323" s="21" t="s">
        <v>43</v>
      </c>
      <c r="O2323" s="21" t="s">
        <v>62</v>
      </c>
      <c r="P2323" s="21" t="str">
        <f t="shared" si="36"/>
        <v>04_40-50</v>
      </c>
      <c r="Q2323" t="s">
        <v>167</v>
      </c>
      <c r="R2323" t="s">
        <v>1084</v>
      </c>
      <c r="S2323">
        <v>323890</v>
      </c>
      <c r="T2323">
        <v>5241</v>
      </c>
    </row>
    <row r="2324" spans="1:20" ht="14.45" hidden="1" x14ac:dyDescent="0.35">
      <c r="A2324">
        <v>104</v>
      </c>
      <c r="B2324" t="s">
        <v>15</v>
      </c>
      <c r="C2324" t="s">
        <v>1023</v>
      </c>
      <c r="D2324" t="s">
        <v>1040</v>
      </c>
      <c r="E2324" t="s">
        <v>1044</v>
      </c>
      <c r="F2324" t="s">
        <v>5</v>
      </c>
      <c r="G2324" t="s">
        <v>818</v>
      </c>
      <c r="H2324" t="s">
        <v>2</v>
      </c>
      <c r="I2324">
        <v>15</v>
      </c>
      <c r="J2324" t="s">
        <v>8</v>
      </c>
      <c r="L2324" t="s">
        <v>107</v>
      </c>
      <c r="M2324">
        <v>65270</v>
      </c>
      <c r="N2324" s="21" t="s">
        <v>47</v>
      </c>
      <c r="O2324" s="21" t="s">
        <v>65</v>
      </c>
      <c r="P2324" s="21" t="str">
        <f t="shared" si="36"/>
        <v>06_60-70</v>
      </c>
      <c r="Q2324" t="s">
        <v>167</v>
      </c>
      <c r="R2324" t="s">
        <v>1084</v>
      </c>
      <c r="S2324">
        <v>6788080</v>
      </c>
      <c r="T2324">
        <v>109839</v>
      </c>
    </row>
    <row r="2325" spans="1:20" ht="14.45" hidden="1" x14ac:dyDescent="0.35">
      <c r="A2325">
        <v>186</v>
      </c>
      <c r="B2325" t="s">
        <v>15</v>
      </c>
      <c r="C2325" t="s">
        <v>1024</v>
      </c>
      <c r="D2325" t="s">
        <v>1040</v>
      </c>
      <c r="E2325" t="s">
        <v>1044</v>
      </c>
      <c r="F2325" t="s">
        <v>5</v>
      </c>
      <c r="G2325" t="s">
        <v>818</v>
      </c>
      <c r="H2325" t="s">
        <v>2</v>
      </c>
      <c r="I2325">
        <v>15</v>
      </c>
      <c r="J2325" t="s">
        <v>8</v>
      </c>
      <c r="L2325" t="s">
        <v>107</v>
      </c>
      <c r="M2325">
        <v>73965</v>
      </c>
      <c r="N2325" s="21" t="s">
        <v>48</v>
      </c>
      <c r="O2325" s="21" t="s">
        <v>64</v>
      </c>
      <c r="P2325" s="21" t="str">
        <f t="shared" si="36"/>
        <v>07_70&gt;</v>
      </c>
      <c r="Q2325" t="s">
        <v>167</v>
      </c>
      <c r="R2325" t="s">
        <v>1084</v>
      </c>
      <c r="S2325">
        <v>13757490</v>
      </c>
      <c r="T2325">
        <v>222613</v>
      </c>
    </row>
    <row r="2326" spans="1:20" ht="14.45" hidden="1" x14ac:dyDescent="0.35">
      <c r="A2326">
        <v>422</v>
      </c>
      <c r="B2326" t="s">
        <v>15</v>
      </c>
      <c r="C2326" t="s">
        <v>549</v>
      </c>
      <c r="D2326" t="s">
        <v>1046</v>
      </c>
      <c r="E2326" t="s">
        <v>1044</v>
      </c>
      <c r="F2326" t="s">
        <v>5</v>
      </c>
      <c r="G2326" t="s">
        <v>496</v>
      </c>
      <c r="H2326" t="s">
        <v>301</v>
      </c>
      <c r="I2326">
        <v>14</v>
      </c>
      <c r="J2326" t="s">
        <v>8</v>
      </c>
      <c r="L2326" t="s">
        <v>107</v>
      </c>
      <c r="M2326">
        <v>57882</v>
      </c>
      <c r="N2326" s="21" t="s">
        <v>45</v>
      </c>
      <c r="O2326" s="21" t="s">
        <v>63</v>
      </c>
      <c r="P2326" s="21" t="str">
        <f t="shared" si="36"/>
        <v>05_50-60</v>
      </c>
      <c r="Q2326" t="s">
        <v>167</v>
      </c>
      <c r="R2326" t="s">
        <v>1084</v>
      </c>
      <c r="S2326">
        <v>24426204</v>
      </c>
      <c r="T2326">
        <v>395246</v>
      </c>
    </row>
    <row r="2327" spans="1:20" ht="14.45" hidden="1" x14ac:dyDescent="0.35">
      <c r="A2327">
        <v>62</v>
      </c>
      <c r="B2327" t="s">
        <v>15</v>
      </c>
      <c r="C2327" t="s">
        <v>1025</v>
      </c>
      <c r="D2327" t="s">
        <v>1046</v>
      </c>
      <c r="E2327" t="s">
        <v>1044</v>
      </c>
      <c r="F2327" t="s">
        <v>1</v>
      </c>
      <c r="G2327" t="s">
        <v>532</v>
      </c>
      <c r="H2327" t="s">
        <v>2</v>
      </c>
      <c r="I2327">
        <v>14</v>
      </c>
      <c r="J2327" t="s">
        <v>8</v>
      </c>
      <c r="L2327" t="s">
        <v>107</v>
      </c>
      <c r="M2327">
        <v>55100</v>
      </c>
      <c r="N2327" s="21" t="s">
        <v>45</v>
      </c>
      <c r="O2327" s="21" t="s">
        <v>63</v>
      </c>
      <c r="P2327" s="21" t="str">
        <f t="shared" si="36"/>
        <v>05_50-60</v>
      </c>
      <c r="Q2327" t="s">
        <v>167</v>
      </c>
      <c r="R2327" t="s">
        <v>1084</v>
      </c>
      <c r="S2327">
        <v>3416200</v>
      </c>
      <c r="T2327">
        <v>55278</v>
      </c>
    </row>
    <row r="2328" spans="1:20" ht="14.45" hidden="1" x14ac:dyDescent="0.35">
      <c r="A2328">
        <v>184</v>
      </c>
      <c r="B2328" t="s">
        <v>15</v>
      </c>
      <c r="C2328" t="s">
        <v>550</v>
      </c>
      <c r="D2328" s="10" t="s">
        <v>1038</v>
      </c>
      <c r="E2328" t="s">
        <v>1044</v>
      </c>
      <c r="F2328" t="s">
        <v>5</v>
      </c>
      <c r="G2328" t="s">
        <v>496</v>
      </c>
      <c r="H2328" t="s">
        <v>301</v>
      </c>
      <c r="I2328">
        <v>15</v>
      </c>
      <c r="J2328" t="s">
        <v>8</v>
      </c>
      <c r="L2328" t="s">
        <v>107</v>
      </c>
      <c r="M2328">
        <v>69045</v>
      </c>
      <c r="N2328" s="21" t="s">
        <v>47</v>
      </c>
      <c r="O2328" s="21" t="s">
        <v>65</v>
      </c>
      <c r="P2328" s="21" t="str">
        <f t="shared" si="36"/>
        <v>06_60-70</v>
      </c>
      <c r="Q2328" t="s">
        <v>167</v>
      </c>
      <c r="R2328" t="s">
        <v>1084</v>
      </c>
      <c r="S2328">
        <v>12704280</v>
      </c>
      <c r="T2328">
        <v>205571</v>
      </c>
    </row>
    <row r="2329" spans="1:20" ht="14.45" hidden="1" x14ac:dyDescent="0.35">
      <c r="A2329">
        <v>67</v>
      </c>
      <c r="B2329" t="s">
        <v>15</v>
      </c>
      <c r="C2329" t="s">
        <v>1026</v>
      </c>
      <c r="D2329" t="s">
        <v>1040</v>
      </c>
      <c r="E2329" t="s">
        <v>1044</v>
      </c>
      <c r="F2329" t="s">
        <v>1</v>
      </c>
      <c r="G2329" t="s">
        <v>532</v>
      </c>
      <c r="H2329" t="s">
        <v>2</v>
      </c>
      <c r="I2329">
        <v>15</v>
      </c>
      <c r="J2329" t="s">
        <v>8</v>
      </c>
      <c r="L2329" t="s">
        <v>107</v>
      </c>
      <c r="M2329">
        <v>66300</v>
      </c>
      <c r="N2329" s="21" t="s">
        <v>47</v>
      </c>
      <c r="O2329" s="21" t="s">
        <v>65</v>
      </c>
      <c r="P2329" s="21" t="str">
        <f t="shared" si="36"/>
        <v>06_60-70</v>
      </c>
      <c r="Q2329" t="s">
        <v>167</v>
      </c>
      <c r="R2329" t="s">
        <v>1084</v>
      </c>
      <c r="S2329">
        <v>4442100</v>
      </c>
      <c r="T2329">
        <v>71879</v>
      </c>
    </row>
    <row r="2330" spans="1:20" ht="14.45" hidden="1" x14ac:dyDescent="0.35">
      <c r="A2330">
        <v>49</v>
      </c>
      <c r="B2330" t="s">
        <v>15</v>
      </c>
      <c r="C2330" t="s">
        <v>1027</v>
      </c>
      <c r="D2330" t="s">
        <v>1046</v>
      </c>
      <c r="E2330" t="s">
        <v>1044</v>
      </c>
      <c r="F2330" t="s">
        <v>5</v>
      </c>
      <c r="G2330" t="s">
        <v>818</v>
      </c>
      <c r="H2330" t="s">
        <v>2</v>
      </c>
      <c r="I2330">
        <v>13</v>
      </c>
      <c r="J2330" t="s">
        <v>8</v>
      </c>
      <c r="L2330" t="s">
        <v>107</v>
      </c>
      <c r="M2330">
        <v>58620</v>
      </c>
      <c r="N2330" s="21" t="s">
        <v>45</v>
      </c>
      <c r="O2330" s="21" t="s">
        <v>63</v>
      </c>
      <c r="P2330" s="21" t="str">
        <f t="shared" si="36"/>
        <v>05_50-60</v>
      </c>
      <c r="Q2330" t="s">
        <v>167</v>
      </c>
      <c r="R2330" t="s">
        <v>1084</v>
      </c>
      <c r="S2330">
        <v>2872380</v>
      </c>
      <c r="T2330">
        <v>46479</v>
      </c>
    </row>
    <row r="2331" spans="1:20" ht="14.45" hidden="1" x14ac:dyDescent="0.35">
      <c r="A2331">
        <v>33</v>
      </c>
      <c r="B2331" t="s">
        <v>15</v>
      </c>
      <c r="C2331" t="s">
        <v>1028</v>
      </c>
      <c r="D2331" t="s">
        <v>1046</v>
      </c>
      <c r="E2331" t="s">
        <v>1044</v>
      </c>
      <c r="F2331" t="s">
        <v>5</v>
      </c>
      <c r="G2331" t="s">
        <v>818</v>
      </c>
      <c r="H2331" t="s">
        <v>2</v>
      </c>
      <c r="I2331">
        <v>13</v>
      </c>
      <c r="J2331" t="s">
        <v>8</v>
      </c>
      <c r="K2331" t="s">
        <v>7</v>
      </c>
      <c r="L2331" t="s">
        <v>107</v>
      </c>
      <c r="M2331">
        <v>60500</v>
      </c>
      <c r="N2331" s="21" t="s">
        <v>46</v>
      </c>
      <c r="O2331" s="21" t="s">
        <v>65</v>
      </c>
      <c r="P2331" s="21" t="str">
        <f t="shared" si="36"/>
        <v>06_60-70</v>
      </c>
      <c r="Q2331" t="s">
        <v>167</v>
      </c>
      <c r="R2331" t="s">
        <v>1084</v>
      </c>
      <c r="S2331">
        <v>1996500</v>
      </c>
      <c r="T2331">
        <v>32306</v>
      </c>
    </row>
    <row r="2332" spans="1:20" ht="14.45" hidden="1" x14ac:dyDescent="0.35">
      <c r="A2332">
        <v>297</v>
      </c>
      <c r="B2332" t="s">
        <v>15</v>
      </c>
      <c r="C2332" t="s">
        <v>571</v>
      </c>
      <c r="D2332" t="s">
        <v>1046</v>
      </c>
      <c r="E2332" t="s">
        <v>1044</v>
      </c>
      <c r="F2332" t="s">
        <v>5</v>
      </c>
      <c r="G2332" t="s">
        <v>496</v>
      </c>
      <c r="H2332" t="s">
        <v>2</v>
      </c>
      <c r="I2332">
        <v>13</v>
      </c>
      <c r="J2332" t="s">
        <v>8</v>
      </c>
      <c r="L2332" t="s">
        <v>107</v>
      </c>
      <c r="M2332">
        <v>63627</v>
      </c>
      <c r="N2332" s="21" t="s">
        <v>46</v>
      </c>
      <c r="O2332" s="21" t="s">
        <v>65</v>
      </c>
      <c r="P2332" s="21" t="str">
        <f t="shared" si="36"/>
        <v>06_60-70</v>
      </c>
      <c r="Q2332" t="s">
        <v>167</v>
      </c>
      <c r="R2332" t="s">
        <v>1084</v>
      </c>
      <c r="S2332">
        <v>18897219</v>
      </c>
      <c r="T2332">
        <v>305780</v>
      </c>
    </row>
    <row r="2333" spans="1:20" ht="14.45" hidden="1" x14ac:dyDescent="0.35">
      <c r="A2333">
        <v>124</v>
      </c>
      <c r="B2333" t="s">
        <v>15</v>
      </c>
      <c r="C2333" t="s">
        <v>572</v>
      </c>
      <c r="D2333" t="s">
        <v>1046</v>
      </c>
      <c r="E2333" t="s">
        <v>1044</v>
      </c>
      <c r="F2333" t="s">
        <v>5</v>
      </c>
      <c r="G2333" t="s">
        <v>496</v>
      </c>
      <c r="H2333" t="s">
        <v>2</v>
      </c>
      <c r="I2333">
        <v>13</v>
      </c>
      <c r="J2333" t="s">
        <v>8</v>
      </c>
      <c r="K2333" t="s">
        <v>7</v>
      </c>
      <c r="L2333" t="s">
        <v>107</v>
      </c>
      <c r="M2333">
        <v>74890</v>
      </c>
      <c r="N2333" s="21" t="s">
        <v>48</v>
      </c>
      <c r="O2333" s="21" t="s">
        <v>64</v>
      </c>
      <c r="P2333" s="21" t="str">
        <f t="shared" si="36"/>
        <v>07_70&gt;</v>
      </c>
      <c r="Q2333" t="s">
        <v>167</v>
      </c>
      <c r="R2333" t="s">
        <v>1084</v>
      </c>
      <c r="S2333">
        <v>9286360</v>
      </c>
      <c r="T2333">
        <v>150265</v>
      </c>
    </row>
    <row r="2334" spans="1:20" ht="14.45" hidden="1" x14ac:dyDescent="0.35">
      <c r="A2334">
        <v>2</v>
      </c>
      <c r="B2334" t="s">
        <v>15</v>
      </c>
      <c r="C2334" t="s">
        <v>354</v>
      </c>
      <c r="D2334" t="s">
        <v>1046</v>
      </c>
      <c r="E2334" t="s">
        <v>1044</v>
      </c>
      <c r="F2334" t="s">
        <v>5</v>
      </c>
      <c r="G2334" t="s">
        <v>218</v>
      </c>
      <c r="H2334" t="s">
        <v>2</v>
      </c>
      <c r="I2334">
        <v>14</v>
      </c>
      <c r="J2334" t="s">
        <v>11</v>
      </c>
      <c r="L2334" t="s">
        <v>107</v>
      </c>
      <c r="M2334">
        <v>65219</v>
      </c>
      <c r="N2334" s="21" t="s">
        <v>47</v>
      </c>
      <c r="O2334" s="21" t="s">
        <v>65</v>
      </c>
      <c r="P2334" s="21" t="str">
        <f t="shared" si="36"/>
        <v>06_60-70</v>
      </c>
      <c r="Q2334" t="s">
        <v>167</v>
      </c>
      <c r="R2334" t="s">
        <v>1084</v>
      </c>
      <c r="S2334">
        <v>130438</v>
      </c>
      <c r="T2334">
        <v>2111</v>
      </c>
    </row>
    <row r="2335" spans="1:20" ht="14.45" hidden="1" x14ac:dyDescent="0.35">
      <c r="A2335">
        <v>184</v>
      </c>
      <c r="B2335" t="s">
        <v>15</v>
      </c>
      <c r="C2335" t="s">
        <v>752</v>
      </c>
      <c r="D2335" t="s">
        <v>1046</v>
      </c>
      <c r="E2335" t="s">
        <v>1044</v>
      </c>
      <c r="F2335" t="s">
        <v>5</v>
      </c>
      <c r="G2335" t="s">
        <v>496</v>
      </c>
      <c r="H2335" t="s">
        <v>2</v>
      </c>
      <c r="I2335">
        <v>14</v>
      </c>
      <c r="J2335" t="s">
        <v>8</v>
      </c>
      <c r="L2335" t="s">
        <v>107</v>
      </c>
      <c r="M2335">
        <v>95540</v>
      </c>
      <c r="N2335" s="21" t="s">
        <v>76</v>
      </c>
      <c r="O2335" s="21" t="s">
        <v>66</v>
      </c>
      <c r="P2335" s="21" t="str">
        <f t="shared" si="36"/>
        <v>07_70&gt;</v>
      </c>
      <c r="Q2335" t="s">
        <v>167</v>
      </c>
      <c r="R2335" t="s">
        <v>1084</v>
      </c>
      <c r="S2335">
        <v>17579360</v>
      </c>
      <c r="T2335">
        <v>284456</v>
      </c>
    </row>
    <row r="2336" spans="1:20" ht="14.45" hidden="1" x14ac:dyDescent="0.35">
      <c r="A2336">
        <v>33</v>
      </c>
      <c r="B2336" t="s">
        <v>15</v>
      </c>
      <c r="C2336" t="s">
        <v>327</v>
      </c>
      <c r="D2336" t="s">
        <v>1040</v>
      </c>
      <c r="E2336" t="s">
        <v>1044</v>
      </c>
      <c r="F2336" t="s">
        <v>5</v>
      </c>
      <c r="G2336" t="s">
        <v>218</v>
      </c>
      <c r="H2336" t="s">
        <v>2</v>
      </c>
      <c r="I2336">
        <v>15</v>
      </c>
      <c r="J2336" t="s">
        <v>4</v>
      </c>
      <c r="L2336" t="s">
        <v>107</v>
      </c>
      <c r="M2336">
        <v>69670</v>
      </c>
      <c r="N2336" s="21" t="s">
        <v>47</v>
      </c>
      <c r="O2336" s="21" t="s">
        <v>65</v>
      </c>
      <c r="P2336" s="21" t="str">
        <f t="shared" si="36"/>
        <v>06_60-70</v>
      </c>
      <c r="Q2336" t="s">
        <v>167</v>
      </c>
      <c r="R2336" t="s">
        <v>1084</v>
      </c>
      <c r="S2336">
        <v>2299110</v>
      </c>
      <c r="T2336">
        <v>37202</v>
      </c>
    </row>
    <row r="2337" spans="1:20" ht="14.45" hidden="1" x14ac:dyDescent="0.35">
      <c r="A2337">
        <v>186</v>
      </c>
      <c r="B2337" t="s">
        <v>15</v>
      </c>
      <c r="C2337" t="s">
        <v>814</v>
      </c>
      <c r="D2337" t="s">
        <v>1040</v>
      </c>
      <c r="E2337" t="s">
        <v>1044</v>
      </c>
      <c r="F2337" t="s">
        <v>5</v>
      </c>
      <c r="G2337" t="s">
        <v>496</v>
      </c>
      <c r="H2337" t="s">
        <v>2</v>
      </c>
      <c r="I2337">
        <v>15</v>
      </c>
      <c r="J2337" t="s">
        <v>8</v>
      </c>
      <c r="L2337" t="s">
        <v>107</v>
      </c>
      <c r="M2337">
        <v>65700</v>
      </c>
      <c r="N2337" s="21" t="s">
        <v>47</v>
      </c>
      <c r="O2337" s="21" t="s">
        <v>65</v>
      </c>
      <c r="P2337" s="21" t="str">
        <f t="shared" si="36"/>
        <v>06_60-70</v>
      </c>
      <c r="Q2337" t="s">
        <v>167</v>
      </c>
      <c r="R2337" t="s">
        <v>1084</v>
      </c>
      <c r="S2337">
        <v>12220200</v>
      </c>
      <c r="T2337">
        <v>197738</v>
      </c>
    </row>
    <row r="2338" spans="1:20" ht="14.45" hidden="1" x14ac:dyDescent="0.35">
      <c r="A2338">
        <v>42</v>
      </c>
      <c r="B2338" t="s">
        <v>15</v>
      </c>
      <c r="C2338" t="s">
        <v>859</v>
      </c>
      <c r="D2338" t="s">
        <v>1055</v>
      </c>
      <c r="E2338" t="s">
        <v>1044</v>
      </c>
      <c r="F2338" t="s">
        <v>5</v>
      </c>
      <c r="G2338" t="s">
        <v>308</v>
      </c>
      <c r="H2338" t="s">
        <v>860</v>
      </c>
      <c r="I2338">
        <v>15</v>
      </c>
      <c r="J2338" t="s">
        <v>8</v>
      </c>
      <c r="L2338" t="s">
        <v>107</v>
      </c>
      <c r="M2338">
        <v>180000</v>
      </c>
      <c r="N2338" s="21" t="s">
        <v>126</v>
      </c>
      <c r="O2338" s="21" t="s">
        <v>127</v>
      </c>
      <c r="P2338" s="21" t="str">
        <f t="shared" si="36"/>
        <v>07_70&gt;</v>
      </c>
      <c r="Q2338" t="s">
        <v>167</v>
      </c>
      <c r="R2338" t="s">
        <v>1084</v>
      </c>
      <c r="S2338">
        <v>7560000</v>
      </c>
      <c r="T2338">
        <v>122330</v>
      </c>
    </row>
    <row r="2339" spans="1:20" ht="14.45" hidden="1" x14ac:dyDescent="0.35">
      <c r="A2339">
        <v>166</v>
      </c>
      <c r="B2339" t="s">
        <v>15</v>
      </c>
      <c r="C2339" t="s">
        <v>867</v>
      </c>
      <c r="D2339" t="s">
        <v>1055</v>
      </c>
      <c r="E2339" t="s">
        <v>1044</v>
      </c>
      <c r="F2339" t="s">
        <v>5</v>
      </c>
      <c r="G2339" t="s">
        <v>496</v>
      </c>
      <c r="H2339" t="s">
        <v>868</v>
      </c>
      <c r="I2339">
        <v>15</v>
      </c>
      <c r="J2339" t="s">
        <v>103</v>
      </c>
      <c r="L2339" t="s">
        <v>107</v>
      </c>
      <c r="M2339">
        <v>120960</v>
      </c>
      <c r="N2339" s="21" t="s">
        <v>95</v>
      </c>
      <c r="O2339" s="21" t="s">
        <v>96</v>
      </c>
      <c r="P2339" s="21" t="str">
        <f t="shared" si="36"/>
        <v>07_70&gt;</v>
      </c>
      <c r="Q2339" t="s">
        <v>167</v>
      </c>
      <c r="R2339" t="s">
        <v>1084</v>
      </c>
      <c r="S2339">
        <v>20079360</v>
      </c>
      <c r="T2339">
        <v>324909</v>
      </c>
    </row>
    <row r="2340" spans="1:20" ht="14.45" hidden="1" x14ac:dyDescent="0.35">
      <c r="A2340">
        <v>84</v>
      </c>
      <c r="B2340" t="s">
        <v>15</v>
      </c>
      <c r="C2340" t="s">
        <v>861</v>
      </c>
      <c r="D2340" t="s">
        <v>1055</v>
      </c>
      <c r="E2340" t="s">
        <v>1044</v>
      </c>
      <c r="F2340" t="s">
        <v>5</v>
      </c>
      <c r="G2340" t="s">
        <v>308</v>
      </c>
      <c r="H2340" t="s">
        <v>860</v>
      </c>
      <c r="I2340">
        <v>15</v>
      </c>
      <c r="J2340" t="s">
        <v>8</v>
      </c>
      <c r="L2340" t="s">
        <v>107</v>
      </c>
      <c r="M2340">
        <v>99559</v>
      </c>
      <c r="N2340" s="21" t="s">
        <v>76</v>
      </c>
      <c r="O2340" s="21" t="s">
        <v>66</v>
      </c>
      <c r="P2340" s="21" t="str">
        <f t="shared" si="36"/>
        <v>07_70&gt;</v>
      </c>
      <c r="Q2340" t="s">
        <v>167</v>
      </c>
      <c r="R2340" t="s">
        <v>1084</v>
      </c>
      <c r="S2340">
        <v>8362956</v>
      </c>
      <c r="T2340">
        <v>135323</v>
      </c>
    </row>
    <row r="2341" spans="1:20" ht="14.45" hidden="1" x14ac:dyDescent="0.35">
      <c r="A2341">
        <v>31</v>
      </c>
      <c r="B2341" t="s">
        <v>15</v>
      </c>
      <c r="C2341" t="s">
        <v>865</v>
      </c>
      <c r="D2341" t="s">
        <v>1055</v>
      </c>
      <c r="E2341" t="s">
        <v>1044</v>
      </c>
      <c r="F2341" t="s">
        <v>5</v>
      </c>
      <c r="G2341" t="s">
        <v>496</v>
      </c>
      <c r="H2341" t="s">
        <v>866</v>
      </c>
      <c r="I2341">
        <v>15</v>
      </c>
      <c r="J2341" t="s">
        <v>8</v>
      </c>
      <c r="L2341" t="s">
        <v>107</v>
      </c>
      <c r="M2341">
        <v>180000</v>
      </c>
      <c r="N2341" s="21" t="s">
        <v>126</v>
      </c>
      <c r="O2341" s="21" t="s">
        <v>127</v>
      </c>
      <c r="P2341" s="21" t="str">
        <f t="shared" si="36"/>
        <v>07_70&gt;</v>
      </c>
      <c r="Q2341" t="s">
        <v>167</v>
      </c>
      <c r="R2341" t="s">
        <v>1084</v>
      </c>
      <c r="S2341">
        <v>5580000</v>
      </c>
      <c r="T2341">
        <v>90291</v>
      </c>
    </row>
    <row r="2342" spans="1:20" ht="14.45" hidden="1" x14ac:dyDescent="0.35">
      <c r="A2342">
        <v>36</v>
      </c>
      <c r="B2342" t="s">
        <v>15</v>
      </c>
      <c r="C2342" t="s">
        <v>862</v>
      </c>
      <c r="D2342" t="s">
        <v>1055</v>
      </c>
      <c r="E2342" t="s">
        <v>1044</v>
      </c>
      <c r="F2342" t="s">
        <v>5</v>
      </c>
      <c r="G2342" t="s">
        <v>308</v>
      </c>
      <c r="H2342" t="s">
        <v>863</v>
      </c>
      <c r="I2342">
        <v>17</v>
      </c>
      <c r="J2342" t="s">
        <v>136</v>
      </c>
      <c r="L2342" t="s">
        <v>107</v>
      </c>
      <c r="M2342">
        <v>135000</v>
      </c>
      <c r="N2342" s="21" t="s">
        <v>88</v>
      </c>
      <c r="O2342" s="21" t="s">
        <v>86</v>
      </c>
      <c r="P2342" s="21" t="str">
        <f t="shared" si="36"/>
        <v>07_70&gt;</v>
      </c>
      <c r="Q2342" t="s">
        <v>167</v>
      </c>
      <c r="R2342" t="s">
        <v>1084</v>
      </c>
      <c r="S2342">
        <v>4860000</v>
      </c>
      <c r="T2342">
        <v>78641</v>
      </c>
    </row>
    <row r="2343" spans="1:20" ht="14.45" hidden="1" x14ac:dyDescent="0.35">
      <c r="A2343">
        <v>53</v>
      </c>
      <c r="B2343" t="s">
        <v>15</v>
      </c>
      <c r="C2343" t="s">
        <v>302</v>
      </c>
      <c r="D2343" t="s">
        <v>1046</v>
      </c>
      <c r="E2343" t="s">
        <v>1044</v>
      </c>
      <c r="F2343" t="s">
        <v>5</v>
      </c>
      <c r="G2343" t="s">
        <v>218</v>
      </c>
      <c r="H2343" t="s">
        <v>2</v>
      </c>
      <c r="I2343">
        <v>14</v>
      </c>
      <c r="J2343" t="s">
        <v>8</v>
      </c>
      <c r="L2343" t="s">
        <v>107</v>
      </c>
      <c r="M2343">
        <v>88200</v>
      </c>
      <c r="N2343" s="21" t="s">
        <v>49</v>
      </c>
      <c r="O2343" s="21" t="s">
        <v>68</v>
      </c>
      <c r="P2343" s="21" t="str">
        <f t="shared" si="36"/>
        <v>07_70&gt;</v>
      </c>
      <c r="Q2343" t="s">
        <v>167</v>
      </c>
      <c r="R2343" t="s">
        <v>1084</v>
      </c>
      <c r="S2343">
        <v>4674600</v>
      </c>
      <c r="T2343">
        <v>75641</v>
      </c>
    </row>
    <row r="2344" spans="1:20" ht="14.45" hidden="1" x14ac:dyDescent="0.35">
      <c r="A2344">
        <v>3748</v>
      </c>
      <c r="B2344" t="s">
        <v>15</v>
      </c>
      <c r="C2344" t="s">
        <v>633</v>
      </c>
      <c r="D2344" t="s">
        <v>1046</v>
      </c>
      <c r="E2344" t="s">
        <v>1044</v>
      </c>
      <c r="F2344" t="s">
        <v>5</v>
      </c>
      <c r="G2344" t="s">
        <v>496</v>
      </c>
      <c r="H2344" t="s">
        <v>2</v>
      </c>
      <c r="I2344">
        <v>14</v>
      </c>
      <c r="J2344" t="s">
        <v>103</v>
      </c>
      <c r="L2344" t="s">
        <v>107</v>
      </c>
      <c r="M2344">
        <v>90880</v>
      </c>
      <c r="N2344" s="21" t="s">
        <v>50</v>
      </c>
      <c r="O2344" s="21" t="s">
        <v>66</v>
      </c>
      <c r="P2344" s="21" t="str">
        <f t="shared" si="36"/>
        <v>07_70&gt;</v>
      </c>
      <c r="Q2344" t="s">
        <v>167</v>
      </c>
      <c r="R2344" t="s">
        <v>1084</v>
      </c>
      <c r="S2344">
        <v>340618240</v>
      </c>
      <c r="T2344">
        <v>5511622</v>
      </c>
    </row>
    <row r="2345" spans="1:20" ht="14.45" hidden="1" x14ac:dyDescent="0.35">
      <c r="A2345">
        <v>146</v>
      </c>
      <c r="B2345" t="s">
        <v>15</v>
      </c>
      <c r="C2345" t="s">
        <v>964</v>
      </c>
      <c r="D2345" t="s">
        <v>1046</v>
      </c>
      <c r="E2345" t="s">
        <v>1044</v>
      </c>
      <c r="F2345" t="s">
        <v>1</v>
      </c>
      <c r="G2345" t="s">
        <v>532</v>
      </c>
      <c r="H2345" t="s">
        <v>2</v>
      </c>
      <c r="I2345">
        <v>14</v>
      </c>
      <c r="J2345" t="s">
        <v>8</v>
      </c>
      <c r="L2345" t="s">
        <v>107</v>
      </c>
      <c r="M2345">
        <v>67800</v>
      </c>
      <c r="N2345" s="21" t="s">
        <v>47</v>
      </c>
      <c r="O2345" s="21" t="s">
        <v>65</v>
      </c>
      <c r="P2345" s="21" t="str">
        <f t="shared" si="36"/>
        <v>06_60-70</v>
      </c>
      <c r="Q2345" t="s">
        <v>167</v>
      </c>
      <c r="R2345" t="s">
        <v>1084</v>
      </c>
      <c r="S2345">
        <v>9898800</v>
      </c>
      <c r="T2345">
        <v>160175</v>
      </c>
    </row>
    <row r="2346" spans="1:20" ht="14.45" hidden="1" x14ac:dyDescent="0.35">
      <c r="A2346">
        <v>521</v>
      </c>
      <c r="B2346" t="s">
        <v>15</v>
      </c>
      <c r="C2346" t="s">
        <v>635</v>
      </c>
      <c r="D2346" s="10" t="s">
        <v>1038</v>
      </c>
      <c r="E2346" t="s">
        <v>1044</v>
      </c>
      <c r="F2346" t="s">
        <v>5</v>
      </c>
      <c r="G2346" t="s">
        <v>496</v>
      </c>
      <c r="H2346" t="s">
        <v>634</v>
      </c>
      <c r="I2346">
        <v>15</v>
      </c>
      <c r="J2346" t="s">
        <v>8</v>
      </c>
      <c r="L2346" t="s">
        <v>107</v>
      </c>
      <c r="M2346">
        <v>83800</v>
      </c>
      <c r="N2346" s="21" t="s">
        <v>52</v>
      </c>
      <c r="O2346" s="21" t="s">
        <v>68</v>
      </c>
      <c r="P2346" s="21" t="str">
        <f t="shared" si="36"/>
        <v>07_70&gt;</v>
      </c>
      <c r="Q2346" t="s">
        <v>167</v>
      </c>
      <c r="R2346" t="s">
        <v>1084</v>
      </c>
      <c r="S2346">
        <v>43659800</v>
      </c>
      <c r="T2346">
        <v>706469</v>
      </c>
    </row>
    <row r="2347" spans="1:20" ht="14.45" hidden="1" x14ac:dyDescent="0.35">
      <c r="A2347">
        <v>499</v>
      </c>
      <c r="B2347" t="s">
        <v>15</v>
      </c>
      <c r="C2347" t="s">
        <v>705</v>
      </c>
      <c r="D2347" t="s">
        <v>1046</v>
      </c>
      <c r="E2347" t="s">
        <v>1044</v>
      </c>
      <c r="F2347" t="s">
        <v>5</v>
      </c>
      <c r="G2347" t="s">
        <v>496</v>
      </c>
      <c r="H2347" t="s">
        <v>2</v>
      </c>
      <c r="I2347">
        <v>14</v>
      </c>
      <c r="J2347" t="s">
        <v>103</v>
      </c>
      <c r="L2347" t="s">
        <v>107</v>
      </c>
      <c r="M2347">
        <v>119259</v>
      </c>
      <c r="N2347" s="21" t="s">
        <v>97</v>
      </c>
      <c r="O2347" s="21" t="s">
        <v>67</v>
      </c>
      <c r="P2347" s="21" t="str">
        <f t="shared" si="36"/>
        <v>07_70&gt;</v>
      </c>
      <c r="Q2347" t="s">
        <v>167</v>
      </c>
      <c r="R2347" t="s">
        <v>1084</v>
      </c>
      <c r="S2347">
        <v>59510241</v>
      </c>
      <c r="T2347">
        <v>962949</v>
      </c>
    </row>
    <row r="2348" spans="1:20" ht="14.45" hidden="1" x14ac:dyDescent="0.35">
      <c r="A2348">
        <v>55</v>
      </c>
      <c r="B2348" t="s">
        <v>15</v>
      </c>
      <c r="C2348" t="s">
        <v>864</v>
      </c>
      <c r="D2348" t="s">
        <v>1041</v>
      </c>
      <c r="E2348" t="s">
        <v>1044</v>
      </c>
      <c r="F2348" t="s">
        <v>5</v>
      </c>
      <c r="G2348" t="s">
        <v>308</v>
      </c>
      <c r="H2348" t="s">
        <v>640</v>
      </c>
      <c r="I2348">
        <v>15</v>
      </c>
      <c r="J2348" t="s">
        <v>8</v>
      </c>
      <c r="L2348" t="s">
        <v>107</v>
      </c>
      <c r="M2348">
        <v>164200</v>
      </c>
      <c r="N2348" s="21" t="s">
        <v>106</v>
      </c>
      <c r="O2348" s="21" t="s">
        <v>73</v>
      </c>
      <c r="P2348" s="21" t="str">
        <f t="shared" si="36"/>
        <v>07_70&gt;</v>
      </c>
      <c r="Q2348" t="s">
        <v>167</v>
      </c>
      <c r="R2348" t="s">
        <v>1084</v>
      </c>
      <c r="S2348">
        <v>9031000</v>
      </c>
      <c r="T2348">
        <v>146133</v>
      </c>
    </row>
    <row r="2349" spans="1:20" ht="14.45" hidden="1" x14ac:dyDescent="0.35">
      <c r="A2349">
        <v>2</v>
      </c>
      <c r="B2349" t="s">
        <v>15</v>
      </c>
      <c r="C2349" t="s">
        <v>328</v>
      </c>
      <c r="D2349" t="s">
        <v>1046</v>
      </c>
      <c r="E2349" t="s">
        <v>1044</v>
      </c>
      <c r="F2349" t="s">
        <v>5</v>
      </c>
      <c r="G2349" t="s">
        <v>218</v>
      </c>
      <c r="H2349" t="s">
        <v>2</v>
      </c>
      <c r="I2349">
        <v>14</v>
      </c>
      <c r="J2349" t="s">
        <v>329</v>
      </c>
      <c r="K2349" t="s">
        <v>7</v>
      </c>
      <c r="L2349" t="s">
        <v>107</v>
      </c>
      <c r="M2349">
        <v>124299</v>
      </c>
      <c r="N2349" s="21" t="s">
        <v>95</v>
      </c>
      <c r="O2349" s="21" t="s">
        <v>96</v>
      </c>
      <c r="P2349" s="21" t="str">
        <f t="shared" si="36"/>
        <v>07_70&gt;</v>
      </c>
      <c r="Q2349" t="s">
        <v>167</v>
      </c>
      <c r="R2349" t="s">
        <v>1084</v>
      </c>
      <c r="S2349">
        <v>248598</v>
      </c>
      <c r="T2349">
        <v>4023</v>
      </c>
    </row>
    <row r="2350" spans="1:20" ht="14.45" hidden="1" x14ac:dyDescent="0.35">
      <c r="A2350">
        <v>100</v>
      </c>
      <c r="B2350" t="s">
        <v>15</v>
      </c>
      <c r="C2350" t="s">
        <v>753</v>
      </c>
      <c r="D2350" t="s">
        <v>1046</v>
      </c>
      <c r="E2350" t="s">
        <v>1044</v>
      </c>
      <c r="F2350" t="s">
        <v>5</v>
      </c>
      <c r="G2350" t="s">
        <v>496</v>
      </c>
      <c r="H2350" t="s">
        <v>2</v>
      </c>
      <c r="I2350">
        <v>14</v>
      </c>
      <c r="J2350" t="s">
        <v>754</v>
      </c>
      <c r="K2350" t="s">
        <v>7</v>
      </c>
      <c r="L2350" t="s">
        <v>107</v>
      </c>
      <c r="M2350">
        <v>132750</v>
      </c>
      <c r="N2350" s="21" t="s">
        <v>85</v>
      </c>
      <c r="O2350" s="21" t="s">
        <v>86</v>
      </c>
      <c r="P2350" s="21" t="str">
        <f t="shared" si="36"/>
        <v>07_70&gt;</v>
      </c>
      <c r="Q2350" t="s">
        <v>167</v>
      </c>
      <c r="R2350" t="s">
        <v>1084</v>
      </c>
      <c r="S2350">
        <v>13275000</v>
      </c>
      <c r="T2350">
        <v>214806</v>
      </c>
    </row>
    <row r="2351" spans="1:20" ht="14.45" hidden="1" x14ac:dyDescent="0.35">
      <c r="A2351">
        <v>366</v>
      </c>
      <c r="B2351" t="s">
        <v>15</v>
      </c>
      <c r="C2351" t="s">
        <v>306</v>
      </c>
      <c r="D2351" t="s">
        <v>1047</v>
      </c>
      <c r="E2351" t="s">
        <v>1044</v>
      </c>
      <c r="F2351" t="s">
        <v>5</v>
      </c>
      <c r="G2351" t="s">
        <v>218</v>
      </c>
      <c r="H2351" t="s">
        <v>2</v>
      </c>
      <c r="I2351">
        <v>12</v>
      </c>
      <c r="J2351" t="s">
        <v>8</v>
      </c>
      <c r="L2351" t="s">
        <v>107</v>
      </c>
      <c r="M2351">
        <v>85130</v>
      </c>
      <c r="N2351" s="21" t="s">
        <v>49</v>
      </c>
      <c r="O2351" s="21" t="s">
        <v>68</v>
      </c>
      <c r="P2351" s="21" t="str">
        <f t="shared" si="36"/>
        <v>07_70&gt;</v>
      </c>
      <c r="Q2351" t="s">
        <v>167</v>
      </c>
      <c r="R2351" t="s">
        <v>1084</v>
      </c>
      <c r="S2351">
        <v>31157580</v>
      </c>
      <c r="T2351">
        <v>504168</v>
      </c>
    </row>
    <row r="2352" spans="1:20" ht="14.45" hidden="1" x14ac:dyDescent="0.35">
      <c r="A2352">
        <v>919</v>
      </c>
      <c r="B2352" t="s">
        <v>15</v>
      </c>
      <c r="C2352" t="s">
        <v>636</v>
      </c>
      <c r="D2352" t="s">
        <v>1046</v>
      </c>
      <c r="E2352" t="s">
        <v>1044</v>
      </c>
      <c r="F2352" t="s">
        <v>5</v>
      </c>
      <c r="G2352" t="s">
        <v>496</v>
      </c>
      <c r="H2352" t="s">
        <v>2</v>
      </c>
      <c r="I2352">
        <v>13</v>
      </c>
      <c r="J2352" t="s">
        <v>8</v>
      </c>
      <c r="L2352" t="s">
        <v>107</v>
      </c>
      <c r="M2352">
        <v>81540</v>
      </c>
      <c r="N2352" s="21" t="s">
        <v>52</v>
      </c>
      <c r="O2352" s="21" t="s">
        <v>68</v>
      </c>
      <c r="P2352" s="21" t="str">
        <f t="shared" si="36"/>
        <v>07_70&gt;</v>
      </c>
      <c r="Q2352" t="s">
        <v>167</v>
      </c>
      <c r="R2352" t="s">
        <v>1084</v>
      </c>
      <c r="S2352">
        <v>74935260</v>
      </c>
      <c r="T2352">
        <v>1212545</v>
      </c>
    </row>
    <row r="2353" spans="1:20" ht="14.45" hidden="1" x14ac:dyDescent="0.35">
      <c r="A2353">
        <v>133</v>
      </c>
      <c r="B2353" t="s">
        <v>15</v>
      </c>
      <c r="C2353" t="s">
        <v>755</v>
      </c>
      <c r="D2353" t="s">
        <v>1046</v>
      </c>
      <c r="E2353" t="s">
        <v>1044</v>
      </c>
      <c r="F2353" t="s">
        <v>5</v>
      </c>
      <c r="G2353" t="s">
        <v>496</v>
      </c>
      <c r="H2353" t="s">
        <v>2</v>
      </c>
      <c r="I2353">
        <v>13</v>
      </c>
      <c r="J2353" t="s">
        <v>8</v>
      </c>
      <c r="K2353" t="s">
        <v>7</v>
      </c>
      <c r="L2353" t="s">
        <v>107</v>
      </c>
      <c r="M2353">
        <v>102990</v>
      </c>
      <c r="N2353" s="21" t="s">
        <v>80</v>
      </c>
      <c r="O2353" s="21" t="s">
        <v>70</v>
      </c>
      <c r="P2353" s="21" t="str">
        <f t="shared" si="36"/>
        <v>07_70&gt;</v>
      </c>
      <c r="Q2353" t="s">
        <v>167</v>
      </c>
      <c r="R2353" t="s">
        <v>1084</v>
      </c>
      <c r="S2353">
        <v>13697670</v>
      </c>
      <c r="T2353">
        <v>221645</v>
      </c>
    </row>
    <row r="2354" spans="1:20" ht="14.45" hidden="1" x14ac:dyDescent="0.35">
      <c r="A2354">
        <v>7</v>
      </c>
      <c r="B2354" t="s">
        <v>15</v>
      </c>
      <c r="C2354" t="s">
        <v>1030</v>
      </c>
      <c r="D2354" t="s">
        <v>1046</v>
      </c>
      <c r="E2354" t="s">
        <v>1044</v>
      </c>
      <c r="F2354" t="s">
        <v>1</v>
      </c>
      <c r="G2354" t="s">
        <v>532</v>
      </c>
      <c r="H2354" t="s">
        <v>2</v>
      </c>
      <c r="I2354">
        <v>13</v>
      </c>
      <c r="J2354" t="s">
        <v>8</v>
      </c>
      <c r="L2354" t="s">
        <v>107</v>
      </c>
      <c r="M2354">
        <v>86770</v>
      </c>
      <c r="N2354" s="21" t="s">
        <v>49</v>
      </c>
      <c r="O2354" s="21" t="s">
        <v>68</v>
      </c>
      <c r="P2354" s="21" t="str">
        <f t="shared" si="36"/>
        <v>07_70&gt;</v>
      </c>
      <c r="Q2354" t="s">
        <v>167</v>
      </c>
      <c r="R2354" t="s">
        <v>1084</v>
      </c>
      <c r="S2354">
        <v>607390</v>
      </c>
      <c r="T2354">
        <v>9828</v>
      </c>
    </row>
    <row r="2355" spans="1:20" ht="14.45" hidden="1" x14ac:dyDescent="0.35">
      <c r="A2355">
        <v>18</v>
      </c>
      <c r="B2355" t="s">
        <v>15</v>
      </c>
      <c r="C2355" t="s">
        <v>379</v>
      </c>
      <c r="D2355" t="s">
        <v>1046</v>
      </c>
      <c r="E2355" t="s">
        <v>1039</v>
      </c>
      <c r="F2355" t="s">
        <v>5</v>
      </c>
      <c r="G2355" t="s">
        <v>218</v>
      </c>
      <c r="H2355" t="s">
        <v>2</v>
      </c>
      <c r="I2355">
        <v>14</v>
      </c>
      <c r="J2355" t="s">
        <v>8</v>
      </c>
      <c r="K2355" t="s">
        <v>7</v>
      </c>
      <c r="L2355" t="s">
        <v>107</v>
      </c>
      <c r="M2355">
        <v>48140</v>
      </c>
      <c r="N2355" s="21" t="s">
        <v>43</v>
      </c>
      <c r="O2355" s="21" t="s">
        <v>62</v>
      </c>
      <c r="P2355" s="21" t="str">
        <f t="shared" si="36"/>
        <v>04_40-50</v>
      </c>
      <c r="Q2355" t="s">
        <v>167</v>
      </c>
      <c r="R2355" t="s">
        <v>1084</v>
      </c>
      <c r="S2355">
        <v>866520</v>
      </c>
      <c r="T2355">
        <v>14021</v>
      </c>
    </row>
    <row r="2356" spans="1:20" ht="14.45" hidden="1" x14ac:dyDescent="0.35">
      <c r="A2356">
        <v>16</v>
      </c>
      <c r="B2356" t="s">
        <v>15</v>
      </c>
      <c r="C2356" t="s">
        <v>521</v>
      </c>
      <c r="D2356" t="s">
        <v>1046</v>
      </c>
      <c r="E2356" t="s">
        <v>1039</v>
      </c>
      <c r="F2356" t="s">
        <v>5</v>
      </c>
      <c r="G2356" t="s">
        <v>496</v>
      </c>
      <c r="H2356" t="s">
        <v>2</v>
      </c>
      <c r="I2356">
        <v>13</v>
      </c>
      <c r="J2356" t="s">
        <v>8</v>
      </c>
      <c r="K2356" t="s">
        <v>7</v>
      </c>
      <c r="L2356" t="s">
        <v>107</v>
      </c>
      <c r="M2356">
        <v>73101</v>
      </c>
      <c r="N2356" s="21" t="s">
        <v>48</v>
      </c>
      <c r="O2356" s="21" t="s">
        <v>64</v>
      </c>
      <c r="P2356" s="21" t="str">
        <f t="shared" si="36"/>
        <v>07_70&gt;</v>
      </c>
      <c r="Q2356" t="s">
        <v>167</v>
      </c>
      <c r="R2356" t="s">
        <v>1084</v>
      </c>
      <c r="S2356">
        <v>1169616</v>
      </c>
      <c r="T2356">
        <v>18926</v>
      </c>
    </row>
    <row r="2357" spans="1:20" ht="14.45" hidden="1" x14ac:dyDescent="0.35">
      <c r="A2357">
        <v>11</v>
      </c>
      <c r="B2357" t="s">
        <v>15</v>
      </c>
      <c r="C2357" t="s">
        <v>522</v>
      </c>
      <c r="D2357" t="s">
        <v>1040</v>
      </c>
      <c r="E2357" t="s">
        <v>1039</v>
      </c>
      <c r="F2357" t="s">
        <v>5</v>
      </c>
      <c r="G2357" t="s">
        <v>496</v>
      </c>
      <c r="H2357" t="s">
        <v>2</v>
      </c>
      <c r="I2357">
        <v>15</v>
      </c>
      <c r="J2357" t="s">
        <v>8</v>
      </c>
      <c r="K2357" t="s">
        <v>7</v>
      </c>
      <c r="L2357" t="s">
        <v>107</v>
      </c>
      <c r="M2357">
        <v>75991</v>
      </c>
      <c r="N2357" s="21" t="s">
        <v>84</v>
      </c>
      <c r="O2357" s="21" t="s">
        <v>64</v>
      </c>
      <c r="P2357" s="21" t="str">
        <f t="shared" si="36"/>
        <v>07_70&gt;</v>
      </c>
      <c r="Q2357" t="s">
        <v>167</v>
      </c>
      <c r="R2357" t="s">
        <v>1084</v>
      </c>
      <c r="S2357">
        <v>835901</v>
      </c>
      <c r="T2357">
        <v>13526</v>
      </c>
    </row>
    <row r="2358" spans="1:20" ht="14.45" hidden="1" x14ac:dyDescent="0.35">
      <c r="A2358">
        <v>4</v>
      </c>
      <c r="B2358" t="s">
        <v>15</v>
      </c>
      <c r="C2358" t="s">
        <v>1077</v>
      </c>
      <c r="D2358" t="s">
        <v>1047</v>
      </c>
      <c r="E2358" t="s">
        <v>1039</v>
      </c>
      <c r="F2358" t="s">
        <v>5</v>
      </c>
      <c r="G2358" t="s">
        <v>162</v>
      </c>
      <c r="H2358" t="s">
        <v>2</v>
      </c>
      <c r="I2358">
        <v>11</v>
      </c>
      <c r="J2358" t="s">
        <v>74</v>
      </c>
      <c r="K2358" t="s">
        <v>7</v>
      </c>
      <c r="L2358" t="s">
        <v>91</v>
      </c>
      <c r="M2358">
        <v>86399</v>
      </c>
      <c r="N2358" s="21" t="s">
        <v>49</v>
      </c>
      <c r="O2358" s="21" t="s">
        <v>68</v>
      </c>
      <c r="P2358" s="21" t="str">
        <f t="shared" si="36"/>
        <v>07_70&gt;</v>
      </c>
      <c r="Q2358" t="s">
        <v>167</v>
      </c>
      <c r="R2358" t="s">
        <v>1084</v>
      </c>
      <c r="S2358">
        <v>345596</v>
      </c>
      <c r="T2358">
        <v>5592</v>
      </c>
    </row>
    <row r="2359" spans="1:20" ht="14.45" hidden="1" x14ac:dyDescent="0.35">
      <c r="A2359">
        <v>2</v>
      </c>
      <c r="B2359" t="s">
        <v>15</v>
      </c>
      <c r="C2359" t="s">
        <v>1075</v>
      </c>
      <c r="D2359" t="s">
        <v>1046</v>
      </c>
      <c r="E2359" t="s">
        <v>1039</v>
      </c>
      <c r="F2359" t="s">
        <v>1</v>
      </c>
      <c r="G2359" t="s">
        <v>249</v>
      </c>
      <c r="H2359" t="s">
        <v>2</v>
      </c>
      <c r="I2359">
        <v>14</v>
      </c>
      <c r="J2359" t="s">
        <v>1076</v>
      </c>
      <c r="K2359" t="s">
        <v>7</v>
      </c>
      <c r="L2359" t="s">
        <v>107</v>
      </c>
      <c r="M2359">
        <v>56340</v>
      </c>
      <c r="N2359" s="21" t="s">
        <v>45</v>
      </c>
      <c r="O2359" s="21" t="s">
        <v>63</v>
      </c>
      <c r="P2359" s="21" t="str">
        <f t="shared" si="36"/>
        <v>05_50-60</v>
      </c>
      <c r="Q2359" t="s">
        <v>167</v>
      </c>
      <c r="R2359" t="s">
        <v>1084</v>
      </c>
      <c r="S2359">
        <v>112680</v>
      </c>
      <c r="T2359">
        <v>1823</v>
      </c>
    </row>
    <row r="2360" spans="1:20" ht="14.45" hidden="1" x14ac:dyDescent="0.35">
      <c r="A2360">
        <v>98</v>
      </c>
      <c r="B2360" t="s">
        <v>15</v>
      </c>
      <c r="C2360" t="s">
        <v>966</v>
      </c>
      <c r="D2360" t="s">
        <v>1046</v>
      </c>
      <c r="E2360" t="s">
        <v>1039</v>
      </c>
      <c r="F2360" t="s">
        <v>5</v>
      </c>
      <c r="G2360" t="s">
        <v>818</v>
      </c>
      <c r="H2360" t="s">
        <v>2</v>
      </c>
      <c r="I2360">
        <v>14</v>
      </c>
      <c r="J2360" t="s">
        <v>8</v>
      </c>
      <c r="K2360" t="s">
        <v>7</v>
      </c>
      <c r="L2360" t="s">
        <v>107</v>
      </c>
      <c r="M2360">
        <v>90181</v>
      </c>
      <c r="N2360" s="21" t="s">
        <v>50</v>
      </c>
      <c r="O2360" s="21" t="s">
        <v>66</v>
      </c>
      <c r="P2360" s="21" t="str">
        <f t="shared" si="36"/>
        <v>07_70&gt;</v>
      </c>
      <c r="Q2360" t="s">
        <v>167</v>
      </c>
      <c r="R2360" t="s">
        <v>1084</v>
      </c>
      <c r="S2360">
        <v>8837738</v>
      </c>
      <c r="T2360">
        <v>143005</v>
      </c>
    </row>
    <row r="2361" spans="1:20" ht="14.45" hidden="1" x14ac:dyDescent="0.35">
      <c r="A2361">
        <v>12</v>
      </c>
      <c r="B2361" t="s">
        <v>15</v>
      </c>
      <c r="C2361" t="s">
        <v>1031</v>
      </c>
      <c r="D2361" t="s">
        <v>1040</v>
      </c>
      <c r="E2361" t="s">
        <v>1039</v>
      </c>
      <c r="F2361" t="s">
        <v>5</v>
      </c>
      <c r="G2361" t="s">
        <v>818</v>
      </c>
      <c r="H2361" t="s">
        <v>2</v>
      </c>
      <c r="I2361">
        <v>15</v>
      </c>
      <c r="J2361" t="s">
        <v>8</v>
      </c>
      <c r="K2361" t="s">
        <v>7</v>
      </c>
      <c r="L2361" t="s">
        <v>107</v>
      </c>
      <c r="M2361">
        <v>81600</v>
      </c>
      <c r="N2361" s="21" t="s">
        <v>52</v>
      </c>
      <c r="O2361" s="21" t="s">
        <v>68</v>
      </c>
      <c r="P2361" s="21" t="str">
        <f t="shared" si="36"/>
        <v>07_70&gt;</v>
      </c>
      <c r="Q2361" t="s">
        <v>167</v>
      </c>
      <c r="R2361" t="s">
        <v>1084</v>
      </c>
      <c r="S2361">
        <v>979200</v>
      </c>
      <c r="T2361">
        <v>15845</v>
      </c>
    </row>
    <row r="2362" spans="1:20" ht="14.45" hidden="1" x14ac:dyDescent="0.35">
      <c r="A2362">
        <v>2</v>
      </c>
      <c r="B2362" t="s">
        <v>15</v>
      </c>
      <c r="C2362" t="s">
        <v>475</v>
      </c>
      <c r="D2362" t="s">
        <v>1046</v>
      </c>
      <c r="E2362" t="s">
        <v>1039</v>
      </c>
      <c r="F2362" t="s">
        <v>5</v>
      </c>
      <c r="G2362" t="s">
        <v>218</v>
      </c>
      <c r="H2362" t="s">
        <v>2</v>
      </c>
      <c r="I2362">
        <v>14</v>
      </c>
      <c r="J2362" t="s">
        <v>8</v>
      </c>
      <c r="K2362" t="s">
        <v>7</v>
      </c>
      <c r="L2362" t="s">
        <v>107</v>
      </c>
      <c r="M2362">
        <v>107070</v>
      </c>
      <c r="N2362" s="21" t="s">
        <v>83</v>
      </c>
      <c r="O2362" s="21" t="s">
        <v>70</v>
      </c>
      <c r="P2362" s="21" t="str">
        <f t="shared" si="36"/>
        <v>07_70&gt;</v>
      </c>
      <c r="Q2362" t="s">
        <v>167</v>
      </c>
      <c r="R2362" t="s">
        <v>1084</v>
      </c>
      <c r="S2362">
        <v>214140</v>
      </c>
      <c r="T2362">
        <v>3465</v>
      </c>
    </row>
    <row r="2363" spans="1:20" ht="14.45" hidden="1" x14ac:dyDescent="0.35">
      <c r="A2363">
        <v>55</v>
      </c>
      <c r="B2363" t="s">
        <v>15</v>
      </c>
      <c r="C2363" t="s">
        <v>967</v>
      </c>
      <c r="D2363" t="s">
        <v>1046</v>
      </c>
      <c r="E2363" t="s">
        <v>1039</v>
      </c>
      <c r="F2363" t="s">
        <v>5</v>
      </c>
      <c r="G2363" t="s">
        <v>855</v>
      </c>
      <c r="H2363" t="s">
        <v>2</v>
      </c>
      <c r="I2363">
        <v>14</v>
      </c>
      <c r="J2363" t="s">
        <v>8</v>
      </c>
      <c r="K2363" t="s">
        <v>7</v>
      </c>
      <c r="L2363" t="s">
        <v>107</v>
      </c>
      <c r="M2363">
        <v>163990</v>
      </c>
      <c r="N2363" s="21" t="s">
        <v>106</v>
      </c>
      <c r="O2363" s="21" t="s">
        <v>73</v>
      </c>
      <c r="P2363" s="21" t="str">
        <f t="shared" si="36"/>
        <v>07_70&gt;</v>
      </c>
      <c r="Q2363" t="s">
        <v>167</v>
      </c>
      <c r="R2363" t="s">
        <v>1084</v>
      </c>
      <c r="S2363">
        <v>9019450</v>
      </c>
      <c r="T2363">
        <v>145946</v>
      </c>
    </row>
    <row r="2364" spans="1:20" ht="14.45" hidden="1" x14ac:dyDescent="0.35">
      <c r="A2364">
        <v>9</v>
      </c>
      <c r="B2364" t="s">
        <v>15</v>
      </c>
      <c r="C2364" t="s">
        <v>969</v>
      </c>
      <c r="D2364" t="s">
        <v>1041</v>
      </c>
      <c r="E2364" t="s">
        <v>1039</v>
      </c>
      <c r="F2364" t="s">
        <v>5</v>
      </c>
      <c r="G2364" t="s">
        <v>308</v>
      </c>
      <c r="H2364" t="s">
        <v>640</v>
      </c>
      <c r="I2364">
        <v>15</v>
      </c>
      <c r="J2364" t="s">
        <v>117</v>
      </c>
      <c r="K2364" t="s">
        <v>7</v>
      </c>
      <c r="L2364" t="s">
        <v>107</v>
      </c>
      <c r="M2364">
        <v>155674</v>
      </c>
      <c r="N2364" s="21" t="s">
        <v>89</v>
      </c>
      <c r="O2364" s="21" t="s">
        <v>69</v>
      </c>
      <c r="P2364" s="21" t="str">
        <f t="shared" si="36"/>
        <v>07_70&gt;</v>
      </c>
      <c r="Q2364" t="s">
        <v>167</v>
      </c>
      <c r="R2364" t="s">
        <v>1084</v>
      </c>
      <c r="S2364">
        <v>1401066</v>
      </c>
      <c r="T2364">
        <v>22671</v>
      </c>
    </row>
    <row r="2365" spans="1:20" ht="14.45" hidden="1" x14ac:dyDescent="0.35">
      <c r="A2365">
        <v>7</v>
      </c>
      <c r="B2365" t="s">
        <v>15</v>
      </c>
      <c r="C2365" t="s">
        <v>476</v>
      </c>
      <c r="D2365" t="s">
        <v>1046</v>
      </c>
      <c r="E2365" t="s">
        <v>1039</v>
      </c>
      <c r="F2365" t="s">
        <v>5</v>
      </c>
      <c r="G2365" t="s">
        <v>496</v>
      </c>
      <c r="H2365" t="s">
        <v>2</v>
      </c>
      <c r="I2365">
        <v>13</v>
      </c>
      <c r="J2365" t="s">
        <v>8</v>
      </c>
      <c r="K2365" t="s">
        <v>7</v>
      </c>
      <c r="L2365" t="s">
        <v>107</v>
      </c>
      <c r="M2365">
        <v>78900</v>
      </c>
      <c r="N2365" s="21" t="s">
        <v>84</v>
      </c>
      <c r="O2365" s="21" t="s">
        <v>64</v>
      </c>
      <c r="P2365" s="21" t="str">
        <f t="shared" si="36"/>
        <v>07_70&gt;</v>
      </c>
      <c r="Q2365" t="s">
        <v>167</v>
      </c>
      <c r="R2365" t="s">
        <v>1084</v>
      </c>
      <c r="S2365">
        <v>552300</v>
      </c>
      <c r="T2365">
        <v>8937</v>
      </c>
    </row>
    <row r="2366" spans="1:20" ht="14.45" hidden="1" x14ac:dyDescent="0.35">
      <c r="A2366">
        <v>111</v>
      </c>
      <c r="B2366" t="s">
        <v>15</v>
      </c>
      <c r="C2366" t="s">
        <v>968</v>
      </c>
      <c r="D2366" t="s">
        <v>1046</v>
      </c>
      <c r="E2366" t="s">
        <v>1039</v>
      </c>
      <c r="F2366" t="s">
        <v>5</v>
      </c>
      <c r="G2366" t="s">
        <v>855</v>
      </c>
      <c r="H2366" t="s">
        <v>2</v>
      </c>
      <c r="I2366">
        <v>14</v>
      </c>
      <c r="J2366" t="s">
        <v>8</v>
      </c>
      <c r="K2366" t="s">
        <v>7</v>
      </c>
      <c r="L2366" t="s">
        <v>107</v>
      </c>
      <c r="M2366">
        <v>76450</v>
      </c>
      <c r="N2366" s="21" t="s">
        <v>84</v>
      </c>
      <c r="O2366" s="21" t="s">
        <v>64</v>
      </c>
      <c r="P2366" s="21" t="str">
        <f t="shared" si="36"/>
        <v>07_70&gt;</v>
      </c>
      <c r="Q2366" t="s">
        <v>167</v>
      </c>
      <c r="R2366" t="s">
        <v>1084</v>
      </c>
      <c r="S2366">
        <v>8485950</v>
      </c>
      <c r="T2366">
        <v>137313</v>
      </c>
    </row>
    <row r="2367" spans="1:20" ht="14.45" hidden="1" x14ac:dyDescent="0.35">
      <c r="A2367">
        <v>55</v>
      </c>
      <c r="B2367" t="s">
        <v>15</v>
      </c>
      <c r="C2367" t="s">
        <v>1032</v>
      </c>
      <c r="D2367" t="s">
        <v>1041</v>
      </c>
      <c r="E2367" t="s">
        <v>1039</v>
      </c>
      <c r="F2367" t="s">
        <v>5</v>
      </c>
      <c r="G2367" t="s">
        <v>308</v>
      </c>
      <c r="H2367" t="s">
        <v>640</v>
      </c>
      <c r="I2367">
        <v>15</v>
      </c>
      <c r="J2367" t="s">
        <v>8</v>
      </c>
      <c r="K2367" t="s">
        <v>7</v>
      </c>
      <c r="L2367" t="s">
        <v>107</v>
      </c>
      <c r="M2367">
        <v>137600</v>
      </c>
      <c r="N2367" s="21" t="s">
        <v>88</v>
      </c>
      <c r="O2367" s="21" t="s">
        <v>86</v>
      </c>
      <c r="P2367" s="21" t="str">
        <f t="shared" si="36"/>
        <v>07_70&gt;</v>
      </c>
      <c r="Q2367" t="s">
        <v>167</v>
      </c>
      <c r="R2367" t="s">
        <v>1084</v>
      </c>
      <c r="S2367">
        <v>7568000</v>
      </c>
      <c r="T2367">
        <v>122460</v>
      </c>
    </row>
    <row r="2368" spans="1:20" ht="14.45" hidden="1" x14ac:dyDescent="0.35">
      <c r="A2368">
        <v>7</v>
      </c>
      <c r="B2368" t="s">
        <v>15</v>
      </c>
      <c r="C2368" t="s">
        <v>1033</v>
      </c>
      <c r="D2368" t="s">
        <v>1046</v>
      </c>
      <c r="E2368" t="s">
        <v>1039</v>
      </c>
      <c r="F2368" t="s">
        <v>5</v>
      </c>
      <c r="G2368" t="s">
        <v>855</v>
      </c>
      <c r="H2368" t="s">
        <v>2</v>
      </c>
      <c r="I2368">
        <v>14</v>
      </c>
      <c r="J2368" t="s">
        <v>8</v>
      </c>
      <c r="K2368" t="s">
        <v>7</v>
      </c>
      <c r="L2368" t="s">
        <v>107</v>
      </c>
      <c r="M2368">
        <v>140160</v>
      </c>
      <c r="N2368" s="21" t="s">
        <v>87</v>
      </c>
      <c r="O2368" s="21" t="s">
        <v>79</v>
      </c>
      <c r="P2368" s="21" t="str">
        <f t="shared" si="36"/>
        <v>07_70&gt;</v>
      </c>
      <c r="Q2368" t="s">
        <v>167</v>
      </c>
      <c r="R2368" t="s">
        <v>1084</v>
      </c>
      <c r="S2368">
        <v>981120</v>
      </c>
      <c r="T2368">
        <v>15876</v>
      </c>
    </row>
    <row r="2369" spans="1:20" ht="14.45" hidden="1" x14ac:dyDescent="0.35">
      <c r="A2369">
        <v>7</v>
      </c>
      <c r="B2369" t="s">
        <v>15</v>
      </c>
      <c r="C2369" t="s">
        <v>706</v>
      </c>
      <c r="D2369" t="s">
        <v>1046</v>
      </c>
      <c r="E2369" t="s">
        <v>1039</v>
      </c>
      <c r="F2369" t="s">
        <v>5</v>
      </c>
      <c r="G2369" t="s">
        <v>496</v>
      </c>
      <c r="H2369" t="s">
        <v>2</v>
      </c>
      <c r="I2369">
        <v>14</v>
      </c>
      <c r="J2369" t="s">
        <v>8</v>
      </c>
      <c r="K2369" t="s">
        <v>7</v>
      </c>
      <c r="L2369" t="s">
        <v>107</v>
      </c>
      <c r="M2369">
        <v>134150</v>
      </c>
      <c r="N2369" s="21" t="s">
        <v>85</v>
      </c>
      <c r="O2369" s="21" t="s">
        <v>86</v>
      </c>
      <c r="P2369" s="21" t="str">
        <f t="shared" si="36"/>
        <v>07_70&gt;</v>
      </c>
      <c r="Q2369" t="s">
        <v>167</v>
      </c>
      <c r="R2369" t="s">
        <v>1084</v>
      </c>
      <c r="S2369">
        <v>939050</v>
      </c>
      <c r="T2369">
        <v>15195</v>
      </c>
    </row>
    <row r="2370" spans="1:20" ht="14.45" hidden="1" x14ac:dyDescent="0.35">
      <c r="A2370">
        <v>6</v>
      </c>
      <c r="B2370" t="s">
        <v>16</v>
      </c>
      <c r="C2370" t="s">
        <v>1034</v>
      </c>
      <c r="D2370" t="s">
        <v>1041</v>
      </c>
      <c r="E2370" t="s">
        <v>1039</v>
      </c>
      <c r="F2370" t="s">
        <v>1</v>
      </c>
      <c r="G2370" t="s">
        <v>532</v>
      </c>
      <c r="H2370" t="s">
        <v>1035</v>
      </c>
      <c r="I2370">
        <v>15</v>
      </c>
      <c r="J2370" t="s">
        <v>8</v>
      </c>
      <c r="L2370" t="s">
        <v>107</v>
      </c>
      <c r="M2370">
        <v>77800</v>
      </c>
      <c r="N2370" s="21" t="s">
        <v>84</v>
      </c>
      <c r="O2370" s="21" t="s">
        <v>64</v>
      </c>
      <c r="P2370" s="21" t="str">
        <f t="shared" si="36"/>
        <v>07_70&gt;</v>
      </c>
      <c r="Q2370" t="s">
        <v>167</v>
      </c>
      <c r="R2370" t="s">
        <v>1084</v>
      </c>
      <c r="S2370">
        <v>466800</v>
      </c>
      <c r="T2370">
        <v>7553</v>
      </c>
    </row>
    <row r="2371" spans="1:20" ht="14.45" hidden="1" x14ac:dyDescent="0.35">
      <c r="A2371">
        <v>36</v>
      </c>
      <c r="B2371" t="s">
        <v>16</v>
      </c>
      <c r="C2371" t="s">
        <v>1036</v>
      </c>
      <c r="D2371" t="s">
        <v>1041</v>
      </c>
      <c r="E2371" t="s">
        <v>1039</v>
      </c>
      <c r="F2371" t="s">
        <v>5</v>
      </c>
      <c r="G2371" t="s">
        <v>308</v>
      </c>
      <c r="H2371" t="s">
        <v>757</v>
      </c>
      <c r="I2371">
        <v>15</v>
      </c>
      <c r="J2371" t="s">
        <v>8</v>
      </c>
      <c r="L2371" t="s">
        <v>107</v>
      </c>
      <c r="M2371">
        <v>117273</v>
      </c>
      <c r="N2371" s="21" t="s">
        <v>97</v>
      </c>
      <c r="O2371" s="21" t="s">
        <v>67</v>
      </c>
      <c r="P2371" s="21" t="str">
        <f t="shared" ref="P2371:P2406" si="37">IF(M2371&lt;20000,"01_&lt;20",IF(M2371&lt;70000,CONCATENATE(IF((ROUNDDOWN(M2371/10000,0)+1)&lt;10,0,),ROUNDDOWN(M2371/10000,0),"_",ROUNDDOWN(M2371/10000,0)*10,"-",ROUNDUP((M2371+1)/10000,0)*10),"07_70&gt;"))</f>
        <v>07_70&gt;</v>
      </c>
      <c r="Q2371" t="s">
        <v>167</v>
      </c>
      <c r="R2371" t="s">
        <v>1084</v>
      </c>
      <c r="S2371">
        <v>4221828</v>
      </c>
      <c r="T2371">
        <v>68314</v>
      </c>
    </row>
    <row r="2372" spans="1:20" ht="14.45" hidden="1" x14ac:dyDescent="0.35">
      <c r="A2372">
        <v>33</v>
      </c>
      <c r="B2372" t="s">
        <v>16</v>
      </c>
      <c r="C2372" t="s">
        <v>1037</v>
      </c>
      <c r="D2372" t="s">
        <v>1041</v>
      </c>
      <c r="E2372" t="s">
        <v>1039</v>
      </c>
      <c r="F2372" t="s">
        <v>5</v>
      </c>
      <c r="G2372" t="s">
        <v>308</v>
      </c>
      <c r="H2372" t="s">
        <v>553</v>
      </c>
      <c r="I2372">
        <v>17</v>
      </c>
      <c r="J2372" t="s">
        <v>8</v>
      </c>
      <c r="L2372" t="s">
        <v>107</v>
      </c>
      <c r="M2372">
        <v>119500</v>
      </c>
      <c r="N2372" s="21" t="s">
        <v>97</v>
      </c>
      <c r="O2372" s="21" t="s">
        <v>67</v>
      </c>
      <c r="P2372" s="21" t="str">
        <f t="shared" si="37"/>
        <v>07_70&gt;</v>
      </c>
      <c r="Q2372" t="s">
        <v>167</v>
      </c>
      <c r="R2372" t="s">
        <v>1084</v>
      </c>
      <c r="S2372">
        <v>3943500</v>
      </c>
      <c r="T2372">
        <v>63811</v>
      </c>
    </row>
    <row r="2373" spans="1:20" ht="14.45" hidden="1" x14ac:dyDescent="0.35">
      <c r="A2373">
        <v>70</v>
      </c>
      <c r="B2373" t="s">
        <v>16</v>
      </c>
      <c r="C2373" t="s">
        <v>874</v>
      </c>
      <c r="D2373" t="s">
        <v>1046</v>
      </c>
      <c r="E2373" t="s">
        <v>1039</v>
      </c>
      <c r="F2373" t="s">
        <v>5</v>
      </c>
      <c r="G2373" t="s">
        <v>818</v>
      </c>
      <c r="H2373" t="s">
        <v>2</v>
      </c>
      <c r="I2373">
        <v>14</v>
      </c>
      <c r="J2373" t="s">
        <v>8</v>
      </c>
      <c r="L2373" t="s">
        <v>107</v>
      </c>
      <c r="M2373">
        <v>64618</v>
      </c>
      <c r="N2373" s="21" t="s">
        <v>46</v>
      </c>
      <c r="O2373" s="21" t="s">
        <v>65</v>
      </c>
      <c r="P2373" s="21" t="str">
        <f t="shared" si="37"/>
        <v>06_60-70</v>
      </c>
      <c r="Q2373" t="s">
        <v>167</v>
      </c>
      <c r="R2373" t="s">
        <v>1084</v>
      </c>
      <c r="S2373">
        <v>4523260</v>
      </c>
      <c r="T2373">
        <v>73192</v>
      </c>
    </row>
    <row r="2374" spans="1:20" ht="14.45" hidden="1" x14ac:dyDescent="0.35">
      <c r="A2374">
        <v>92</v>
      </c>
      <c r="B2374" t="s">
        <v>16</v>
      </c>
      <c r="C2374" t="s">
        <v>1081</v>
      </c>
      <c r="D2374" s="10" t="s">
        <v>1038</v>
      </c>
      <c r="E2374" t="s">
        <v>1039</v>
      </c>
      <c r="F2374" t="s">
        <v>5</v>
      </c>
      <c r="G2374" t="s">
        <v>818</v>
      </c>
      <c r="H2374" t="s">
        <v>618</v>
      </c>
      <c r="I2374">
        <v>15</v>
      </c>
      <c r="J2374" t="s">
        <v>8</v>
      </c>
      <c r="L2374" t="s">
        <v>107</v>
      </c>
      <c r="M2374">
        <v>76000</v>
      </c>
      <c r="N2374" s="21" t="s">
        <v>84</v>
      </c>
      <c r="O2374" s="21" t="s">
        <v>64</v>
      </c>
      <c r="P2374" s="21" t="str">
        <f t="shared" si="37"/>
        <v>07_70&gt;</v>
      </c>
      <c r="Q2374" t="s">
        <v>167</v>
      </c>
      <c r="R2374" t="s">
        <v>1084</v>
      </c>
      <c r="S2374">
        <v>6992000</v>
      </c>
      <c r="T2374">
        <v>113139</v>
      </c>
    </row>
    <row r="2375" spans="1:20" ht="14.45" hidden="1" x14ac:dyDescent="0.35">
      <c r="A2375">
        <v>6</v>
      </c>
      <c r="B2375" t="s">
        <v>16</v>
      </c>
      <c r="C2375" t="s">
        <v>315</v>
      </c>
      <c r="D2375" t="s">
        <v>1041</v>
      </c>
      <c r="E2375" t="s">
        <v>1039</v>
      </c>
      <c r="F2375" t="s">
        <v>5</v>
      </c>
      <c r="G2375" t="s">
        <v>308</v>
      </c>
      <c r="H2375" t="s">
        <v>156</v>
      </c>
      <c r="I2375">
        <v>15</v>
      </c>
      <c r="J2375" t="s">
        <v>117</v>
      </c>
      <c r="L2375" t="s">
        <v>107</v>
      </c>
      <c r="M2375">
        <v>146900</v>
      </c>
      <c r="N2375" s="21" t="s">
        <v>78</v>
      </c>
      <c r="O2375" s="21" t="s">
        <v>79</v>
      </c>
      <c r="P2375" s="21" t="str">
        <f t="shared" si="37"/>
        <v>07_70&gt;</v>
      </c>
      <c r="Q2375" t="s">
        <v>167</v>
      </c>
      <c r="R2375" t="s">
        <v>1084</v>
      </c>
      <c r="S2375">
        <v>881400</v>
      </c>
      <c r="T2375">
        <v>14262</v>
      </c>
    </row>
    <row r="2376" spans="1:20" ht="14.45" hidden="1" x14ac:dyDescent="0.35">
      <c r="A2376">
        <v>25</v>
      </c>
      <c r="B2376" t="s">
        <v>16</v>
      </c>
      <c r="C2376" t="s">
        <v>761</v>
      </c>
      <c r="D2376" t="s">
        <v>1041</v>
      </c>
      <c r="E2376" t="s">
        <v>1039</v>
      </c>
      <c r="F2376" t="s">
        <v>5</v>
      </c>
      <c r="G2376" t="s">
        <v>308</v>
      </c>
      <c r="H2376" t="s">
        <v>574</v>
      </c>
      <c r="I2376">
        <v>15</v>
      </c>
      <c r="J2376" t="s">
        <v>8</v>
      </c>
      <c r="L2376" t="s">
        <v>107</v>
      </c>
      <c r="M2376">
        <v>161250</v>
      </c>
      <c r="N2376" s="21" t="s">
        <v>106</v>
      </c>
      <c r="O2376" s="21" t="s">
        <v>73</v>
      </c>
      <c r="P2376" s="21" t="str">
        <f t="shared" si="37"/>
        <v>07_70&gt;</v>
      </c>
      <c r="Q2376" t="s">
        <v>167</v>
      </c>
      <c r="R2376" t="s">
        <v>1084</v>
      </c>
      <c r="S2376">
        <v>4031250</v>
      </c>
      <c r="T2376">
        <v>65231</v>
      </c>
    </row>
    <row r="2377" spans="1:20" ht="14.45" hidden="1" x14ac:dyDescent="0.35">
      <c r="A2377">
        <v>145</v>
      </c>
      <c r="B2377" t="s">
        <v>16</v>
      </c>
      <c r="C2377" t="s">
        <v>492</v>
      </c>
      <c r="D2377" t="s">
        <v>1041</v>
      </c>
      <c r="E2377" t="s">
        <v>1039</v>
      </c>
      <c r="F2377" t="s">
        <v>5</v>
      </c>
      <c r="G2377" t="s">
        <v>308</v>
      </c>
      <c r="H2377" t="s">
        <v>149</v>
      </c>
      <c r="I2377">
        <v>17</v>
      </c>
      <c r="J2377" t="s">
        <v>8</v>
      </c>
      <c r="L2377" t="s">
        <v>107</v>
      </c>
      <c r="M2377">
        <v>158756</v>
      </c>
      <c r="N2377" s="21" t="s">
        <v>89</v>
      </c>
      <c r="O2377" s="21" t="s">
        <v>69</v>
      </c>
      <c r="P2377" s="21" t="str">
        <f t="shared" si="37"/>
        <v>07_70&gt;</v>
      </c>
      <c r="Q2377" t="s">
        <v>167</v>
      </c>
      <c r="R2377" t="s">
        <v>1084</v>
      </c>
      <c r="S2377">
        <v>23019620</v>
      </c>
      <c r="T2377">
        <v>372486</v>
      </c>
    </row>
    <row r="2378" spans="1:20" ht="14.45" hidden="1" x14ac:dyDescent="0.35">
      <c r="A2378">
        <v>3</v>
      </c>
      <c r="B2378" t="s">
        <v>16</v>
      </c>
      <c r="C2378" t="s">
        <v>380</v>
      </c>
      <c r="D2378" t="s">
        <v>1041</v>
      </c>
      <c r="E2378" t="s">
        <v>1039</v>
      </c>
      <c r="F2378" t="s">
        <v>5</v>
      </c>
      <c r="G2378" t="s">
        <v>308</v>
      </c>
      <c r="H2378" t="s">
        <v>148</v>
      </c>
      <c r="I2378">
        <v>15</v>
      </c>
      <c r="J2378" t="s">
        <v>8</v>
      </c>
      <c r="L2378" t="s">
        <v>107</v>
      </c>
      <c r="M2378">
        <v>69610</v>
      </c>
      <c r="N2378" s="21" t="s">
        <v>47</v>
      </c>
      <c r="O2378" s="21" t="s">
        <v>65</v>
      </c>
      <c r="P2378" s="21" t="str">
        <f t="shared" si="37"/>
        <v>06_60-70</v>
      </c>
      <c r="Q2378" t="s">
        <v>167</v>
      </c>
      <c r="R2378" t="s">
        <v>1084</v>
      </c>
      <c r="S2378">
        <v>208830</v>
      </c>
      <c r="T2378">
        <v>3379</v>
      </c>
    </row>
    <row r="2379" spans="1:20" ht="14.45" hidden="1" x14ac:dyDescent="0.35">
      <c r="A2379">
        <v>402</v>
      </c>
      <c r="B2379" t="s">
        <v>16</v>
      </c>
      <c r="C2379" t="s">
        <v>381</v>
      </c>
      <c r="D2379" t="s">
        <v>1041</v>
      </c>
      <c r="E2379" t="s">
        <v>1039</v>
      </c>
      <c r="F2379" t="s">
        <v>5</v>
      </c>
      <c r="G2379" t="s">
        <v>308</v>
      </c>
      <c r="H2379" t="s">
        <v>367</v>
      </c>
      <c r="I2379">
        <v>15</v>
      </c>
      <c r="J2379" t="s">
        <v>8</v>
      </c>
      <c r="L2379" t="s">
        <v>107</v>
      </c>
      <c r="M2379">
        <v>60590</v>
      </c>
      <c r="N2379" s="21" t="s">
        <v>46</v>
      </c>
      <c r="O2379" s="21" t="s">
        <v>65</v>
      </c>
      <c r="P2379" s="21" t="str">
        <f t="shared" si="37"/>
        <v>06_60-70</v>
      </c>
      <c r="Q2379" t="s">
        <v>167</v>
      </c>
      <c r="R2379" t="s">
        <v>1084</v>
      </c>
      <c r="S2379">
        <v>24357180</v>
      </c>
      <c r="T2379">
        <v>394129</v>
      </c>
    </row>
    <row r="2380" spans="1:20" ht="14.45" hidden="1" x14ac:dyDescent="0.35">
      <c r="A2380">
        <v>8</v>
      </c>
      <c r="B2380" t="s">
        <v>16</v>
      </c>
      <c r="C2380" t="s">
        <v>384</v>
      </c>
      <c r="D2380" t="s">
        <v>1041</v>
      </c>
      <c r="E2380" t="s">
        <v>1039</v>
      </c>
      <c r="F2380" t="s">
        <v>5</v>
      </c>
      <c r="G2380" t="s">
        <v>308</v>
      </c>
      <c r="H2380" t="s">
        <v>367</v>
      </c>
      <c r="I2380">
        <v>15</v>
      </c>
      <c r="J2380" t="s">
        <v>8</v>
      </c>
      <c r="L2380" t="s">
        <v>107</v>
      </c>
      <c r="M2380">
        <v>78045</v>
      </c>
      <c r="N2380" s="21" t="s">
        <v>84</v>
      </c>
      <c r="O2380" s="21" t="s">
        <v>64</v>
      </c>
      <c r="P2380" s="21" t="str">
        <f t="shared" si="37"/>
        <v>07_70&gt;</v>
      </c>
      <c r="Q2380" t="s">
        <v>167</v>
      </c>
      <c r="R2380" t="s">
        <v>1084</v>
      </c>
      <c r="S2380">
        <v>624360</v>
      </c>
      <c r="T2380">
        <v>10103</v>
      </c>
    </row>
    <row r="2381" spans="1:20" ht="14.45" hidden="1" x14ac:dyDescent="0.35">
      <c r="A2381">
        <v>630</v>
      </c>
      <c r="B2381" t="s">
        <v>16</v>
      </c>
      <c r="C2381" t="s">
        <v>869</v>
      </c>
      <c r="D2381" t="s">
        <v>1041</v>
      </c>
      <c r="E2381" t="s">
        <v>1039</v>
      </c>
      <c r="F2381" t="s">
        <v>5</v>
      </c>
      <c r="G2381" t="s">
        <v>308</v>
      </c>
      <c r="H2381" t="s">
        <v>870</v>
      </c>
      <c r="I2381">
        <v>15</v>
      </c>
      <c r="J2381" t="s">
        <v>8</v>
      </c>
      <c r="L2381" t="s">
        <v>107</v>
      </c>
      <c r="M2381">
        <v>85849</v>
      </c>
      <c r="N2381" s="21" t="s">
        <v>49</v>
      </c>
      <c r="O2381" s="21" t="s">
        <v>68</v>
      </c>
      <c r="P2381" s="21" t="str">
        <f t="shared" si="37"/>
        <v>07_70&gt;</v>
      </c>
      <c r="Q2381" t="s">
        <v>167</v>
      </c>
      <c r="R2381" t="s">
        <v>1084</v>
      </c>
      <c r="S2381">
        <v>54084870</v>
      </c>
      <c r="T2381">
        <v>875160</v>
      </c>
    </row>
    <row r="2382" spans="1:20" ht="14.45" hidden="1" x14ac:dyDescent="0.35">
      <c r="A2382">
        <v>6</v>
      </c>
      <c r="B2382" t="s">
        <v>16</v>
      </c>
      <c r="C2382" t="s">
        <v>385</v>
      </c>
      <c r="D2382" t="s">
        <v>1041</v>
      </c>
      <c r="E2382" t="s">
        <v>1039</v>
      </c>
      <c r="F2382" t="s">
        <v>5</v>
      </c>
      <c r="G2382" t="s">
        <v>308</v>
      </c>
      <c r="H2382" t="s">
        <v>367</v>
      </c>
      <c r="I2382">
        <v>17</v>
      </c>
      <c r="J2382" t="s">
        <v>8</v>
      </c>
      <c r="L2382" t="s">
        <v>107</v>
      </c>
      <c r="M2382">
        <v>72470</v>
      </c>
      <c r="N2382" s="21" t="s">
        <v>48</v>
      </c>
      <c r="O2382" s="21" t="s">
        <v>64</v>
      </c>
      <c r="P2382" s="21" t="str">
        <f t="shared" si="37"/>
        <v>07_70&gt;</v>
      </c>
      <c r="Q2382" t="s">
        <v>167</v>
      </c>
      <c r="R2382" t="s">
        <v>1084</v>
      </c>
      <c r="S2382">
        <v>434820</v>
      </c>
      <c r="T2382">
        <v>7036</v>
      </c>
    </row>
    <row r="2383" spans="1:20" ht="14.45" hidden="1" x14ac:dyDescent="0.35">
      <c r="A2383">
        <v>602</v>
      </c>
      <c r="B2383" t="s">
        <v>16</v>
      </c>
      <c r="C2383" t="s">
        <v>815</v>
      </c>
      <c r="D2383" t="s">
        <v>1041</v>
      </c>
      <c r="E2383" t="s">
        <v>1039</v>
      </c>
      <c r="F2383" t="s">
        <v>5</v>
      </c>
      <c r="G2383" t="s">
        <v>308</v>
      </c>
      <c r="H2383" t="s">
        <v>759</v>
      </c>
      <c r="I2383">
        <v>17</v>
      </c>
      <c r="J2383" t="s">
        <v>8</v>
      </c>
      <c r="L2383" t="s">
        <v>107</v>
      </c>
      <c r="M2383">
        <v>75617</v>
      </c>
      <c r="N2383" s="21" t="s">
        <v>84</v>
      </c>
      <c r="O2383" s="21" t="s">
        <v>64</v>
      </c>
      <c r="P2383" s="21" t="str">
        <f t="shared" si="37"/>
        <v>07_70&gt;</v>
      </c>
      <c r="Q2383" t="s">
        <v>167</v>
      </c>
      <c r="R2383" t="s">
        <v>1084</v>
      </c>
      <c r="S2383">
        <v>45521434</v>
      </c>
      <c r="T2383">
        <v>736593</v>
      </c>
    </row>
    <row r="2384" spans="1:20" ht="14.45" hidden="1" x14ac:dyDescent="0.35">
      <c r="A2384">
        <v>81</v>
      </c>
      <c r="B2384" t="s">
        <v>16</v>
      </c>
      <c r="C2384" t="s">
        <v>762</v>
      </c>
      <c r="D2384" t="s">
        <v>1041</v>
      </c>
      <c r="E2384" t="s">
        <v>1039</v>
      </c>
      <c r="F2384" t="s">
        <v>5</v>
      </c>
      <c r="G2384" t="s">
        <v>308</v>
      </c>
      <c r="H2384" t="s">
        <v>757</v>
      </c>
      <c r="I2384">
        <v>17</v>
      </c>
      <c r="J2384" t="s">
        <v>8</v>
      </c>
      <c r="L2384" t="s">
        <v>107</v>
      </c>
      <c r="M2384">
        <v>108400</v>
      </c>
      <c r="N2384" s="21" t="s">
        <v>83</v>
      </c>
      <c r="O2384" s="21" t="s">
        <v>70</v>
      </c>
      <c r="P2384" s="21" t="str">
        <f t="shared" si="37"/>
        <v>07_70&gt;</v>
      </c>
      <c r="Q2384" t="s">
        <v>167</v>
      </c>
      <c r="R2384" t="s">
        <v>1084</v>
      </c>
      <c r="S2384">
        <v>8780400</v>
      </c>
      <c r="T2384">
        <v>142078</v>
      </c>
    </row>
    <row r="2385" spans="1:20" ht="14.45" hidden="1" x14ac:dyDescent="0.35">
      <c r="A2385">
        <v>2</v>
      </c>
      <c r="B2385" t="s">
        <v>16</v>
      </c>
      <c r="C2385" t="s">
        <v>316</v>
      </c>
      <c r="D2385" t="s">
        <v>1041</v>
      </c>
      <c r="E2385" t="s">
        <v>1039</v>
      </c>
      <c r="F2385" t="s">
        <v>5</v>
      </c>
      <c r="G2385" t="s">
        <v>308</v>
      </c>
      <c r="H2385" t="s">
        <v>148</v>
      </c>
      <c r="I2385">
        <v>15</v>
      </c>
      <c r="J2385" t="s">
        <v>117</v>
      </c>
      <c r="L2385" t="s">
        <v>107</v>
      </c>
      <c r="M2385">
        <v>100746</v>
      </c>
      <c r="N2385" s="21" t="s">
        <v>80</v>
      </c>
      <c r="O2385" s="21" t="s">
        <v>70</v>
      </c>
      <c r="P2385" s="21" t="str">
        <f t="shared" si="37"/>
        <v>07_70&gt;</v>
      </c>
      <c r="Q2385" t="s">
        <v>167</v>
      </c>
      <c r="R2385" t="s">
        <v>1084</v>
      </c>
      <c r="S2385">
        <v>201492</v>
      </c>
      <c r="T2385">
        <v>3260</v>
      </c>
    </row>
    <row r="2386" spans="1:20" ht="14.45" hidden="1" x14ac:dyDescent="0.35">
      <c r="A2386">
        <v>53</v>
      </c>
      <c r="B2386" t="s">
        <v>16</v>
      </c>
      <c r="C2386" t="s">
        <v>317</v>
      </c>
      <c r="D2386" t="s">
        <v>1041</v>
      </c>
      <c r="E2386" t="s">
        <v>1039</v>
      </c>
      <c r="F2386" t="s">
        <v>5</v>
      </c>
      <c r="G2386" t="s">
        <v>308</v>
      </c>
      <c r="H2386" t="s">
        <v>156</v>
      </c>
      <c r="I2386">
        <v>15</v>
      </c>
      <c r="J2386" t="s">
        <v>8</v>
      </c>
      <c r="L2386" t="s">
        <v>107</v>
      </c>
      <c r="M2386">
        <v>159900</v>
      </c>
      <c r="N2386" s="21" t="s">
        <v>89</v>
      </c>
      <c r="O2386" s="21" t="s">
        <v>69</v>
      </c>
      <c r="P2386" s="21" t="str">
        <f t="shared" si="37"/>
        <v>07_70&gt;</v>
      </c>
      <c r="Q2386" t="s">
        <v>167</v>
      </c>
      <c r="R2386" t="s">
        <v>1084</v>
      </c>
      <c r="S2386">
        <v>8474700</v>
      </c>
      <c r="T2386">
        <v>137131</v>
      </c>
    </row>
    <row r="2387" spans="1:20" ht="14.45" hidden="1" x14ac:dyDescent="0.35">
      <c r="A2387">
        <v>39</v>
      </c>
      <c r="B2387" t="s">
        <v>16</v>
      </c>
      <c r="C2387" t="s">
        <v>576</v>
      </c>
      <c r="D2387" t="s">
        <v>1041</v>
      </c>
      <c r="E2387" t="s">
        <v>1039</v>
      </c>
      <c r="F2387" t="s">
        <v>5</v>
      </c>
      <c r="G2387" t="s">
        <v>308</v>
      </c>
      <c r="H2387" t="s">
        <v>557</v>
      </c>
      <c r="I2387">
        <v>17</v>
      </c>
      <c r="J2387" t="s">
        <v>8</v>
      </c>
      <c r="L2387" t="s">
        <v>107</v>
      </c>
      <c r="M2387">
        <v>135510</v>
      </c>
      <c r="N2387" s="21" t="s">
        <v>88</v>
      </c>
      <c r="O2387" s="21" t="s">
        <v>86</v>
      </c>
      <c r="P2387" s="21" t="str">
        <f t="shared" si="37"/>
        <v>07_70&gt;</v>
      </c>
      <c r="Q2387" t="s">
        <v>167</v>
      </c>
      <c r="R2387" t="s">
        <v>1084</v>
      </c>
      <c r="S2387">
        <v>5284890</v>
      </c>
      <c r="T2387">
        <v>85516</v>
      </c>
    </row>
    <row r="2388" spans="1:20" ht="14.45" hidden="1" x14ac:dyDescent="0.35">
      <c r="A2388">
        <v>6</v>
      </c>
      <c r="B2388" t="s">
        <v>16</v>
      </c>
      <c r="C2388" t="s">
        <v>330</v>
      </c>
      <c r="D2388" t="s">
        <v>1041</v>
      </c>
      <c r="E2388" t="s">
        <v>1039</v>
      </c>
      <c r="F2388" t="s">
        <v>5</v>
      </c>
      <c r="G2388" t="s">
        <v>308</v>
      </c>
      <c r="H2388" t="s">
        <v>157</v>
      </c>
      <c r="I2388">
        <v>15</v>
      </c>
      <c r="J2388" t="s">
        <v>117</v>
      </c>
      <c r="L2388" t="s">
        <v>107</v>
      </c>
      <c r="M2388">
        <v>259900</v>
      </c>
      <c r="N2388" s="21" t="s">
        <v>221</v>
      </c>
      <c r="O2388" s="21" t="s">
        <v>222</v>
      </c>
      <c r="P2388" s="21" t="str">
        <f t="shared" si="37"/>
        <v>07_70&gt;</v>
      </c>
      <c r="Q2388" t="s">
        <v>167</v>
      </c>
      <c r="R2388" t="s">
        <v>1084</v>
      </c>
      <c r="S2388">
        <v>1559400</v>
      </c>
      <c r="T2388">
        <v>25233</v>
      </c>
    </row>
    <row r="2389" spans="1:20" ht="14.45" hidden="1" x14ac:dyDescent="0.35">
      <c r="A2389">
        <v>3</v>
      </c>
      <c r="B2389" t="s">
        <v>16</v>
      </c>
      <c r="C2389" t="s">
        <v>318</v>
      </c>
      <c r="D2389" t="s">
        <v>1041</v>
      </c>
      <c r="E2389" t="s">
        <v>1039</v>
      </c>
      <c r="F2389" t="s">
        <v>5</v>
      </c>
      <c r="G2389" t="s">
        <v>308</v>
      </c>
      <c r="H2389" t="s">
        <v>150</v>
      </c>
      <c r="I2389">
        <v>17</v>
      </c>
      <c r="J2389" t="s">
        <v>117</v>
      </c>
      <c r="L2389" t="s">
        <v>107</v>
      </c>
      <c r="M2389">
        <v>235300</v>
      </c>
      <c r="N2389" s="21" t="s">
        <v>276</v>
      </c>
      <c r="O2389" s="21" t="s">
        <v>195</v>
      </c>
      <c r="P2389" s="21" t="str">
        <f t="shared" si="37"/>
        <v>07_70&gt;</v>
      </c>
      <c r="Q2389" t="s">
        <v>167</v>
      </c>
      <c r="R2389" t="s">
        <v>1084</v>
      </c>
      <c r="S2389">
        <v>705900</v>
      </c>
      <c r="T2389">
        <v>11422</v>
      </c>
    </row>
    <row r="2390" spans="1:20" ht="14.45" hidden="1" x14ac:dyDescent="0.35">
      <c r="A2390">
        <v>17</v>
      </c>
      <c r="B2390" t="s">
        <v>16</v>
      </c>
      <c r="C2390" t="s">
        <v>817</v>
      </c>
      <c r="D2390" t="s">
        <v>1041</v>
      </c>
      <c r="E2390" t="s">
        <v>1039</v>
      </c>
      <c r="F2390" t="s">
        <v>5</v>
      </c>
      <c r="G2390" t="s">
        <v>308</v>
      </c>
      <c r="H2390" t="s">
        <v>597</v>
      </c>
      <c r="I2390">
        <v>17</v>
      </c>
      <c r="J2390" t="s">
        <v>117</v>
      </c>
      <c r="L2390" t="s">
        <v>107</v>
      </c>
      <c r="M2390">
        <v>274909</v>
      </c>
      <c r="N2390" s="21" t="s">
        <v>1089</v>
      </c>
      <c r="O2390" s="21" t="s">
        <v>177</v>
      </c>
      <c r="P2390" s="21" t="str">
        <f t="shared" si="37"/>
        <v>07_70&gt;</v>
      </c>
      <c r="Q2390" t="s">
        <v>167</v>
      </c>
      <c r="R2390" t="s">
        <v>1084</v>
      </c>
      <c r="S2390">
        <v>4673453</v>
      </c>
      <c r="T2390">
        <v>75622</v>
      </c>
    </row>
    <row r="2391" spans="1:20" ht="14.45" hidden="1" x14ac:dyDescent="0.35">
      <c r="A2391">
        <v>36</v>
      </c>
      <c r="B2391" t="s">
        <v>16</v>
      </c>
      <c r="C2391" t="s">
        <v>477</v>
      </c>
      <c r="D2391" t="s">
        <v>1041</v>
      </c>
      <c r="E2391" t="s">
        <v>1039</v>
      </c>
      <c r="F2391" t="s">
        <v>5</v>
      </c>
      <c r="G2391" t="s">
        <v>308</v>
      </c>
      <c r="H2391" t="s">
        <v>418</v>
      </c>
      <c r="I2391">
        <v>15</v>
      </c>
      <c r="J2391" t="s">
        <v>8</v>
      </c>
      <c r="L2391" t="s">
        <v>107</v>
      </c>
      <c r="M2391">
        <v>152700</v>
      </c>
      <c r="N2391" s="21" t="s">
        <v>100</v>
      </c>
      <c r="O2391" s="21" t="s">
        <v>69</v>
      </c>
      <c r="P2391" s="21" t="str">
        <f t="shared" si="37"/>
        <v>07_70&gt;</v>
      </c>
      <c r="Q2391" t="s">
        <v>167</v>
      </c>
      <c r="R2391" t="s">
        <v>1084</v>
      </c>
      <c r="S2391">
        <v>5497200</v>
      </c>
      <c r="T2391">
        <v>88951</v>
      </c>
    </row>
    <row r="2392" spans="1:20" ht="14.45" hidden="1" x14ac:dyDescent="0.35">
      <c r="A2392">
        <v>36</v>
      </c>
      <c r="B2392" t="s">
        <v>16</v>
      </c>
      <c r="C2392" t="s">
        <v>672</v>
      </c>
      <c r="D2392" t="s">
        <v>1041</v>
      </c>
      <c r="E2392" t="s">
        <v>1039</v>
      </c>
      <c r="F2392" t="s">
        <v>5</v>
      </c>
      <c r="G2392" t="s">
        <v>308</v>
      </c>
      <c r="H2392" t="s">
        <v>673</v>
      </c>
      <c r="I2392">
        <v>17</v>
      </c>
      <c r="J2392" t="s">
        <v>8</v>
      </c>
      <c r="L2392" t="s">
        <v>107</v>
      </c>
      <c r="M2392">
        <v>181343</v>
      </c>
      <c r="N2392" s="21" t="s">
        <v>126</v>
      </c>
      <c r="O2392" s="21" t="s">
        <v>127</v>
      </c>
      <c r="P2392" s="21" t="str">
        <f t="shared" si="37"/>
        <v>07_70&gt;</v>
      </c>
      <c r="Q2392" t="s">
        <v>167</v>
      </c>
      <c r="R2392" t="s">
        <v>1084</v>
      </c>
      <c r="S2392">
        <v>6528348</v>
      </c>
      <c r="T2392">
        <v>105637</v>
      </c>
    </row>
    <row r="2393" spans="1:20" ht="14.45" hidden="1" x14ac:dyDescent="0.35">
      <c r="A2393">
        <v>103</v>
      </c>
      <c r="B2393" t="s">
        <v>16</v>
      </c>
      <c r="C2393" t="s">
        <v>974</v>
      </c>
      <c r="D2393" t="s">
        <v>1046</v>
      </c>
      <c r="E2393" t="s">
        <v>1039</v>
      </c>
      <c r="F2393" t="s">
        <v>5</v>
      </c>
      <c r="G2393" t="s">
        <v>818</v>
      </c>
      <c r="H2393" t="s">
        <v>640</v>
      </c>
      <c r="I2393">
        <v>14</v>
      </c>
      <c r="J2393" t="s">
        <v>8</v>
      </c>
      <c r="L2393" t="s">
        <v>107</v>
      </c>
      <c r="M2393">
        <v>91895</v>
      </c>
      <c r="N2393" s="21" t="s">
        <v>50</v>
      </c>
      <c r="O2393" s="21" t="s">
        <v>66</v>
      </c>
      <c r="P2393" s="21" t="str">
        <f t="shared" si="37"/>
        <v>07_70&gt;</v>
      </c>
      <c r="Q2393" t="s">
        <v>167</v>
      </c>
      <c r="R2393" t="s">
        <v>1084</v>
      </c>
      <c r="S2393">
        <v>9465185</v>
      </c>
      <c r="T2393">
        <v>153158</v>
      </c>
    </row>
    <row r="2394" spans="1:20" ht="14.45" hidden="1" x14ac:dyDescent="0.35">
      <c r="A2394">
        <v>60</v>
      </c>
      <c r="B2394" t="s">
        <v>29</v>
      </c>
      <c r="C2394" t="s">
        <v>29</v>
      </c>
      <c r="D2394" t="s">
        <v>1040</v>
      </c>
      <c r="E2394" t="s">
        <v>1039</v>
      </c>
      <c r="F2394" t="s">
        <v>1</v>
      </c>
      <c r="G2394" t="s">
        <v>152</v>
      </c>
      <c r="H2394" t="s">
        <v>2</v>
      </c>
      <c r="I2394">
        <v>15</v>
      </c>
      <c r="L2394" s="10" t="s">
        <v>107</v>
      </c>
      <c r="M2394">
        <v>23000</v>
      </c>
      <c r="N2394" s="21" t="s">
        <v>37</v>
      </c>
      <c r="O2394" s="21" t="s">
        <v>59</v>
      </c>
      <c r="P2394" s="21" t="str">
        <f t="shared" si="37"/>
        <v>02_20-30</v>
      </c>
      <c r="Q2394" t="s">
        <v>167</v>
      </c>
      <c r="R2394" t="s">
        <v>1084</v>
      </c>
      <c r="S2394">
        <v>1380000</v>
      </c>
      <c r="T2394">
        <v>22330</v>
      </c>
    </row>
    <row r="2395" spans="1:20" ht="14.45" hidden="1" x14ac:dyDescent="0.35">
      <c r="A2395">
        <v>300</v>
      </c>
      <c r="B2395" t="s">
        <v>29</v>
      </c>
      <c r="C2395" t="s">
        <v>29</v>
      </c>
      <c r="D2395" t="s">
        <v>1040</v>
      </c>
      <c r="E2395" t="s">
        <v>1039</v>
      </c>
      <c r="F2395" t="s">
        <v>5</v>
      </c>
      <c r="G2395" t="s">
        <v>323</v>
      </c>
      <c r="H2395" t="s">
        <v>2</v>
      </c>
      <c r="I2395">
        <v>15</v>
      </c>
      <c r="L2395" t="s">
        <v>90</v>
      </c>
      <c r="M2395">
        <v>21000</v>
      </c>
      <c r="N2395" s="21" t="s">
        <v>37</v>
      </c>
      <c r="O2395" s="21" t="s">
        <v>59</v>
      </c>
      <c r="P2395" s="21" t="str">
        <f t="shared" si="37"/>
        <v>02_20-30</v>
      </c>
      <c r="Q2395" t="s">
        <v>167</v>
      </c>
      <c r="R2395" t="s">
        <v>1084</v>
      </c>
      <c r="S2395">
        <v>6300000</v>
      </c>
      <c r="T2395">
        <v>101942</v>
      </c>
    </row>
    <row r="2396" spans="1:20" ht="14.45" hidden="1" x14ac:dyDescent="0.35">
      <c r="A2396">
        <v>200</v>
      </c>
      <c r="B2396" t="s">
        <v>29</v>
      </c>
      <c r="C2396" t="s">
        <v>29</v>
      </c>
      <c r="D2396" t="s">
        <v>1040</v>
      </c>
      <c r="E2396" t="s">
        <v>1039</v>
      </c>
      <c r="F2396" t="s">
        <v>5</v>
      </c>
      <c r="G2396" t="s">
        <v>496</v>
      </c>
      <c r="H2396" t="s">
        <v>2</v>
      </c>
      <c r="I2396">
        <v>15</v>
      </c>
      <c r="L2396" t="s">
        <v>107</v>
      </c>
      <c r="M2396">
        <v>26400</v>
      </c>
      <c r="N2396" s="21" t="s">
        <v>37</v>
      </c>
      <c r="O2396" s="21" t="s">
        <v>59</v>
      </c>
      <c r="P2396" s="21" t="str">
        <f t="shared" si="37"/>
        <v>02_20-30</v>
      </c>
      <c r="Q2396" t="s">
        <v>167</v>
      </c>
      <c r="R2396" t="s">
        <v>1084</v>
      </c>
      <c r="S2396">
        <v>5280000</v>
      </c>
      <c r="T2396">
        <v>85437</v>
      </c>
    </row>
    <row r="2397" spans="1:20" ht="14.45" hidden="1" x14ac:dyDescent="0.35">
      <c r="A2397">
        <v>300</v>
      </c>
      <c r="B2397" t="s">
        <v>29</v>
      </c>
      <c r="C2397" t="s">
        <v>29</v>
      </c>
      <c r="D2397" t="s">
        <v>1038</v>
      </c>
      <c r="E2397" t="s">
        <v>1039</v>
      </c>
      <c r="F2397" t="s">
        <v>5</v>
      </c>
      <c r="G2397" t="s">
        <v>496</v>
      </c>
      <c r="H2397" t="s">
        <v>3</v>
      </c>
      <c r="I2397">
        <v>15</v>
      </c>
      <c r="L2397" t="s">
        <v>107</v>
      </c>
      <c r="M2397">
        <v>28100</v>
      </c>
      <c r="N2397" s="21" t="s">
        <v>37</v>
      </c>
      <c r="O2397" s="21" t="s">
        <v>59</v>
      </c>
      <c r="P2397" s="21" t="str">
        <f t="shared" si="37"/>
        <v>02_20-30</v>
      </c>
      <c r="Q2397" t="s">
        <v>167</v>
      </c>
      <c r="R2397" t="s">
        <v>1084</v>
      </c>
      <c r="S2397">
        <v>8430000</v>
      </c>
      <c r="T2397">
        <v>136408</v>
      </c>
    </row>
    <row r="2398" spans="1:20" ht="14.45" hidden="1" x14ac:dyDescent="0.35">
      <c r="A2398">
        <v>150</v>
      </c>
      <c r="B2398" t="s">
        <v>29</v>
      </c>
      <c r="C2398" t="s">
        <v>29</v>
      </c>
      <c r="D2398" t="s">
        <v>1038</v>
      </c>
      <c r="E2398" t="s">
        <v>1039</v>
      </c>
      <c r="F2398" t="s">
        <v>1</v>
      </c>
      <c r="G2398" t="s">
        <v>532</v>
      </c>
      <c r="H2398" t="s">
        <v>3</v>
      </c>
      <c r="I2398">
        <v>15</v>
      </c>
      <c r="L2398" t="s">
        <v>107</v>
      </c>
      <c r="M2398">
        <v>24500</v>
      </c>
      <c r="N2398" s="21" t="s">
        <v>37</v>
      </c>
      <c r="O2398" s="21" t="s">
        <v>59</v>
      </c>
      <c r="P2398" s="21" t="str">
        <f t="shared" si="37"/>
        <v>02_20-30</v>
      </c>
      <c r="Q2398" t="s">
        <v>167</v>
      </c>
      <c r="R2398" t="s">
        <v>1084</v>
      </c>
      <c r="S2398">
        <v>3675000</v>
      </c>
      <c r="T2398">
        <v>59466</v>
      </c>
    </row>
    <row r="2399" spans="1:20" ht="14.45" hidden="1" x14ac:dyDescent="0.35">
      <c r="A2399">
        <v>20</v>
      </c>
      <c r="B2399" t="s">
        <v>29</v>
      </c>
      <c r="C2399" t="s">
        <v>29</v>
      </c>
      <c r="D2399" t="s">
        <v>1041</v>
      </c>
      <c r="E2399" t="s">
        <v>1039</v>
      </c>
      <c r="F2399" t="s">
        <v>5</v>
      </c>
      <c r="G2399" t="s">
        <v>308</v>
      </c>
      <c r="H2399" t="s">
        <v>3</v>
      </c>
      <c r="I2399">
        <v>15</v>
      </c>
      <c r="L2399" t="s">
        <v>107</v>
      </c>
      <c r="M2399">
        <v>54000</v>
      </c>
      <c r="N2399" s="21" t="s">
        <v>37</v>
      </c>
      <c r="O2399" s="21" t="s">
        <v>59</v>
      </c>
      <c r="P2399" s="21" t="str">
        <f t="shared" si="37"/>
        <v>05_50-60</v>
      </c>
      <c r="Q2399" t="s">
        <v>167</v>
      </c>
      <c r="R2399" t="s">
        <v>1084</v>
      </c>
      <c r="S2399">
        <v>1080000</v>
      </c>
      <c r="T2399">
        <v>17476</v>
      </c>
    </row>
    <row r="2400" spans="1:20" ht="14.45" hidden="1" x14ac:dyDescent="0.35">
      <c r="A2400">
        <v>90</v>
      </c>
      <c r="B2400" t="s">
        <v>29</v>
      </c>
      <c r="C2400" t="s">
        <v>29</v>
      </c>
      <c r="D2400" t="s">
        <v>1046</v>
      </c>
      <c r="E2400" t="s">
        <v>1039</v>
      </c>
      <c r="F2400" t="s">
        <v>5</v>
      </c>
      <c r="G2400" t="s">
        <v>141</v>
      </c>
      <c r="H2400" t="s">
        <v>3</v>
      </c>
      <c r="I2400">
        <v>13</v>
      </c>
      <c r="K2400" t="s">
        <v>7</v>
      </c>
      <c r="L2400" t="s">
        <v>91</v>
      </c>
      <c r="M2400">
        <v>15940</v>
      </c>
      <c r="N2400" s="21" t="s">
        <v>37</v>
      </c>
      <c r="O2400" s="21" t="s">
        <v>59</v>
      </c>
      <c r="P2400" s="21" t="str">
        <f t="shared" si="37"/>
        <v>01_&lt;20</v>
      </c>
      <c r="Q2400" t="s">
        <v>167</v>
      </c>
      <c r="R2400" t="s">
        <v>1084</v>
      </c>
      <c r="S2400">
        <v>1434600</v>
      </c>
      <c r="T2400">
        <v>23214</v>
      </c>
    </row>
    <row r="2401" spans="1:21" ht="14.45" hidden="1" x14ac:dyDescent="0.35">
      <c r="A2401">
        <v>20</v>
      </c>
      <c r="B2401" t="s">
        <v>29</v>
      </c>
      <c r="C2401" t="s">
        <v>29</v>
      </c>
      <c r="D2401" t="s">
        <v>1046</v>
      </c>
      <c r="E2401" t="s">
        <v>1039</v>
      </c>
      <c r="F2401" t="s">
        <v>5</v>
      </c>
      <c r="G2401" t="s">
        <v>496</v>
      </c>
      <c r="H2401" t="s">
        <v>3</v>
      </c>
      <c r="I2401">
        <v>13</v>
      </c>
      <c r="L2401" t="s">
        <v>107</v>
      </c>
      <c r="M2401">
        <v>20000</v>
      </c>
      <c r="N2401" s="21" t="s">
        <v>37</v>
      </c>
      <c r="O2401" s="21" t="s">
        <v>59</v>
      </c>
      <c r="P2401" s="21" t="str">
        <f t="shared" si="37"/>
        <v>02_20-30</v>
      </c>
      <c r="Q2401" t="s">
        <v>167</v>
      </c>
      <c r="R2401" t="s">
        <v>1084</v>
      </c>
      <c r="S2401">
        <v>400000</v>
      </c>
      <c r="T2401">
        <v>6472</v>
      </c>
    </row>
    <row r="2402" spans="1:21" ht="14.45" hidden="1" x14ac:dyDescent="0.35">
      <c r="A2402">
        <v>350</v>
      </c>
      <c r="B2402" t="s">
        <v>29</v>
      </c>
      <c r="C2402" t="s">
        <v>29</v>
      </c>
      <c r="D2402" t="s">
        <v>1046</v>
      </c>
      <c r="E2402" t="s">
        <v>1039</v>
      </c>
      <c r="F2402" t="s">
        <v>5</v>
      </c>
      <c r="G2402" t="s">
        <v>496</v>
      </c>
      <c r="H2402" t="s">
        <v>3</v>
      </c>
      <c r="I2402">
        <v>14</v>
      </c>
      <c r="L2402" t="s">
        <v>107</v>
      </c>
      <c r="M2402">
        <v>21000</v>
      </c>
      <c r="N2402" s="21" t="s">
        <v>37</v>
      </c>
      <c r="O2402" s="21" t="s">
        <v>59</v>
      </c>
      <c r="P2402" s="21" t="str">
        <f t="shared" si="37"/>
        <v>02_20-30</v>
      </c>
      <c r="Q2402" t="s">
        <v>167</v>
      </c>
      <c r="R2402" t="s">
        <v>1084</v>
      </c>
      <c r="S2402">
        <v>7350000</v>
      </c>
      <c r="T2402">
        <v>118932</v>
      </c>
    </row>
    <row r="2403" spans="1:21" ht="14.45" hidden="1" x14ac:dyDescent="0.35">
      <c r="A2403">
        <v>100</v>
      </c>
      <c r="B2403" t="s">
        <v>29</v>
      </c>
      <c r="C2403" t="s">
        <v>29</v>
      </c>
      <c r="D2403" t="s">
        <v>1047</v>
      </c>
      <c r="E2403" t="s">
        <v>1039</v>
      </c>
      <c r="F2403" t="s">
        <v>5</v>
      </c>
      <c r="G2403" t="s">
        <v>141</v>
      </c>
      <c r="H2403" t="s">
        <v>3</v>
      </c>
      <c r="I2403">
        <v>10</v>
      </c>
      <c r="L2403" t="s">
        <v>91</v>
      </c>
      <c r="M2403">
        <v>9500</v>
      </c>
      <c r="N2403" s="21" t="s">
        <v>37</v>
      </c>
      <c r="O2403" s="21" t="s">
        <v>59</v>
      </c>
      <c r="P2403" s="21" t="str">
        <f t="shared" si="37"/>
        <v>01_&lt;20</v>
      </c>
      <c r="Q2403" t="s">
        <v>167</v>
      </c>
      <c r="R2403" t="s">
        <v>1084</v>
      </c>
      <c r="S2403">
        <v>950000</v>
      </c>
      <c r="T2403">
        <v>15372</v>
      </c>
    </row>
    <row r="2404" spans="1:21" ht="14.45" hidden="1" x14ac:dyDescent="0.35">
      <c r="A2404">
        <v>250</v>
      </c>
      <c r="B2404" t="s">
        <v>29</v>
      </c>
      <c r="C2404" t="s">
        <v>29</v>
      </c>
      <c r="D2404" t="s">
        <v>1047</v>
      </c>
      <c r="E2404" t="s">
        <v>1039</v>
      </c>
      <c r="F2404" t="s">
        <v>5</v>
      </c>
      <c r="G2404" t="s">
        <v>124</v>
      </c>
      <c r="I2404">
        <v>10</v>
      </c>
      <c r="K2404" t="s">
        <v>7</v>
      </c>
      <c r="L2404" t="s">
        <v>91</v>
      </c>
      <c r="M2404">
        <v>10100</v>
      </c>
      <c r="N2404" s="21" t="s">
        <v>37</v>
      </c>
      <c r="O2404" s="21" t="s">
        <v>59</v>
      </c>
      <c r="P2404" s="21" t="str">
        <f t="shared" si="37"/>
        <v>01_&lt;20</v>
      </c>
      <c r="Q2404" t="s">
        <v>167</v>
      </c>
      <c r="R2404" t="s">
        <v>1084</v>
      </c>
      <c r="S2404">
        <v>2525000</v>
      </c>
      <c r="T2404">
        <v>40858</v>
      </c>
    </row>
    <row r="2405" spans="1:21" ht="14.45" hidden="1" x14ac:dyDescent="0.35">
      <c r="A2405">
        <v>300</v>
      </c>
      <c r="B2405" t="s">
        <v>29</v>
      </c>
      <c r="C2405" t="s">
        <v>29</v>
      </c>
      <c r="D2405" t="s">
        <v>1047</v>
      </c>
      <c r="E2405" t="s">
        <v>1039</v>
      </c>
      <c r="F2405" t="s">
        <v>5</v>
      </c>
      <c r="G2405" t="s">
        <v>323</v>
      </c>
      <c r="I2405">
        <v>11</v>
      </c>
      <c r="L2405" t="s">
        <v>90</v>
      </c>
      <c r="M2405">
        <v>11000</v>
      </c>
      <c r="N2405" s="21" t="s">
        <v>37</v>
      </c>
      <c r="O2405" s="21" t="s">
        <v>59</v>
      </c>
      <c r="P2405" s="21" t="str">
        <f t="shared" si="37"/>
        <v>01_&lt;20</v>
      </c>
      <c r="Q2405" t="s">
        <v>167</v>
      </c>
      <c r="R2405" t="s">
        <v>1084</v>
      </c>
      <c r="S2405">
        <v>3300000</v>
      </c>
      <c r="T2405">
        <v>53398</v>
      </c>
    </row>
    <row r="2406" spans="1:21" ht="14.45" hidden="1" x14ac:dyDescent="0.35">
      <c r="A2406">
        <v>50</v>
      </c>
      <c r="B2406" t="s">
        <v>29</v>
      </c>
      <c r="C2406" t="s">
        <v>29</v>
      </c>
      <c r="D2406" t="s">
        <v>1047</v>
      </c>
      <c r="E2406" t="s">
        <v>1039</v>
      </c>
      <c r="F2406" t="s">
        <v>5</v>
      </c>
      <c r="G2406" t="s">
        <v>141</v>
      </c>
      <c r="I2406">
        <v>11</v>
      </c>
      <c r="K2406" t="s">
        <v>7</v>
      </c>
      <c r="L2406" t="s">
        <v>91</v>
      </c>
      <c r="M2406">
        <v>9700</v>
      </c>
      <c r="N2406" s="21" t="s">
        <v>37</v>
      </c>
      <c r="O2406" s="21" t="s">
        <v>59</v>
      </c>
      <c r="P2406" s="21" t="str">
        <f t="shared" si="37"/>
        <v>01_&lt;20</v>
      </c>
      <c r="Q2406" t="s">
        <v>167</v>
      </c>
      <c r="R2406" t="s">
        <v>1084</v>
      </c>
      <c r="S2406">
        <v>485000</v>
      </c>
      <c r="T2406">
        <v>7848</v>
      </c>
    </row>
    <row r="2407" spans="1:21" ht="14.45" hidden="1" x14ac:dyDescent="0.35">
      <c r="A2407">
        <v>241</v>
      </c>
      <c r="B2407" t="s">
        <v>0</v>
      </c>
      <c r="C2407" t="s">
        <v>213</v>
      </c>
      <c r="D2407" t="s">
        <v>1038</v>
      </c>
      <c r="E2407" t="s">
        <v>1039</v>
      </c>
      <c r="F2407" t="s">
        <v>1</v>
      </c>
      <c r="G2407" t="s">
        <v>152</v>
      </c>
      <c r="H2407">
        <v>520</v>
      </c>
      <c r="I2407">
        <v>15</v>
      </c>
      <c r="J2407" t="s">
        <v>4</v>
      </c>
      <c r="L2407" t="s">
        <v>107</v>
      </c>
      <c r="M2407">
        <v>21350</v>
      </c>
      <c r="N2407" s="21" t="s">
        <v>38</v>
      </c>
      <c r="O2407" s="21" t="s">
        <v>60</v>
      </c>
      <c r="P2407" s="21" t="s">
        <v>1124</v>
      </c>
      <c r="Q2407" t="s">
        <v>1495</v>
      </c>
      <c r="R2407" t="s">
        <v>1084</v>
      </c>
      <c r="S2407">
        <v>5145350</v>
      </c>
      <c r="T2407">
        <v>80775</v>
      </c>
      <c r="U2407" t="s">
        <v>1152</v>
      </c>
    </row>
    <row r="2408" spans="1:21" ht="14.45" hidden="1" x14ac:dyDescent="0.35">
      <c r="A2408">
        <v>814</v>
      </c>
      <c r="B2408" t="s">
        <v>0</v>
      </c>
      <c r="C2408" t="s">
        <v>212</v>
      </c>
      <c r="D2408" t="s">
        <v>1040</v>
      </c>
      <c r="E2408" t="s">
        <v>1039</v>
      </c>
      <c r="F2408" t="s">
        <v>1</v>
      </c>
      <c r="G2408" t="s">
        <v>152</v>
      </c>
      <c r="H2408" t="s">
        <v>2</v>
      </c>
      <c r="I2408">
        <v>15</v>
      </c>
      <c r="J2408" t="s">
        <v>4</v>
      </c>
      <c r="L2408" t="s">
        <v>107</v>
      </c>
      <c r="M2408">
        <v>18255</v>
      </c>
      <c r="N2408" s="21" t="s">
        <v>37</v>
      </c>
      <c r="O2408" s="21" t="s">
        <v>59</v>
      </c>
      <c r="P2408" s="21" t="s">
        <v>1123</v>
      </c>
      <c r="Q2408" t="s">
        <v>1495</v>
      </c>
      <c r="R2408" t="s">
        <v>1084</v>
      </c>
      <c r="S2408">
        <v>14859570</v>
      </c>
      <c r="T2408">
        <v>233274</v>
      </c>
      <c r="U2408" t="s">
        <v>1153</v>
      </c>
    </row>
    <row r="2409" spans="1:21" ht="14.45" hidden="1" x14ac:dyDescent="0.35">
      <c r="A2409">
        <v>13</v>
      </c>
      <c r="B2409" t="s">
        <v>0</v>
      </c>
      <c r="C2409" t="s">
        <v>332</v>
      </c>
      <c r="D2409" t="s">
        <v>1038</v>
      </c>
      <c r="E2409" t="s">
        <v>1039</v>
      </c>
      <c r="F2409" t="s">
        <v>1</v>
      </c>
      <c r="G2409" t="s">
        <v>249</v>
      </c>
      <c r="H2409">
        <v>535</v>
      </c>
      <c r="I2409">
        <v>15</v>
      </c>
      <c r="J2409" t="s">
        <v>8</v>
      </c>
      <c r="L2409" t="s">
        <v>107</v>
      </c>
      <c r="M2409">
        <v>31899</v>
      </c>
      <c r="N2409" s="21" t="s">
        <v>40</v>
      </c>
      <c r="O2409" s="21" t="s">
        <v>61</v>
      </c>
      <c r="P2409" s="21" t="s">
        <v>1125</v>
      </c>
      <c r="Q2409" t="s">
        <v>1495</v>
      </c>
      <c r="R2409" t="s">
        <v>1084</v>
      </c>
      <c r="S2409">
        <v>414687</v>
      </c>
      <c r="T2409">
        <v>6510</v>
      </c>
      <c r="U2409" t="s">
        <v>1154</v>
      </c>
    </row>
    <row r="2410" spans="1:21" ht="14.45" hidden="1" x14ac:dyDescent="0.35">
      <c r="A2410">
        <v>187</v>
      </c>
      <c r="B2410" t="s">
        <v>0</v>
      </c>
      <c r="C2410" t="s">
        <v>392</v>
      </c>
      <c r="D2410" t="s">
        <v>1040</v>
      </c>
      <c r="E2410" t="s">
        <v>1039</v>
      </c>
      <c r="F2410" t="s">
        <v>5</v>
      </c>
      <c r="G2410" t="s">
        <v>114</v>
      </c>
      <c r="H2410" t="s">
        <v>2</v>
      </c>
      <c r="I2410">
        <v>15</v>
      </c>
      <c r="J2410" t="s">
        <v>4</v>
      </c>
      <c r="L2410" t="s">
        <v>107</v>
      </c>
      <c r="M2410">
        <v>28410</v>
      </c>
      <c r="N2410" s="21" t="s">
        <v>39</v>
      </c>
      <c r="O2410" s="21" t="s">
        <v>60</v>
      </c>
      <c r="P2410" s="21" t="s">
        <v>1124</v>
      </c>
      <c r="Q2410" t="s">
        <v>1495</v>
      </c>
      <c r="R2410" t="s">
        <v>1084</v>
      </c>
      <c r="S2410">
        <v>5312670</v>
      </c>
      <c r="T2410">
        <v>83401</v>
      </c>
      <c r="U2410" t="s">
        <v>1155</v>
      </c>
    </row>
    <row r="2411" spans="1:21" ht="14.45" hidden="1" x14ac:dyDescent="0.35">
      <c r="A2411">
        <v>31</v>
      </c>
      <c r="B2411" t="s">
        <v>0</v>
      </c>
      <c r="C2411" t="s">
        <v>331</v>
      </c>
      <c r="D2411" t="s">
        <v>1040</v>
      </c>
      <c r="E2411" t="s">
        <v>1039</v>
      </c>
      <c r="F2411" t="s">
        <v>1</v>
      </c>
      <c r="G2411" t="s">
        <v>249</v>
      </c>
      <c r="H2411" t="s">
        <v>2</v>
      </c>
      <c r="I2411">
        <v>15</v>
      </c>
      <c r="J2411" t="s">
        <v>4</v>
      </c>
      <c r="L2411" t="s">
        <v>107</v>
      </c>
      <c r="M2411">
        <v>24960</v>
      </c>
      <c r="N2411" s="21" t="s">
        <v>38</v>
      </c>
      <c r="O2411" s="21" t="s">
        <v>60</v>
      </c>
      <c r="P2411" s="21" t="s">
        <v>1124</v>
      </c>
      <c r="Q2411" t="s">
        <v>1495</v>
      </c>
      <c r="R2411" t="s">
        <v>1084</v>
      </c>
      <c r="S2411">
        <v>773760</v>
      </c>
      <c r="T2411">
        <v>12147</v>
      </c>
      <c r="U2411" t="s">
        <v>1156</v>
      </c>
    </row>
    <row r="2412" spans="1:21" ht="14.45" hidden="1" x14ac:dyDescent="0.35">
      <c r="A2412">
        <v>64</v>
      </c>
      <c r="B2412" t="s">
        <v>0</v>
      </c>
      <c r="C2412" t="s">
        <v>481</v>
      </c>
      <c r="D2412" t="s">
        <v>1041</v>
      </c>
      <c r="E2412" t="s">
        <v>1039</v>
      </c>
      <c r="F2412" t="s">
        <v>5</v>
      </c>
      <c r="G2412" t="s">
        <v>308</v>
      </c>
      <c r="H2412" t="s">
        <v>464</v>
      </c>
      <c r="I2412">
        <v>15</v>
      </c>
      <c r="J2412" t="s">
        <v>8</v>
      </c>
      <c r="L2412" t="s">
        <v>107</v>
      </c>
      <c r="M2412">
        <v>76650</v>
      </c>
      <c r="N2412" s="21" t="s">
        <v>84</v>
      </c>
      <c r="O2412" s="21" t="s">
        <v>64</v>
      </c>
      <c r="P2412" s="21" t="s">
        <v>1127</v>
      </c>
      <c r="Q2412" t="s">
        <v>1495</v>
      </c>
      <c r="R2412" t="s">
        <v>1084</v>
      </c>
      <c r="S2412">
        <v>4905600</v>
      </c>
      <c r="T2412">
        <v>77011</v>
      </c>
      <c r="U2412" t="s">
        <v>1157</v>
      </c>
    </row>
    <row r="2413" spans="1:21" ht="14.45" hidden="1" x14ac:dyDescent="0.35">
      <c r="A2413">
        <v>35</v>
      </c>
      <c r="B2413" t="s">
        <v>0</v>
      </c>
      <c r="C2413" t="s">
        <v>675</v>
      </c>
      <c r="D2413" t="s">
        <v>1040</v>
      </c>
      <c r="E2413" t="s">
        <v>1039</v>
      </c>
      <c r="F2413" t="s">
        <v>5</v>
      </c>
      <c r="G2413" t="s">
        <v>155</v>
      </c>
      <c r="H2413" t="s">
        <v>2</v>
      </c>
      <c r="I2413">
        <v>15</v>
      </c>
      <c r="J2413" t="s">
        <v>8</v>
      </c>
      <c r="L2413" t="s">
        <v>107</v>
      </c>
      <c r="M2413">
        <v>29606</v>
      </c>
      <c r="N2413" s="21" t="s">
        <v>39</v>
      </c>
      <c r="O2413" s="21" t="s">
        <v>60</v>
      </c>
      <c r="P2413" s="21" t="s">
        <v>1124</v>
      </c>
      <c r="Q2413" t="s">
        <v>1495</v>
      </c>
      <c r="R2413" t="s">
        <v>1084</v>
      </c>
      <c r="S2413">
        <v>1036210</v>
      </c>
      <c r="T2413">
        <v>16267</v>
      </c>
      <c r="U2413" t="s">
        <v>1158</v>
      </c>
    </row>
    <row r="2414" spans="1:21" ht="14.45" hidden="1" x14ac:dyDescent="0.35">
      <c r="A2414">
        <v>177</v>
      </c>
      <c r="B2414" t="s">
        <v>0</v>
      </c>
      <c r="C2414" t="s">
        <v>223</v>
      </c>
      <c r="D2414" t="s">
        <v>1041</v>
      </c>
      <c r="E2414" t="s">
        <v>1039</v>
      </c>
      <c r="F2414" t="s">
        <v>5</v>
      </c>
      <c r="G2414" t="s">
        <v>114</v>
      </c>
      <c r="H2414" t="s">
        <v>108</v>
      </c>
      <c r="I2414">
        <v>15</v>
      </c>
      <c r="J2414" t="s">
        <v>4</v>
      </c>
      <c r="L2414" t="s">
        <v>107</v>
      </c>
      <c r="M2414">
        <v>41990</v>
      </c>
      <c r="N2414" s="21" t="s">
        <v>42</v>
      </c>
      <c r="O2414" s="21" t="s">
        <v>62</v>
      </c>
      <c r="P2414" s="21" t="s">
        <v>1126</v>
      </c>
      <c r="Q2414" t="s">
        <v>1495</v>
      </c>
      <c r="R2414" t="s">
        <v>1084</v>
      </c>
      <c r="S2414">
        <v>7432230</v>
      </c>
      <c r="T2414">
        <v>116676</v>
      </c>
      <c r="U2414" t="s">
        <v>1159</v>
      </c>
    </row>
    <row r="2415" spans="1:21" ht="14.45" hidden="1" x14ac:dyDescent="0.35">
      <c r="A2415">
        <v>4908</v>
      </c>
      <c r="B2415" t="s">
        <v>0</v>
      </c>
      <c r="C2415" t="s">
        <v>712</v>
      </c>
      <c r="D2415" t="s">
        <v>1040</v>
      </c>
      <c r="E2415" t="s">
        <v>1039</v>
      </c>
      <c r="F2415" t="s">
        <v>1</v>
      </c>
      <c r="G2415" t="s">
        <v>532</v>
      </c>
      <c r="H2415" t="s">
        <v>2</v>
      </c>
      <c r="I2415">
        <v>15</v>
      </c>
      <c r="J2415" t="s">
        <v>444</v>
      </c>
      <c r="L2415" t="s">
        <v>107</v>
      </c>
      <c r="M2415">
        <v>24742</v>
      </c>
      <c r="N2415" s="21" t="s">
        <v>38</v>
      </c>
      <c r="O2415" s="21" t="s">
        <v>60</v>
      </c>
      <c r="P2415" s="21" t="s">
        <v>1124</v>
      </c>
      <c r="Q2415" t="s">
        <v>1495</v>
      </c>
      <c r="R2415" t="s">
        <v>1084</v>
      </c>
      <c r="S2415">
        <v>121433736</v>
      </c>
      <c r="T2415">
        <v>1906338</v>
      </c>
      <c r="U2415" t="s">
        <v>1160</v>
      </c>
    </row>
    <row r="2416" spans="1:21" ht="14.45" hidden="1" x14ac:dyDescent="0.35">
      <c r="A2416">
        <v>1108</v>
      </c>
      <c r="B2416" t="s">
        <v>0</v>
      </c>
      <c r="C2416" t="s">
        <v>713</v>
      </c>
      <c r="D2416" t="s">
        <v>1038</v>
      </c>
      <c r="E2416" t="s">
        <v>1039</v>
      </c>
      <c r="F2416" t="s">
        <v>5</v>
      </c>
      <c r="G2416" t="s">
        <v>496</v>
      </c>
      <c r="H2416" t="s">
        <v>714</v>
      </c>
      <c r="I2416">
        <v>15</v>
      </c>
      <c r="J2416" t="s">
        <v>8</v>
      </c>
      <c r="L2416" t="s">
        <v>107</v>
      </c>
      <c r="M2416">
        <v>37822</v>
      </c>
      <c r="N2416" s="21" t="s">
        <v>41</v>
      </c>
      <c r="O2416" s="21" t="s">
        <v>61</v>
      </c>
      <c r="P2416" s="21" t="s">
        <v>1125</v>
      </c>
      <c r="Q2416" t="s">
        <v>1495</v>
      </c>
      <c r="R2416" t="s">
        <v>1084</v>
      </c>
      <c r="S2416">
        <v>41906776</v>
      </c>
      <c r="T2416">
        <v>657877</v>
      </c>
      <c r="U2416" t="s">
        <v>1161</v>
      </c>
    </row>
    <row r="2417" spans="1:21" ht="14.45" hidden="1" x14ac:dyDescent="0.35">
      <c r="A2417">
        <v>179</v>
      </c>
      <c r="B2417" t="s">
        <v>0</v>
      </c>
      <c r="C2417" t="s">
        <v>716</v>
      </c>
      <c r="D2417" t="s">
        <v>1041</v>
      </c>
      <c r="E2417" t="s">
        <v>1039</v>
      </c>
      <c r="F2417" t="s">
        <v>5</v>
      </c>
      <c r="G2417" t="s">
        <v>308</v>
      </c>
      <c r="H2417" t="s">
        <v>803</v>
      </c>
      <c r="I2417">
        <v>15</v>
      </c>
      <c r="J2417" t="s">
        <v>8</v>
      </c>
      <c r="L2417" t="s">
        <v>107</v>
      </c>
      <c r="M2417">
        <v>70209</v>
      </c>
      <c r="N2417" s="21" t="s">
        <v>48</v>
      </c>
      <c r="O2417" s="21" t="s">
        <v>64</v>
      </c>
      <c r="P2417" s="21" t="s">
        <v>1127</v>
      </c>
      <c r="Q2417" t="s">
        <v>1495</v>
      </c>
      <c r="R2417" t="s">
        <v>1084</v>
      </c>
      <c r="S2417">
        <v>12567411</v>
      </c>
      <c r="T2417">
        <v>197291</v>
      </c>
      <c r="U2417" t="s">
        <v>1162</v>
      </c>
    </row>
    <row r="2418" spans="1:21" ht="14.45" hidden="1" x14ac:dyDescent="0.35">
      <c r="A2418">
        <v>1029</v>
      </c>
      <c r="B2418" t="s">
        <v>0</v>
      </c>
      <c r="C2418" t="s">
        <v>717</v>
      </c>
      <c r="D2418" t="s">
        <v>1041</v>
      </c>
      <c r="E2418" t="s">
        <v>1039</v>
      </c>
      <c r="F2418" t="s">
        <v>5</v>
      </c>
      <c r="G2418" t="s">
        <v>308</v>
      </c>
      <c r="H2418" t="s">
        <v>166</v>
      </c>
      <c r="I2418">
        <v>15</v>
      </c>
      <c r="J2418" t="s">
        <v>8</v>
      </c>
      <c r="L2418" t="s">
        <v>107</v>
      </c>
      <c r="M2418">
        <v>77534</v>
      </c>
      <c r="N2418" s="21" t="s">
        <v>84</v>
      </c>
      <c r="O2418" s="21" t="s">
        <v>64</v>
      </c>
      <c r="P2418" s="21" t="s">
        <v>1127</v>
      </c>
      <c r="Q2418" t="s">
        <v>1495</v>
      </c>
      <c r="R2418" t="s">
        <v>1084</v>
      </c>
      <c r="S2418">
        <v>79782486</v>
      </c>
      <c r="T2418">
        <v>1252472</v>
      </c>
      <c r="U2418" t="s">
        <v>1163</v>
      </c>
    </row>
    <row r="2419" spans="1:21" ht="14.45" hidden="1" x14ac:dyDescent="0.35">
      <c r="A2419">
        <v>1401</v>
      </c>
      <c r="B2419" t="s">
        <v>0</v>
      </c>
      <c r="C2419" t="s">
        <v>771</v>
      </c>
      <c r="D2419" t="s">
        <v>1038</v>
      </c>
      <c r="E2419" t="s">
        <v>1039</v>
      </c>
      <c r="F2419" t="s">
        <v>1</v>
      </c>
      <c r="G2419" t="s">
        <v>532</v>
      </c>
      <c r="H2419" t="s">
        <v>731</v>
      </c>
      <c r="I2419">
        <v>15</v>
      </c>
      <c r="J2419" t="s">
        <v>266</v>
      </c>
      <c r="L2419" t="s">
        <v>107</v>
      </c>
      <c r="M2419">
        <v>27988</v>
      </c>
      <c r="N2419" s="21" t="s">
        <v>39</v>
      </c>
      <c r="O2419" s="21" t="s">
        <v>60</v>
      </c>
      <c r="P2419" s="21" t="s">
        <v>1124</v>
      </c>
      <c r="Q2419" t="s">
        <v>1495</v>
      </c>
      <c r="R2419" t="s">
        <v>1084</v>
      </c>
      <c r="S2419">
        <v>39211188</v>
      </c>
      <c r="T2419">
        <v>615560</v>
      </c>
      <c r="U2419" t="s">
        <v>1164</v>
      </c>
    </row>
    <row r="2420" spans="1:21" ht="14.45" hidden="1" x14ac:dyDescent="0.35">
      <c r="A2420">
        <v>1730</v>
      </c>
      <c r="B2420" t="s">
        <v>0</v>
      </c>
      <c r="C2420" t="s">
        <v>772</v>
      </c>
      <c r="D2420" t="s">
        <v>1040</v>
      </c>
      <c r="E2420" t="s">
        <v>1039</v>
      </c>
      <c r="F2420" t="s">
        <v>5</v>
      </c>
      <c r="G2420" t="s">
        <v>155</v>
      </c>
      <c r="H2420" t="s">
        <v>2</v>
      </c>
      <c r="I2420">
        <v>15</v>
      </c>
      <c r="J2420" t="s">
        <v>8</v>
      </c>
      <c r="L2420" t="s">
        <v>107</v>
      </c>
      <c r="M2420">
        <v>26820</v>
      </c>
      <c r="N2420" s="21" t="s">
        <v>39</v>
      </c>
      <c r="O2420" s="21" t="s">
        <v>60</v>
      </c>
      <c r="P2420" s="21" t="s">
        <v>1124</v>
      </c>
      <c r="Q2420" t="s">
        <v>1495</v>
      </c>
      <c r="R2420" t="s">
        <v>1084</v>
      </c>
      <c r="S2420">
        <v>46398600</v>
      </c>
      <c r="T2420">
        <v>728392</v>
      </c>
      <c r="U2420" t="s">
        <v>1165</v>
      </c>
    </row>
    <row r="2421" spans="1:21" ht="14.45" hidden="1" x14ac:dyDescent="0.35">
      <c r="A2421">
        <v>147</v>
      </c>
      <c r="B2421" t="s">
        <v>0</v>
      </c>
      <c r="C2421" t="s">
        <v>773</v>
      </c>
      <c r="D2421" t="s">
        <v>1038</v>
      </c>
      <c r="E2421" t="s">
        <v>1039</v>
      </c>
      <c r="F2421" t="s">
        <v>5</v>
      </c>
      <c r="G2421" t="s">
        <v>496</v>
      </c>
      <c r="H2421" t="s">
        <v>714</v>
      </c>
      <c r="I2421">
        <v>17</v>
      </c>
      <c r="J2421" t="s">
        <v>8</v>
      </c>
      <c r="L2421" t="s">
        <v>107</v>
      </c>
      <c r="M2421">
        <v>47095</v>
      </c>
      <c r="N2421" s="21" t="s">
        <v>43</v>
      </c>
      <c r="O2421" s="21" t="s">
        <v>62</v>
      </c>
      <c r="P2421" s="21" t="s">
        <v>1126</v>
      </c>
      <c r="Q2421" t="s">
        <v>1495</v>
      </c>
      <c r="R2421" t="s">
        <v>1084</v>
      </c>
      <c r="S2421">
        <v>6922965</v>
      </c>
      <c r="T2421">
        <v>108681</v>
      </c>
      <c r="U2421" t="s">
        <v>1166</v>
      </c>
    </row>
    <row r="2422" spans="1:21" ht="14.45" hidden="1" x14ac:dyDescent="0.35">
      <c r="A2422">
        <v>83</v>
      </c>
      <c r="B2422" t="s">
        <v>0</v>
      </c>
      <c r="C2422" t="s">
        <v>820</v>
      </c>
      <c r="D2422" t="s">
        <v>1040</v>
      </c>
      <c r="E2422" t="s">
        <v>1039</v>
      </c>
      <c r="F2422" t="s">
        <v>1</v>
      </c>
      <c r="G2422" t="s">
        <v>152</v>
      </c>
      <c r="H2422" t="s">
        <v>2</v>
      </c>
      <c r="I2422">
        <v>15</v>
      </c>
      <c r="J2422" t="s">
        <v>4</v>
      </c>
      <c r="L2422" t="s">
        <v>107</v>
      </c>
      <c r="M2422">
        <v>18796</v>
      </c>
      <c r="N2422" s="21" t="s">
        <v>37</v>
      </c>
      <c r="O2422" s="21" t="s">
        <v>59</v>
      </c>
      <c r="P2422" s="21" t="s">
        <v>1123</v>
      </c>
      <c r="Q2422" t="s">
        <v>1495</v>
      </c>
      <c r="R2422" t="s">
        <v>1084</v>
      </c>
      <c r="S2422">
        <v>1560068</v>
      </c>
      <c r="T2422">
        <v>24491</v>
      </c>
      <c r="U2422" t="s">
        <v>1167</v>
      </c>
    </row>
    <row r="2423" spans="1:21" ht="14.45" hidden="1" x14ac:dyDescent="0.35">
      <c r="A2423">
        <v>332</v>
      </c>
      <c r="B2423" t="s">
        <v>0</v>
      </c>
      <c r="C2423" t="s">
        <v>881</v>
      </c>
      <c r="D2423" t="s">
        <v>1040</v>
      </c>
      <c r="E2423" t="s">
        <v>1039</v>
      </c>
      <c r="F2423" t="s">
        <v>5</v>
      </c>
      <c r="G2423" t="s">
        <v>323</v>
      </c>
      <c r="H2423" t="s">
        <v>2</v>
      </c>
      <c r="I2423">
        <v>15</v>
      </c>
      <c r="J2423" t="s">
        <v>4</v>
      </c>
      <c r="L2423" t="s">
        <v>90</v>
      </c>
      <c r="M2423">
        <v>20945</v>
      </c>
      <c r="N2423" s="21" t="s">
        <v>38</v>
      </c>
      <c r="O2423" s="21" t="s">
        <v>60</v>
      </c>
      <c r="P2423" s="21" t="s">
        <v>1124</v>
      </c>
      <c r="Q2423" t="s">
        <v>1495</v>
      </c>
      <c r="R2423" t="s">
        <v>1084</v>
      </c>
      <c r="S2423">
        <v>6953740</v>
      </c>
      <c r="T2423">
        <v>109164</v>
      </c>
      <c r="U2423" t="s">
        <v>1168</v>
      </c>
    </row>
    <row r="2424" spans="1:21" ht="14.45" hidden="1" x14ac:dyDescent="0.35">
      <c r="A2424">
        <v>262</v>
      </c>
      <c r="B2424" t="s">
        <v>0</v>
      </c>
      <c r="C2424" t="s">
        <v>977</v>
      </c>
      <c r="D2424" t="s">
        <v>1038</v>
      </c>
      <c r="E2424" t="s">
        <v>1039</v>
      </c>
      <c r="F2424" t="s">
        <v>5</v>
      </c>
      <c r="G2424" t="s">
        <v>496</v>
      </c>
      <c r="H2424" t="s">
        <v>618</v>
      </c>
      <c r="I2424">
        <v>15</v>
      </c>
      <c r="J2424" t="s">
        <v>8</v>
      </c>
      <c r="L2424" t="s">
        <v>107</v>
      </c>
      <c r="M2424">
        <v>45550</v>
      </c>
      <c r="N2424" s="21" t="s">
        <v>37</v>
      </c>
      <c r="O2424" s="21" t="s">
        <v>59</v>
      </c>
      <c r="P2424" s="21" t="str">
        <f>IF(M2424&lt;20000,"01_&lt;20",IF(M2424&lt;70000,CONCATENATE(IF((ROUNDDOWN(M2424/10000,0)+1)&lt;10,0,),ROUNDDOWN(M2424/10000,0),"_",ROUNDDOWN(M2424/10000,0)*10,"-",ROUNDUP((M2424+1)/10000,0)*10),"07_70&gt;"))</f>
        <v>04_40-50</v>
      </c>
      <c r="Q2424" t="s">
        <v>1495</v>
      </c>
      <c r="R2424" t="s">
        <v>1084</v>
      </c>
      <c r="S2424">
        <f>M2424*A2424</f>
        <v>11934100</v>
      </c>
      <c r="T2424">
        <f>ROUND(S2424/63.7,0)</f>
        <v>187349</v>
      </c>
      <c r="U2424" t="s">
        <v>1169</v>
      </c>
    </row>
    <row r="2425" spans="1:21" ht="14.45" hidden="1" x14ac:dyDescent="0.35">
      <c r="A2425">
        <v>27</v>
      </c>
      <c r="B2425" t="s">
        <v>0</v>
      </c>
      <c r="C2425" t="s">
        <v>978</v>
      </c>
      <c r="D2425" t="s">
        <v>1040</v>
      </c>
      <c r="E2425" t="s">
        <v>1039</v>
      </c>
      <c r="F2425" t="s">
        <v>5</v>
      </c>
      <c r="G2425" t="s">
        <v>114</v>
      </c>
      <c r="H2425" t="s">
        <v>2</v>
      </c>
      <c r="I2425">
        <v>15</v>
      </c>
      <c r="J2425" t="s">
        <v>4</v>
      </c>
      <c r="L2425" t="s">
        <v>107</v>
      </c>
      <c r="M2425">
        <v>32509</v>
      </c>
      <c r="N2425" s="21" t="s">
        <v>40</v>
      </c>
      <c r="O2425" s="21" t="s">
        <v>61</v>
      </c>
      <c r="P2425" s="21" t="s">
        <v>1125</v>
      </c>
      <c r="Q2425" t="s">
        <v>1495</v>
      </c>
      <c r="R2425" t="s">
        <v>1084</v>
      </c>
      <c r="S2425">
        <v>877743</v>
      </c>
      <c r="T2425">
        <v>13779</v>
      </c>
      <c r="U2425" t="s">
        <v>1170</v>
      </c>
    </row>
    <row r="2426" spans="1:21" ht="14.45" hidden="1" x14ac:dyDescent="0.35">
      <c r="A2426">
        <v>25</v>
      </c>
      <c r="B2426" t="s">
        <v>0</v>
      </c>
      <c r="C2426" t="s">
        <v>715</v>
      </c>
      <c r="D2426" t="s">
        <v>1040</v>
      </c>
      <c r="E2426" t="s">
        <v>1039</v>
      </c>
      <c r="F2426" t="s">
        <v>5</v>
      </c>
      <c r="G2426" t="s">
        <v>496</v>
      </c>
      <c r="H2426" t="s">
        <v>2</v>
      </c>
      <c r="I2426">
        <v>15</v>
      </c>
      <c r="J2426" t="s">
        <v>8</v>
      </c>
      <c r="L2426" t="s">
        <v>107</v>
      </c>
      <c r="M2426">
        <v>39296</v>
      </c>
      <c r="N2426" s="21" t="s">
        <v>41</v>
      </c>
      <c r="O2426" s="21" t="s">
        <v>61</v>
      </c>
      <c r="P2426" s="21" t="s">
        <v>1125</v>
      </c>
      <c r="Q2426" t="s">
        <v>1495</v>
      </c>
      <c r="R2426" t="s">
        <v>1084</v>
      </c>
      <c r="S2426">
        <v>982400</v>
      </c>
      <c r="T2426">
        <v>15422</v>
      </c>
      <c r="U2426" t="s">
        <v>1171</v>
      </c>
    </row>
    <row r="2427" spans="1:21" ht="14.45" hidden="1" x14ac:dyDescent="0.35">
      <c r="A2427">
        <v>2</v>
      </c>
      <c r="B2427" t="s">
        <v>0</v>
      </c>
      <c r="C2427" t="s">
        <v>1042</v>
      </c>
      <c r="D2427" t="s">
        <v>1038</v>
      </c>
      <c r="E2427" t="s">
        <v>1039</v>
      </c>
      <c r="F2427" t="s">
        <v>1</v>
      </c>
      <c r="G2427" t="s">
        <v>152</v>
      </c>
      <c r="H2427">
        <v>530</v>
      </c>
      <c r="I2427">
        <v>15</v>
      </c>
      <c r="J2427" t="s">
        <v>8</v>
      </c>
      <c r="L2427" t="s">
        <v>107</v>
      </c>
      <c r="M2427">
        <v>25715</v>
      </c>
      <c r="N2427" s="21" t="s">
        <v>37</v>
      </c>
      <c r="O2427" s="21" t="s">
        <v>59</v>
      </c>
      <c r="P2427" s="21" t="str">
        <f>IF(M2427&lt;20000,"01_&lt;20",IF(M2427&lt;70000,CONCATENATE(IF((ROUNDDOWN(M2427/10000,0)+1)&lt;10,0,),ROUNDDOWN(M2427/10000,0),"_",ROUNDDOWN(M2427/10000,0)*10,"-",ROUNDUP((M2427+1)/10000,0)*10),"07_70&gt;"))</f>
        <v>02_20-30</v>
      </c>
      <c r="Q2427" t="s">
        <v>1495</v>
      </c>
      <c r="R2427" t="s">
        <v>1084</v>
      </c>
      <c r="S2427">
        <f>M2427*A2427</f>
        <v>51430</v>
      </c>
      <c r="T2427">
        <f>ROUND(S2427/63.7,0)</f>
        <v>807</v>
      </c>
      <c r="U2427" t="s">
        <v>1172</v>
      </c>
    </row>
    <row r="2428" spans="1:21" ht="14.45" hidden="1" x14ac:dyDescent="0.35">
      <c r="A2428">
        <v>5</v>
      </c>
      <c r="B2428" t="s">
        <v>0</v>
      </c>
      <c r="C2428" t="s">
        <v>430</v>
      </c>
      <c r="D2428" t="s">
        <v>1040</v>
      </c>
      <c r="E2428" t="s">
        <v>1039</v>
      </c>
      <c r="F2428" t="s">
        <v>5</v>
      </c>
      <c r="G2428" t="s">
        <v>161</v>
      </c>
      <c r="H2428" t="s">
        <v>2</v>
      </c>
      <c r="I2428">
        <v>15</v>
      </c>
      <c r="J2428" t="s">
        <v>4</v>
      </c>
      <c r="L2428" t="s">
        <v>90</v>
      </c>
      <c r="M2428">
        <v>18500</v>
      </c>
      <c r="N2428" s="21" t="s">
        <v>37</v>
      </c>
      <c r="O2428" s="21" t="s">
        <v>59</v>
      </c>
      <c r="P2428" s="21" t="s">
        <v>1123</v>
      </c>
      <c r="Q2428" t="s">
        <v>1495</v>
      </c>
      <c r="R2428" t="s">
        <v>1084</v>
      </c>
      <c r="S2428">
        <v>92500</v>
      </c>
      <c r="T2428">
        <v>1452</v>
      </c>
      <c r="U2428" t="s">
        <v>1173</v>
      </c>
    </row>
    <row r="2429" spans="1:21" ht="14.45" hidden="1" x14ac:dyDescent="0.35">
      <c r="A2429">
        <v>2</v>
      </c>
      <c r="B2429" t="s">
        <v>0</v>
      </c>
      <c r="C2429" t="s">
        <v>1174</v>
      </c>
      <c r="D2429" t="s">
        <v>1041</v>
      </c>
      <c r="E2429" t="s">
        <v>1039</v>
      </c>
      <c r="F2429" t="s">
        <v>5</v>
      </c>
      <c r="G2429" t="s">
        <v>155</v>
      </c>
      <c r="H2429" t="s">
        <v>108</v>
      </c>
      <c r="I2429">
        <v>15</v>
      </c>
      <c r="J2429" t="s">
        <v>4</v>
      </c>
      <c r="L2429" t="s">
        <v>107</v>
      </c>
      <c r="M2429">
        <v>38990</v>
      </c>
      <c r="N2429" s="21" t="s">
        <v>41</v>
      </c>
      <c r="O2429" s="21" t="s">
        <v>61</v>
      </c>
      <c r="P2429" s="21" t="s">
        <v>1125</v>
      </c>
      <c r="Q2429" t="s">
        <v>1495</v>
      </c>
      <c r="R2429" t="s">
        <v>1084</v>
      </c>
      <c r="S2429">
        <v>77980</v>
      </c>
      <c r="T2429">
        <v>1224</v>
      </c>
      <c r="U2429" t="s">
        <v>1175</v>
      </c>
    </row>
    <row r="2430" spans="1:21" ht="14.45" hidden="1" x14ac:dyDescent="0.35">
      <c r="A2430">
        <v>2</v>
      </c>
      <c r="B2430" t="s">
        <v>0</v>
      </c>
      <c r="C2430" t="s">
        <v>524</v>
      </c>
      <c r="D2430" t="s">
        <v>1040</v>
      </c>
      <c r="E2430" t="s">
        <v>1039</v>
      </c>
      <c r="F2430" t="s">
        <v>5</v>
      </c>
      <c r="G2430" t="s">
        <v>496</v>
      </c>
      <c r="H2430" t="s">
        <v>2</v>
      </c>
      <c r="I2430">
        <v>15</v>
      </c>
      <c r="J2430" t="s">
        <v>11</v>
      </c>
      <c r="L2430" t="s">
        <v>107</v>
      </c>
      <c r="M2430">
        <v>37990</v>
      </c>
      <c r="N2430" s="21" t="s">
        <v>37</v>
      </c>
      <c r="O2430" s="21" t="s">
        <v>59</v>
      </c>
      <c r="P2430" s="21" t="str">
        <f>IF(M2430&lt;20000,"01_&lt;20",IF(M2430&lt;70000,CONCATENATE(IF((ROUNDDOWN(M2430/10000,0)+1)&lt;10,0,),ROUNDDOWN(M2430/10000,0),"_",ROUNDDOWN(M2430/10000,0)*10,"-",ROUNDUP((M2430+1)/10000,0)*10),"07_70&gt;"))</f>
        <v>03_30-40</v>
      </c>
      <c r="Q2430" t="s">
        <v>1495</v>
      </c>
      <c r="R2430" t="s">
        <v>1084</v>
      </c>
      <c r="S2430">
        <f>M2430*A2430</f>
        <v>75980</v>
      </c>
      <c r="T2430">
        <f>ROUND(S2430/63.7,0)</f>
        <v>1193</v>
      </c>
      <c r="U2430">
        <v>0</v>
      </c>
    </row>
    <row r="2431" spans="1:21" ht="14.45" hidden="1" x14ac:dyDescent="0.35">
      <c r="A2431">
        <v>13</v>
      </c>
      <c r="B2431" t="s">
        <v>0</v>
      </c>
      <c r="C2431" t="s">
        <v>493</v>
      </c>
      <c r="D2431" t="s">
        <v>1041</v>
      </c>
      <c r="E2431" t="s">
        <v>1039</v>
      </c>
      <c r="F2431" t="s">
        <v>1</v>
      </c>
      <c r="G2431" t="s">
        <v>249</v>
      </c>
      <c r="H2431" t="s">
        <v>220</v>
      </c>
      <c r="I2431">
        <v>15</v>
      </c>
      <c r="J2431" t="s">
        <v>8</v>
      </c>
      <c r="L2431" t="s">
        <v>107</v>
      </c>
      <c r="M2431">
        <v>49899</v>
      </c>
      <c r="N2431" s="21" t="s">
        <v>43</v>
      </c>
      <c r="O2431" s="21" t="s">
        <v>62</v>
      </c>
      <c r="P2431" s="21" t="s">
        <v>1126</v>
      </c>
      <c r="Q2431" t="s">
        <v>1495</v>
      </c>
      <c r="R2431" t="s">
        <v>1084</v>
      </c>
      <c r="S2431">
        <v>648687</v>
      </c>
      <c r="T2431">
        <v>10183</v>
      </c>
      <c r="U2431" t="s">
        <v>1176</v>
      </c>
    </row>
    <row r="2432" spans="1:21" ht="14.45" hidden="1" x14ac:dyDescent="0.35">
      <c r="A2432">
        <v>270</v>
      </c>
      <c r="B2432" t="s">
        <v>0</v>
      </c>
      <c r="C2432" t="s">
        <v>1177</v>
      </c>
      <c r="D2432" t="s">
        <v>1040</v>
      </c>
      <c r="E2432" t="s">
        <v>1039</v>
      </c>
      <c r="F2432" t="s">
        <v>5</v>
      </c>
      <c r="G2432" t="s">
        <v>855</v>
      </c>
      <c r="H2432" t="s">
        <v>2</v>
      </c>
      <c r="I2432">
        <v>15</v>
      </c>
      <c r="J2432" t="s">
        <v>8</v>
      </c>
      <c r="L2432" t="s">
        <v>107</v>
      </c>
      <c r="M2432">
        <v>39880</v>
      </c>
      <c r="N2432" s="21" t="s">
        <v>37</v>
      </c>
      <c r="O2432" s="21" t="s">
        <v>59</v>
      </c>
      <c r="P2432" s="21" t="str">
        <f>IF(M2432&lt;20000,"01_&lt;20",IF(M2432&lt;70000,CONCATENATE(IF((ROUNDDOWN(M2432/10000,0)+1)&lt;10,0,),ROUNDDOWN(M2432/10000,0),"_",ROUNDDOWN(M2432/10000,0)*10,"-",ROUNDUP((M2432+1)/10000,0)*10),"07_70&gt;"))</f>
        <v>03_30-40</v>
      </c>
      <c r="Q2432" t="s">
        <v>1495</v>
      </c>
      <c r="R2432" t="s">
        <v>1084</v>
      </c>
      <c r="S2432">
        <f>M2432*A2432</f>
        <v>10767600</v>
      </c>
      <c r="T2432">
        <f>ROUND(S2432/63.7,0)</f>
        <v>169036</v>
      </c>
      <c r="U2432" t="s">
        <v>1178</v>
      </c>
    </row>
    <row r="2433" spans="1:21" ht="14.45" hidden="1" x14ac:dyDescent="0.35">
      <c r="A2433">
        <v>109</v>
      </c>
      <c r="B2433" t="s">
        <v>0</v>
      </c>
      <c r="C2433" t="s">
        <v>168</v>
      </c>
      <c r="D2433" t="s">
        <v>1040</v>
      </c>
      <c r="E2433" t="s">
        <v>1039</v>
      </c>
      <c r="F2433" t="s">
        <v>5</v>
      </c>
      <c r="G2433" t="s">
        <v>114</v>
      </c>
      <c r="H2433" t="s">
        <v>2</v>
      </c>
      <c r="I2433">
        <v>15</v>
      </c>
      <c r="J2433" t="s">
        <v>11</v>
      </c>
      <c r="L2433" t="s">
        <v>107</v>
      </c>
      <c r="M2433">
        <v>27200</v>
      </c>
      <c r="N2433" s="21" t="s">
        <v>37</v>
      </c>
      <c r="O2433" s="21" t="s">
        <v>59</v>
      </c>
      <c r="P2433" s="21" t="str">
        <f>IF(M2433&lt;20000,"01_&lt;20",IF(M2433&lt;70000,CONCATENATE(IF((ROUNDDOWN(M2433/10000,0)+1)&lt;10,0,),ROUNDDOWN(M2433/10000,0),"_",ROUNDDOWN(M2433/10000,0)*10,"-",ROUNDUP((M2433+1)/10000,0)*10),"07_70&gt;"))</f>
        <v>02_20-30</v>
      </c>
      <c r="Q2433" t="s">
        <v>1495</v>
      </c>
      <c r="R2433" t="s">
        <v>1084</v>
      </c>
      <c r="S2433">
        <f>M2433*A2433</f>
        <v>2964800</v>
      </c>
      <c r="T2433">
        <f>ROUND(S2433/63.7,0)</f>
        <v>46543</v>
      </c>
      <c r="U2433" t="s">
        <v>1179</v>
      </c>
    </row>
    <row r="2434" spans="1:21" ht="14.45" hidden="1" x14ac:dyDescent="0.35">
      <c r="A2434">
        <v>66</v>
      </c>
      <c r="B2434" t="s">
        <v>0</v>
      </c>
      <c r="C2434" t="s">
        <v>168</v>
      </c>
      <c r="D2434" t="s">
        <v>1040</v>
      </c>
      <c r="E2434" t="s">
        <v>1039</v>
      </c>
      <c r="F2434" t="s">
        <v>5</v>
      </c>
      <c r="G2434" t="s">
        <v>114</v>
      </c>
      <c r="H2434" t="s">
        <v>2</v>
      </c>
      <c r="I2434">
        <v>15</v>
      </c>
      <c r="J2434" t="s">
        <v>11</v>
      </c>
      <c r="L2434" t="s">
        <v>107</v>
      </c>
      <c r="M2434">
        <v>27200</v>
      </c>
      <c r="N2434" s="21" t="s">
        <v>37</v>
      </c>
      <c r="O2434" s="21" t="s">
        <v>59</v>
      </c>
      <c r="P2434" s="21" t="str">
        <f>IF(M2434&lt;20000,"01_&lt;20",IF(M2434&lt;70000,CONCATENATE(IF((ROUNDDOWN(M2434/10000,0)+1)&lt;10,0,),ROUNDDOWN(M2434/10000,0),"_",ROUNDDOWN(M2434/10000,0)*10,"-",ROUNDUP((M2434+1)/10000,0)*10),"07_70&gt;"))</f>
        <v>02_20-30</v>
      </c>
      <c r="Q2434" t="s">
        <v>1495</v>
      </c>
      <c r="R2434" t="s">
        <v>1084</v>
      </c>
      <c r="S2434">
        <f>M2434*A2434</f>
        <v>1795200</v>
      </c>
      <c r="T2434">
        <f>ROUND(S2434/63.7,0)</f>
        <v>28182</v>
      </c>
      <c r="U2434" t="s">
        <v>1179</v>
      </c>
    </row>
    <row r="2435" spans="1:21" ht="14.45" hidden="1" x14ac:dyDescent="0.35">
      <c r="A2435">
        <v>3034</v>
      </c>
      <c r="B2435" t="s">
        <v>0</v>
      </c>
      <c r="C2435" t="s">
        <v>822</v>
      </c>
      <c r="D2435" t="s">
        <v>1040</v>
      </c>
      <c r="E2435" t="s">
        <v>1039</v>
      </c>
      <c r="F2435" t="s">
        <v>5</v>
      </c>
      <c r="G2435" t="s">
        <v>155</v>
      </c>
      <c r="H2435" t="s">
        <v>2</v>
      </c>
      <c r="I2435">
        <v>15</v>
      </c>
      <c r="J2435" t="s">
        <v>823</v>
      </c>
      <c r="L2435" t="s">
        <v>107</v>
      </c>
      <c r="M2435">
        <v>31677</v>
      </c>
      <c r="N2435" s="21" t="s">
        <v>40</v>
      </c>
      <c r="O2435" s="21" t="s">
        <v>61</v>
      </c>
      <c r="P2435" s="21" t="s">
        <v>1125</v>
      </c>
      <c r="Q2435" t="s">
        <v>1495</v>
      </c>
      <c r="R2435" t="s">
        <v>1084</v>
      </c>
      <c r="S2435">
        <v>96108018</v>
      </c>
      <c r="T2435">
        <v>1508760</v>
      </c>
      <c r="U2435" t="s">
        <v>1180</v>
      </c>
    </row>
    <row r="2436" spans="1:21" ht="14.45" hidden="1" x14ac:dyDescent="0.35">
      <c r="A2436">
        <v>2031</v>
      </c>
      <c r="B2436" t="s">
        <v>0</v>
      </c>
      <c r="C2436" t="s">
        <v>824</v>
      </c>
      <c r="D2436" t="s">
        <v>1038</v>
      </c>
      <c r="E2436" t="s">
        <v>1039</v>
      </c>
      <c r="F2436" t="s">
        <v>5</v>
      </c>
      <c r="G2436" t="s">
        <v>496</v>
      </c>
      <c r="H2436" t="s">
        <v>825</v>
      </c>
      <c r="I2436">
        <v>15</v>
      </c>
      <c r="J2436" t="s">
        <v>8</v>
      </c>
      <c r="L2436" t="s">
        <v>107</v>
      </c>
      <c r="M2436">
        <v>34460</v>
      </c>
      <c r="N2436" s="21" t="s">
        <v>40</v>
      </c>
      <c r="O2436" s="21" t="s">
        <v>61</v>
      </c>
      <c r="P2436" s="21" t="s">
        <v>1125</v>
      </c>
      <c r="Q2436" t="s">
        <v>1495</v>
      </c>
      <c r="R2436" t="s">
        <v>1084</v>
      </c>
      <c r="S2436">
        <v>69988260</v>
      </c>
      <c r="T2436">
        <v>1098717</v>
      </c>
      <c r="U2436" t="s">
        <v>1181</v>
      </c>
    </row>
    <row r="2437" spans="1:21" ht="14.45" hidden="1" x14ac:dyDescent="0.35">
      <c r="A2437">
        <v>4228</v>
      </c>
      <c r="B2437" t="s">
        <v>0</v>
      </c>
      <c r="C2437" t="s">
        <v>882</v>
      </c>
      <c r="D2437" t="s">
        <v>1040</v>
      </c>
      <c r="E2437" t="s">
        <v>1039</v>
      </c>
      <c r="F2437" t="s">
        <v>5</v>
      </c>
      <c r="G2437" t="s">
        <v>323</v>
      </c>
      <c r="H2437" t="s">
        <v>2</v>
      </c>
      <c r="I2437">
        <v>15</v>
      </c>
      <c r="J2437" t="s">
        <v>11</v>
      </c>
      <c r="L2437" t="s">
        <v>90</v>
      </c>
      <c r="M2437">
        <v>18220</v>
      </c>
      <c r="N2437" s="21" t="s">
        <v>37</v>
      </c>
      <c r="O2437" s="21" t="s">
        <v>59</v>
      </c>
      <c r="P2437" s="21" t="s">
        <v>1123</v>
      </c>
      <c r="Q2437" t="s">
        <v>1495</v>
      </c>
      <c r="R2437" t="s">
        <v>1084</v>
      </c>
      <c r="S2437">
        <v>77034160</v>
      </c>
      <c r="T2437">
        <v>1209327</v>
      </c>
      <c r="U2437" t="s">
        <v>1182</v>
      </c>
    </row>
    <row r="2438" spans="1:21" ht="14.45" hidden="1" x14ac:dyDescent="0.35">
      <c r="A2438">
        <v>4622</v>
      </c>
      <c r="B2438" t="s">
        <v>0</v>
      </c>
      <c r="C2438" t="s">
        <v>883</v>
      </c>
      <c r="D2438" t="s">
        <v>1040</v>
      </c>
      <c r="E2438" t="s">
        <v>1039</v>
      </c>
      <c r="F2438" t="s">
        <v>1</v>
      </c>
      <c r="G2438" t="s">
        <v>152</v>
      </c>
      <c r="H2438" t="s">
        <v>2</v>
      </c>
      <c r="I2438">
        <v>15</v>
      </c>
      <c r="J2438" t="s">
        <v>11</v>
      </c>
      <c r="L2438" t="s">
        <v>107</v>
      </c>
      <c r="M2438">
        <v>18500</v>
      </c>
      <c r="N2438" s="21" t="s">
        <v>37</v>
      </c>
      <c r="O2438" s="21" t="s">
        <v>59</v>
      </c>
      <c r="P2438" s="21" t="s">
        <v>1123</v>
      </c>
      <c r="Q2438" t="s">
        <v>1495</v>
      </c>
      <c r="R2438" t="s">
        <v>1084</v>
      </c>
      <c r="S2438">
        <v>85507000</v>
      </c>
      <c r="T2438">
        <v>1342339</v>
      </c>
      <c r="U2438" t="s">
        <v>1183</v>
      </c>
    </row>
    <row r="2439" spans="1:21" ht="14.45" hidden="1" x14ac:dyDescent="0.35">
      <c r="A2439">
        <v>262</v>
      </c>
      <c r="B2439" t="s">
        <v>0</v>
      </c>
      <c r="C2439" t="s">
        <v>1184</v>
      </c>
      <c r="D2439" t="s">
        <v>1038</v>
      </c>
      <c r="E2439" t="s">
        <v>1039</v>
      </c>
      <c r="F2439" t="s">
        <v>1</v>
      </c>
      <c r="G2439" t="s">
        <v>152</v>
      </c>
      <c r="H2439">
        <v>530</v>
      </c>
      <c r="I2439">
        <v>15</v>
      </c>
      <c r="J2439" t="s">
        <v>8</v>
      </c>
      <c r="L2439" t="s">
        <v>107</v>
      </c>
      <c r="M2439">
        <v>22352</v>
      </c>
      <c r="N2439" s="21" t="s">
        <v>38</v>
      </c>
      <c r="O2439" s="21" t="s">
        <v>60</v>
      </c>
      <c r="P2439" s="21" t="s">
        <v>1124</v>
      </c>
      <c r="Q2439" t="s">
        <v>1495</v>
      </c>
      <c r="R2439" t="s">
        <v>1084</v>
      </c>
      <c r="S2439">
        <v>5856224</v>
      </c>
      <c r="T2439">
        <v>91934</v>
      </c>
      <c r="U2439" t="s">
        <v>1185</v>
      </c>
    </row>
    <row r="2440" spans="1:21" ht="14.45" hidden="1" x14ac:dyDescent="0.35">
      <c r="A2440">
        <v>122</v>
      </c>
      <c r="B2440" t="s">
        <v>0</v>
      </c>
      <c r="C2440" t="s">
        <v>185</v>
      </c>
      <c r="D2440" t="s">
        <v>1041</v>
      </c>
      <c r="E2440" t="s">
        <v>1044</v>
      </c>
      <c r="F2440" t="s">
        <v>5</v>
      </c>
      <c r="G2440" t="s">
        <v>114</v>
      </c>
      <c r="H2440" t="s">
        <v>186</v>
      </c>
      <c r="I2440">
        <v>15</v>
      </c>
      <c r="J2440" t="s">
        <v>11</v>
      </c>
      <c r="L2440" t="s">
        <v>107</v>
      </c>
      <c r="M2440">
        <v>36990</v>
      </c>
      <c r="N2440" s="21" t="s">
        <v>37</v>
      </c>
      <c r="O2440" s="21" t="s">
        <v>59</v>
      </c>
      <c r="P2440" s="21" t="str">
        <f>IF(M2440&lt;20000,"01_&lt;20",IF(M2440&lt;70000,CONCATENATE(IF((ROUNDDOWN(M2440/10000,0)+1)&lt;10,0,),ROUNDDOWN(M2440/10000,0),"_",ROUNDDOWN(M2440/10000,0)*10,"-",ROUNDUP((M2440+1)/10000,0)*10),"07_70&gt;"))</f>
        <v>03_30-40</v>
      </c>
      <c r="Q2440" t="s">
        <v>1495</v>
      </c>
      <c r="R2440" t="s">
        <v>1084</v>
      </c>
      <c r="S2440">
        <f>M2440*A2440</f>
        <v>4512780</v>
      </c>
      <c r="T2440">
        <f>ROUND(S2440/63.7,0)</f>
        <v>70844</v>
      </c>
      <c r="U2440">
        <v>0</v>
      </c>
    </row>
    <row r="2441" spans="1:21" ht="14.45" hidden="1" x14ac:dyDescent="0.35">
      <c r="A2441">
        <v>25</v>
      </c>
      <c r="B2441" t="s">
        <v>0</v>
      </c>
      <c r="C2441" t="s">
        <v>826</v>
      </c>
      <c r="D2441" t="s">
        <v>1040</v>
      </c>
      <c r="E2441" t="s">
        <v>1044</v>
      </c>
      <c r="F2441" t="s">
        <v>5</v>
      </c>
      <c r="G2441" t="s">
        <v>218</v>
      </c>
      <c r="H2441" t="s">
        <v>2</v>
      </c>
      <c r="I2441">
        <v>15</v>
      </c>
      <c r="J2441" t="s">
        <v>8</v>
      </c>
      <c r="L2441" t="s">
        <v>107</v>
      </c>
      <c r="M2441">
        <v>26890</v>
      </c>
      <c r="N2441" s="21" t="s">
        <v>39</v>
      </c>
      <c r="O2441" s="21" t="s">
        <v>60</v>
      </c>
      <c r="P2441" s="21" t="s">
        <v>1124</v>
      </c>
      <c r="Q2441" t="s">
        <v>1495</v>
      </c>
      <c r="R2441" t="s">
        <v>1084</v>
      </c>
      <c r="S2441">
        <v>672250</v>
      </c>
      <c r="T2441">
        <v>10553</v>
      </c>
      <c r="U2441" t="s">
        <v>1186</v>
      </c>
    </row>
    <row r="2442" spans="1:21" ht="14.45" hidden="1" x14ac:dyDescent="0.35">
      <c r="A2442">
        <v>18</v>
      </c>
      <c r="B2442" t="s">
        <v>0</v>
      </c>
      <c r="C2442" t="s">
        <v>884</v>
      </c>
      <c r="D2442" t="s">
        <v>1038</v>
      </c>
      <c r="E2442" t="s">
        <v>1044</v>
      </c>
      <c r="F2442" t="s">
        <v>5</v>
      </c>
      <c r="G2442" t="s">
        <v>218</v>
      </c>
      <c r="H2442" t="s">
        <v>714</v>
      </c>
      <c r="I2442">
        <v>15</v>
      </c>
      <c r="J2442" t="s">
        <v>8</v>
      </c>
      <c r="L2442" t="s">
        <v>107</v>
      </c>
      <c r="M2442">
        <v>40700</v>
      </c>
      <c r="N2442" s="21" t="s">
        <v>42</v>
      </c>
      <c r="O2442" s="21" t="s">
        <v>62</v>
      </c>
      <c r="P2442" s="21" t="s">
        <v>1126</v>
      </c>
      <c r="Q2442" t="s">
        <v>1495</v>
      </c>
      <c r="R2442" t="s">
        <v>1084</v>
      </c>
      <c r="S2442">
        <v>732600</v>
      </c>
      <c r="T2442">
        <v>11501</v>
      </c>
      <c r="U2442" t="s">
        <v>1187</v>
      </c>
    </row>
    <row r="2443" spans="1:21" ht="14.45" hidden="1" x14ac:dyDescent="0.35">
      <c r="A2443">
        <v>452</v>
      </c>
      <c r="B2443" t="s">
        <v>0</v>
      </c>
      <c r="C2443" t="s">
        <v>217</v>
      </c>
      <c r="D2443" t="s">
        <v>1040</v>
      </c>
      <c r="E2443" t="s">
        <v>1044</v>
      </c>
      <c r="F2443" t="s">
        <v>5</v>
      </c>
      <c r="G2443" t="s">
        <v>155</v>
      </c>
      <c r="H2443" t="s">
        <v>2</v>
      </c>
      <c r="I2443">
        <v>15</v>
      </c>
      <c r="J2443" t="s">
        <v>8</v>
      </c>
      <c r="L2443" t="s">
        <v>107</v>
      </c>
      <c r="M2443">
        <v>34080</v>
      </c>
      <c r="N2443" s="21" t="s">
        <v>37</v>
      </c>
      <c r="O2443" s="21" t="s">
        <v>59</v>
      </c>
      <c r="P2443" s="21" t="str">
        <f>IF(M2443&lt;20000,"01_&lt;20",IF(M2443&lt;70000,CONCATENATE(IF((ROUNDDOWN(M2443/10000,0)+1)&lt;10,0,),ROUNDDOWN(M2443/10000,0),"_",ROUNDDOWN(M2443/10000,0)*10,"-",ROUNDUP((M2443+1)/10000,0)*10),"07_70&gt;"))</f>
        <v>03_30-40</v>
      </c>
      <c r="Q2443" t="s">
        <v>1495</v>
      </c>
      <c r="R2443" t="s">
        <v>1084</v>
      </c>
      <c r="S2443">
        <f>M2443*A2443</f>
        <v>15404160</v>
      </c>
      <c r="T2443">
        <f>ROUND(S2443/63.7,0)</f>
        <v>241824</v>
      </c>
      <c r="U2443">
        <v>0</v>
      </c>
    </row>
    <row r="2444" spans="1:21" ht="14.45" hidden="1" x14ac:dyDescent="0.35">
      <c r="A2444">
        <v>15</v>
      </c>
      <c r="B2444" t="s">
        <v>0</v>
      </c>
      <c r="C2444" t="s">
        <v>979</v>
      </c>
      <c r="D2444" t="s">
        <v>1041</v>
      </c>
      <c r="E2444" t="s">
        <v>1044</v>
      </c>
      <c r="F2444" t="s">
        <v>5</v>
      </c>
      <c r="G2444" t="s">
        <v>155</v>
      </c>
      <c r="H2444" t="s">
        <v>186</v>
      </c>
      <c r="I2444">
        <v>15</v>
      </c>
      <c r="J2444" t="s">
        <v>8</v>
      </c>
      <c r="L2444" t="s">
        <v>107</v>
      </c>
      <c r="M2444">
        <v>38560</v>
      </c>
      <c r="N2444" s="21" t="s">
        <v>37</v>
      </c>
      <c r="O2444" s="21" t="s">
        <v>59</v>
      </c>
      <c r="P2444" s="21" t="str">
        <f>IF(M2444&lt;20000,"01_&lt;20",IF(M2444&lt;70000,CONCATENATE(IF((ROUNDDOWN(M2444/10000,0)+1)&lt;10,0,),ROUNDDOWN(M2444/10000,0),"_",ROUNDDOWN(M2444/10000,0)*10,"-",ROUNDUP((M2444+1)/10000,0)*10),"07_70&gt;"))</f>
        <v>03_30-40</v>
      </c>
      <c r="Q2444" t="s">
        <v>1495</v>
      </c>
      <c r="R2444" t="s">
        <v>1084</v>
      </c>
      <c r="S2444">
        <f>M2444*A2444</f>
        <v>578400</v>
      </c>
      <c r="T2444">
        <f>ROUND(S2444/63.7,0)</f>
        <v>9080</v>
      </c>
      <c r="U2444">
        <v>0</v>
      </c>
    </row>
    <row r="2445" spans="1:21" ht="14.45" hidden="1" x14ac:dyDescent="0.35">
      <c r="A2445">
        <v>1603</v>
      </c>
      <c r="B2445" t="s">
        <v>0</v>
      </c>
      <c r="C2445" t="s">
        <v>1045</v>
      </c>
      <c r="D2445" t="s">
        <v>1040</v>
      </c>
      <c r="E2445" t="s">
        <v>1044</v>
      </c>
      <c r="F2445" t="s">
        <v>5</v>
      </c>
      <c r="G2445" t="s">
        <v>114</v>
      </c>
      <c r="H2445" t="s">
        <v>2</v>
      </c>
      <c r="I2445">
        <v>15</v>
      </c>
      <c r="J2445" t="s">
        <v>4</v>
      </c>
      <c r="L2445" t="s">
        <v>107</v>
      </c>
      <c r="M2445">
        <v>24900</v>
      </c>
      <c r="N2445" s="21" t="s">
        <v>37</v>
      </c>
      <c r="O2445" s="21" t="s">
        <v>59</v>
      </c>
      <c r="P2445" s="21" t="str">
        <f>IF(M2445&lt;20000,"01_&lt;20",IF(M2445&lt;70000,CONCATENATE(IF((ROUNDDOWN(M2445/10000,0)+1)&lt;10,0,),ROUNDDOWN(M2445/10000,0),"_",ROUNDDOWN(M2445/10000,0)*10,"-",ROUNDUP((M2445+1)/10000,0)*10),"07_70&gt;"))</f>
        <v>02_20-30</v>
      </c>
      <c r="Q2445" t="s">
        <v>1495</v>
      </c>
      <c r="R2445" t="s">
        <v>1084</v>
      </c>
      <c r="S2445">
        <f>M2445*A2445</f>
        <v>39914700</v>
      </c>
      <c r="T2445">
        <f>ROUND(S2445/63.7,0)</f>
        <v>626604</v>
      </c>
      <c r="U2445">
        <v>0</v>
      </c>
    </row>
    <row r="2446" spans="1:21" ht="14.45" hidden="1" x14ac:dyDescent="0.35">
      <c r="A2446">
        <v>51</v>
      </c>
      <c r="B2446" t="s">
        <v>0</v>
      </c>
      <c r="C2446" t="s">
        <v>887</v>
      </c>
      <c r="D2446" t="s">
        <v>1046</v>
      </c>
      <c r="E2446" t="s">
        <v>1039</v>
      </c>
      <c r="F2446" t="s">
        <v>5</v>
      </c>
      <c r="G2446" t="s">
        <v>496</v>
      </c>
      <c r="H2446" t="s">
        <v>714</v>
      </c>
      <c r="I2446">
        <v>14</v>
      </c>
      <c r="J2446" t="s">
        <v>8</v>
      </c>
      <c r="K2446" t="s">
        <v>7</v>
      </c>
      <c r="L2446" t="s">
        <v>107</v>
      </c>
      <c r="M2446">
        <v>43000</v>
      </c>
      <c r="N2446" s="21" t="s">
        <v>37</v>
      </c>
      <c r="O2446" s="21" t="s">
        <v>59</v>
      </c>
      <c r="P2446" s="21" t="str">
        <f>IF(M2446&lt;20000,"01_&lt;20",IF(M2446&lt;70000,CONCATENATE(IF((ROUNDDOWN(M2446/10000,0)+1)&lt;10,0,),ROUNDDOWN(M2446/10000,0),"_",ROUNDDOWN(M2446/10000,0)*10,"-",ROUNDUP((M2446+1)/10000,0)*10),"07_70&gt;"))</f>
        <v>04_40-50</v>
      </c>
      <c r="Q2446" t="s">
        <v>1495</v>
      </c>
      <c r="R2446" t="s">
        <v>1084</v>
      </c>
      <c r="S2446">
        <f>M2446*A2446</f>
        <v>2193000</v>
      </c>
      <c r="T2446">
        <f>ROUND(S2446/63.7,0)</f>
        <v>34427</v>
      </c>
      <c r="U2446">
        <v>0</v>
      </c>
    </row>
    <row r="2447" spans="1:21" ht="14.45" hidden="1" x14ac:dyDescent="0.35">
      <c r="A2447">
        <v>379</v>
      </c>
      <c r="B2447" t="s">
        <v>0</v>
      </c>
      <c r="C2447" t="s">
        <v>889</v>
      </c>
      <c r="D2447" t="s">
        <v>1046</v>
      </c>
      <c r="E2447" t="s">
        <v>1039</v>
      </c>
      <c r="F2447" t="s">
        <v>5</v>
      </c>
      <c r="G2447" t="s">
        <v>496</v>
      </c>
      <c r="H2447" t="s">
        <v>2</v>
      </c>
      <c r="I2447">
        <v>14</v>
      </c>
      <c r="J2447" t="s">
        <v>8</v>
      </c>
      <c r="K2447" t="s">
        <v>7</v>
      </c>
      <c r="L2447" t="s">
        <v>107</v>
      </c>
      <c r="M2447">
        <v>48490</v>
      </c>
      <c r="N2447" s="21" t="s">
        <v>43</v>
      </c>
      <c r="O2447" s="21" t="s">
        <v>62</v>
      </c>
      <c r="P2447" s="21" t="s">
        <v>1126</v>
      </c>
      <c r="Q2447" t="s">
        <v>1495</v>
      </c>
      <c r="R2447" t="s">
        <v>1084</v>
      </c>
      <c r="S2447">
        <v>18377710</v>
      </c>
      <c r="T2447">
        <v>288504</v>
      </c>
      <c r="U2447" t="s">
        <v>1188</v>
      </c>
    </row>
    <row r="2448" spans="1:21" ht="14.45" hidden="1" x14ac:dyDescent="0.35">
      <c r="A2448">
        <v>8</v>
      </c>
      <c r="B2448" t="s">
        <v>0</v>
      </c>
      <c r="C2448" t="s">
        <v>720</v>
      </c>
      <c r="D2448" t="s">
        <v>1046</v>
      </c>
      <c r="E2448" t="s">
        <v>1039</v>
      </c>
      <c r="F2448" t="s">
        <v>5</v>
      </c>
      <c r="G2448" t="s">
        <v>496</v>
      </c>
      <c r="H2448" t="s">
        <v>2</v>
      </c>
      <c r="I2448">
        <v>14</v>
      </c>
      <c r="J2448" t="s">
        <v>8</v>
      </c>
      <c r="K2448" t="s">
        <v>7</v>
      </c>
      <c r="L2448" t="s">
        <v>107</v>
      </c>
      <c r="M2448">
        <v>45600</v>
      </c>
      <c r="N2448" s="21" t="s">
        <v>37</v>
      </c>
      <c r="O2448" s="21" t="s">
        <v>59</v>
      </c>
      <c r="P2448" s="21" t="str">
        <f>IF(M2448&lt;20000,"01_&lt;20",IF(M2448&lt;70000,CONCATENATE(IF((ROUNDDOWN(M2448/10000,0)+1)&lt;10,0,),ROUNDDOWN(M2448/10000,0),"_",ROUNDDOWN(M2448/10000,0)*10,"-",ROUNDUP((M2448+1)/10000,0)*10),"07_70&gt;"))</f>
        <v>04_40-50</v>
      </c>
      <c r="Q2448" t="s">
        <v>1495</v>
      </c>
      <c r="R2448" t="s">
        <v>1084</v>
      </c>
      <c r="S2448">
        <f>M2448*A2448</f>
        <v>364800</v>
      </c>
      <c r="T2448">
        <f>ROUND(S2448/63.7,0)</f>
        <v>5727</v>
      </c>
      <c r="U2448" t="s">
        <v>1189</v>
      </c>
    </row>
    <row r="2449" spans="1:21" ht="14.45" hidden="1" x14ac:dyDescent="0.35">
      <c r="A2449">
        <v>1914</v>
      </c>
      <c r="B2449" t="s">
        <v>0</v>
      </c>
      <c r="C2449" t="s">
        <v>886</v>
      </c>
      <c r="D2449" t="s">
        <v>1047</v>
      </c>
      <c r="E2449" t="s">
        <v>1039</v>
      </c>
      <c r="F2449" t="s">
        <v>5</v>
      </c>
      <c r="G2449" t="s">
        <v>323</v>
      </c>
      <c r="H2449" t="s">
        <v>2</v>
      </c>
      <c r="I2449">
        <v>11</v>
      </c>
      <c r="J2449" t="s">
        <v>8</v>
      </c>
      <c r="K2449" t="s">
        <v>7</v>
      </c>
      <c r="L2449" t="s">
        <v>90</v>
      </c>
      <c r="M2449">
        <v>27480</v>
      </c>
      <c r="N2449" s="21" t="s">
        <v>37</v>
      </c>
      <c r="O2449" s="21" t="s">
        <v>59</v>
      </c>
      <c r="P2449" s="21" t="str">
        <f>IF(M2449&lt;20000,"01_&lt;20",IF(M2449&lt;70000,CONCATENATE(IF((ROUNDDOWN(M2449/10000,0)+1)&lt;10,0,),ROUNDDOWN(M2449/10000,0),"_",ROUNDDOWN(M2449/10000,0)*10,"-",ROUNDUP((M2449+1)/10000,0)*10),"07_70&gt;"))</f>
        <v>02_20-30</v>
      </c>
      <c r="Q2449" t="s">
        <v>1495</v>
      </c>
      <c r="R2449" t="s">
        <v>1084</v>
      </c>
      <c r="S2449">
        <f>M2449*A2449</f>
        <v>52596720</v>
      </c>
      <c r="T2449">
        <f>ROUND(S2449/63.7,0)</f>
        <v>825694</v>
      </c>
      <c r="U2449">
        <v>0</v>
      </c>
    </row>
    <row r="2450" spans="1:21" ht="14.45" hidden="1" x14ac:dyDescent="0.35">
      <c r="A2450">
        <v>5</v>
      </c>
      <c r="B2450" t="s">
        <v>0</v>
      </c>
      <c r="C2450" t="s">
        <v>1190</v>
      </c>
      <c r="D2450" t="s">
        <v>1046</v>
      </c>
      <c r="E2450" t="s">
        <v>1039</v>
      </c>
      <c r="F2450" t="s">
        <v>5</v>
      </c>
      <c r="G2450" t="s">
        <v>218</v>
      </c>
      <c r="H2450" t="s">
        <v>2</v>
      </c>
      <c r="I2450">
        <v>13</v>
      </c>
      <c r="J2450" t="s">
        <v>8</v>
      </c>
      <c r="K2450" t="s">
        <v>7</v>
      </c>
      <c r="L2450" t="s">
        <v>107</v>
      </c>
      <c r="M2450">
        <v>45990</v>
      </c>
      <c r="N2450" s="21" t="s">
        <v>43</v>
      </c>
      <c r="O2450" s="21" t="s">
        <v>62</v>
      </c>
      <c r="P2450" s="21" t="s">
        <v>1126</v>
      </c>
      <c r="Q2450" t="s">
        <v>1495</v>
      </c>
      <c r="R2450" t="s">
        <v>1084</v>
      </c>
      <c r="S2450">
        <v>229950</v>
      </c>
      <c r="T2450">
        <v>3610</v>
      </c>
      <c r="U2450" t="s">
        <v>1191</v>
      </c>
    </row>
    <row r="2451" spans="1:21" ht="14.45" hidden="1" x14ac:dyDescent="0.35">
      <c r="A2451">
        <v>8</v>
      </c>
      <c r="B2451" t="s">
        <v>0</v>
      </c>
      <c r="C2451" t="s">
        <v>511</v>
      </c>
      <c r="D2451" t="s">
        <v>1046</v>
      </c>
      <c r="E2451" t="s">
        <v>1039</v>
      </c>
      <c r="F2451" t="s">
        <v>5</v>
      </c>
      <c r="G2451" t="s">
        <v>496</v>
      </c>
      <c r="H2451" t="s">
        <v>2</v>
      </c>
      <c r="I2451">
        <v>14</v>
      </c>
      <c r="J2451" t="s">
        <v>8</v>
      </c>
      <c r="L2451" t="s">
        <v>107</v>
      </c>
      <c r="M2451">
        <v>64660</v>
      </c>
      <c r="N2451" s="21" t="s">
        <v>46</v>
      </c>
      <c r="O2451" s="21" t="s">
        <v>65</v>
      </c>
      <c r="P2451" s="21" t="s">
        <v>1129</v>
      </c>
      <c r="Q2451" t="s">
        <v>1495</v>
      </c>
      <c r="R2451" t="s">
        <v>1084</v>
      </c>
      <c r="S2451">
        <v>517280</v>
      </c>
      <c r="T2451">
        <v>8121</v>
      </c>
      <c r="U2451" t="s">
        <v>1192</v>
      </c>
    </row>
    <row r="2452" spans="1:21" ht="14.45" hidden="1" x14ac:dyDescent="0.35">
      <c r="A2452">
        <v>18</v>
      </c>
      <c r="B2452" t="s">
        <v>0</v>
      </c>
      <c r="C2452" t="s">
        <v>829</v>
      </c>
      <c r="D2452" t="s">
        <v>1046</v>
      </c>
      <c r="E2452" t="s">
        <v>1039</v>
      </c>
      <c r="F2452" t="s">
        <v>5</v>
      </c>
      <c r="G2452" t="s">
        <v>500</v>
      </c>
      <c r="H2452" t="s">
        <v>2</v>
      </c>
      <c r="I2452">
        <v>14</v>
      </c>
      <c r="J2452" t="s">
        <v>8</v>
      </c>
      <c r="K2452" t="s">
        <v>7</v>
      </c>
      <c r="L2452" t="s">
        <v>91</v>
      </c>
      <c r="M2452">
        <v>146640</v>
      </c>
      <c r="N2452" s="21" t="s">
        <v>37</v>
      </c>
      <c r="O2452" s="21" t="s">
        <v>59</v>
      </c>
      <c r="P2452" s="21" t="str">
        <f>IF(M2452&lt;20000,"01_&lt;20",IF(M2452&lt;70000,CONCATENATE(IF((ROUNDDOWN(M2452/10000,0)+1)&lt;10,0,),ROUNDDOWN(M2452/10000,0),"_",ROUNDDOWN(M2452/10000,0)*10,"-",ROUNDUP((M2452+1)/10000,0)*10),"07_70&gt;"))</f>
        <v>07_70&gt;</v>
      </c>
      <c r="Q2452" t="s">
        <v>1495</v>
      </c>
      <c r="R2452" t="s">
        <v>1084</v>
      </c>
      <c r="S2452">
        <f>M2452*A2452</f>
        <v>2639520</v>
      </c>
      <c r="T2452">
        <f>ROUND(S2452/63.7,0)</f>
        <v>41437</v>
      </c>
      <c r="U2452">
        <v>0</v>
      </c>
    </row>
    <row r="2453" spans="1:21" ht="14.45" hidden="1" x14ac:dyDescent="0.35">
      <c r="A2453">
        <v>703</v>
      </c>
      <c r="B2453" t="s">
        <v>0</v>
      </c>
      <c r="C2453" t="s">
        <v>890</v>
      </c>
      <c r="D2453" t="s">
        <v>1046</v>
      </c>
      <c r="E2453" t="s">
        <v>1039</v>
      </c>
      <c r="F2453" t="s">
        <v>5</v>
      </c>
      <c r="G2453" t="s">
        <v>855</v>
      </c>
      <c r="H2453" t="s">
        <v>634</v>
      </c>
      <c r="I2453">
        <v>14</v>
      </c>
      <c r="J2453" t="s">
        <v>8</v>
      </c>
      <c r="L2453" t="s">
        <v>107</v>
      </c>
      <c r="M2453">
        <v>50885</v>
      </c>
      <c r="N2453" s="21" t="s">
        <v>44</v>
      </c>
      <c r="O2453" s="21" t="s">
        <v>63</v>
      </c>
      <c r="P2453" s="21" t="s">
        <v>1128</v>
      </c>
      <c r="Q2453" t="s">
        <v>1495</v>
      </c>
      <c r="R2453" t="s">
        <v>1084</v>
      </c>
      <c r="S2453">
        <v>35772155</v>
      </c>
      <c r="T2453">
        <v>561572</v>
      </c>
      <c r="U2453" t="s">
        <v>1193</v>
      </c>
    </row>
    <row r="2454" spans="1:21" ht="14.45" hidden="1" x14ac:dyDescent="0.35">
      <c r="A2454">
        <v>220</v>
      </c>
      <c r="B2454" t="s">
        <v>0</v>
      </c>
      <c r="C2454" t="s">
        <v>892</v>
      </c>
      <c r="D2454" t="s">
        <v>1046</v>
      </c>
      <c r="E2454" t="s">
        <v>1039</v>
      </c>
      <c r="F2454" t="s">
        <v>5</v>
      </c>
      <c r="G2454" t="s">
        <v>818</v>
      </c>
      <c r="H2454" t="s">
        <v>2</v>
      </c>
      <c r="I2454">
        <v>14</v>
      </c>
      <c r="J2454" t="s">
        <v>8</v>
      </c>
      <c r="L2454" t="s">
        <v>107</v>
      </c>
      <c r="M2454">
        <v>48567</v>
      </c>
      <c r="N2454" s="21" t="s">
        <v>43</v>
      </c>
      <c r="O2454" s="21" t="s">
        <v>62</v>
      </c>
      <c r="P2454" s="21" t="s">
        <v>1126</v>
      </c>
      <c r="Q2454" t="s">
        <v>1495</v>
      </c>
      <c r="R2454" t="s">
        <v>1084</v>
      </c>
      <c r="S2454">
        <v>10684740</v>
      </c>
      <c r="T2454">
        <v>167735</v>
      </c>
      <c r="U2454" t="s">
        <v>1194</v>
      </c>
    </row>
    <row r="2455" spans="1:21" ht="14.45" hidden="1" x14ac:dyDescent="0.35">
      <c r="A2455">
        <v>262</v>
      </c>
      <c r="B2455" t="s">
        <v>0</v>
      </c>
      <c r="C2455" t="s">
        <v>893</v>
      </c>
      <c r="D2455" t="s">
        <v>1046</v>
      </c>
      <c r="E2455" t="s">
        <v>1039</v>
      </c>
      <c r="F2455" t="s">
        <v>5</v>
      </c>
      <c r="G2455" t="s">
        <v>818</v>
      </c>
      <c r="H2455" t="s">
        <v>618</v>
      </c>
      <c r="I2455">
        <v>14</v>
      </c>
      <c r="J2455" t="s">
        <v>8</v>
      </c>
      <c r="L2455" t="s">
        <v>107</v>
      </c>
      <c r="M2455">
        <v>57451</v>
      </c>
      <c r="N2455" s="21" t="s">
        <v>45</v>
      </c>
      <c r="O2455" s="21" t="s">
        <v>63</v>
      </c>
      <c r="P2455" s="21" t="s">
        <v>1128</v>
      </c>
      <c r="Q2455" t="s">
        <v>1495</v>
      </c>
      <c r="R2455" t="s">
        <v>1084</v>
      </c>
      <c r="S2455">
        <v>15052162</v>
      </c>
      <c r="T2455">
        <v>236298</v>
      </c>
      <c r="U2455" t="s">
        <v>1195</v>
      </c>
    </row>
    <row r="2456" spans="1:21" ht="14.45" hidden="1" x14ac:dyDescent="0.35">
      <c r="A2456">
        <v>15</v>
      </c>
      <c r="B2456" t="s">
        <v>0</v>
      </c>
      <c r="C2456" t="s">
        <v>895</v>
      </c>
      <c r="D2456" t="s">
        <v>1046</v>
      </c>
      <c r="E2456" t="s">
        <v>1039</v>
      </c>
      <c r="F2456" t="s">
        <v>5</v>
      </c>
      <c r="G2456" t="s">
        <v>855</v>
      </c>
      <c r="H2456" t="s">
        <v>2</v>
      </c>
      <c r="I2456">
        <v>14</v>
      </c>
      <c r="J2456" t="s">
        <v>8</v>
      </c>
      <c r="L2456" t="s">
        <v>107</v>
      </c>
      <c r="M2456">
        <v>85112</v>
      </c>
      <c r="N2456" s="21" t="s">
        <v>49</v>
      </c>
      <c r="O2456" s="21" t="s">
        <v>68</v>
      </c>
      <c r="P2456" s="21" t="s">
        <v>1127</v>
      </c>
      <c r="Q2456" t="s">
        <v>1495</v>
      </c>
      <c r="R2456" t="s">
        <v>1084</v>
      </c>
      <c r="S2456">
        <v>1276680</v>
      </c>
      <c r="T2456">
        <v>20042</v>
      </c>
      <c r="U2456" t="s">
        <v>1196</v>
      </c>
    </row>
    <row r="2457" spans="1:21" ht="14.45" hidden="1" x14ac:dyDescent="0.35">
      <c r="A2457">
        <v>144</v>
      </c>
      <c r="B2457" t="s">
        <v>0</v>
      </c>
      <c r="C2457" t="s">
        <v>355</v>
      </c>
      <c r="D2457" t="s">
        <v>1041</v>
      </c>
      <c r="E2457" t="s">
        <v>1039</v>
      </c>
      <c r="F2457" t="s">
        <v>5</v>
      </c>
      <c r="G2457" t="s">
        <v>308</v>
      </c>
      <c r="H2457" t="s">
        <v>193</v>
      </c>
      <c r="I2457">
        <v>17</v>
      </c>
      <c r="J2457" t="s">
        <v>8</v>
      </c>
      <c r="L2457" t="s">
        <v>107</v>
      </c>
      <c r="M2457">
        <v>84999</v>
      </c>
      <c r="N2457" s="21" t="s">
        <v>52</v>
      </c>
      <c r="O2457" s="21" t="s">
        <v>68</v>
      </c>
      <c r="P2457" s="21" t="s">
        <v>1127</v>
      </c>
      <c r="Q2457" t="s">
        <v>1495</v>
      </c>
      <c r="R2457" t="s">
        <v>1084</v>
      </c>
      <c r="S2457">
        <v>12239856</v>
      </c>
      <c r="T2457">
        <v>192148</v>
      </c>
      <c r="U2457" t="s">
        <v>1197</v>
      </c>
    </row>
    <row r="2458" spans="1:21" ht="14.45" hidden="1" x14ac:dyDescent="0.35">
      <c r="A2458">
        <v>5</v>
      </c>
      <c r="B2458" t="s">
        <v>0</v>
      </c>
      <c r="C2458" t="s">
        <v>393</v>
      </c>
      <c r="D2458" t="s">
        <v>1041</v>
      </c>
      <c r="E2458" t="s">
        <v>1039</v>
      </c>
      <c r="F2458" t="s">
        <v>5</v>
      </c>
      <c r="G2458" t="s">
        <v>308</v>
      </c>
      <c r="H2458" t="s">
        <v>148</v>
      </c>
      <c r="I2458">
        <v>15</v>
      </c>
      <c r="J2458" t="s">
        <v>8</v>
      </c>
      <c r="L2458" t="s">
        <v>107</v>
      </c>
      <c r="M2458">
        <v>84900</v>
      </c>
      <c r="N2458" s="21" t="s">
        <v>52</v>
      </c>
      <c r="O2458" s="21" t="s">
        <v>68</v>
      </c>
      <c r="P2458" s="21" t="s">
        <v>1127</v>
      </c>
      <c r="Q2458" t="s">
        <v>1495</v>
      </c>
      <c r="R2458" t="s">
        <v>1084</v>
      </c>
      <c r="S2458">
        <v>424500</v>
      </c>
      <c r="T2458">
        <v>6664</v>
      </c>
      <c r="U2458" t="s">
        <v>1198</v>
      </c>
    </row>
    <row r="2459" spans="1:21" ht="14.45" hidden="1" x14ac:dyDescent="0.35">
      <c r="A2459">
        <v>41</v>
      </c>
      <c r="B2459" t="s">
        <v>0</v>
      </c>
      <c r="C2459" t="s">
        <v>721</v>
      </c>
      <c r="D2459" t="s">
        <v>1041</v>
      </c>
      <c r="E2459" t="s">
        <v>1039</v>
      </c>
      <c r="F2459" t="s">
        <v>5</v>
      </c>
      <c r="G2459" t="s">
        <v>308</v>
      </c>
      <c r="H2459" t="s">
        <v>555</v>
      </c>
      <c r="I2459">
        <v>17</v>
      </c>
      <c r="J2459" t="s">
        <v>8</v>
      </c>
      <c r="L2459" t="s">
        <v>107</v>
      </c>
      <c r="M2459">
        <v>112990</v>
      </c>
      <c r="N2459" s="21" t="s">
        <v>71</v>
      </c>
      <c r="O2459" s="21" t="s">
        <v>67</v>
      </c>
      <c r="P2459" s="21" t="s">
        <v>1127</v>
      </c>
      <c r="Q2459" t="s">
        <v>1495</v>
      </c>
      <c r="R2459" t="s">
        <v>1084</v>
      </c>
      <c r="S2459">
        <v>4632590</v>
      </c>
      <c r="T2459">
        <v>72725</v>
      </c>
      <c r="U2459" t="s">
        <v>1199</v>
      </c>
    </row>
    <row r="2460" spans="1:21" ht="14.45" hidden="1" x14ac:dyDescent="0.35">
      <c r="A2460">
        <v>33</v>
      </c>
      <c r="B2460" t="s">
        <v>0</v>
      </c>
      <c r="C2460" t="s">
        <v>832</v>
      </c>
      <c r="D2460" t="s">
        <v>1041</v>
      </c>
      <c r="E2460" t="s">
        <v>1039</v>
      </c>
      <c r="F2460" t="s">
        <v>5</v>
      </c>
      <c r="G2460" t="s">
        <v>308</v>
      </c>
      <c r="H2460" t="s">
        <v>776</v>
      </c>
      <c r="I2460">
        <v>15</v>
      </c>
      <c r="J2460" t="s">
        <v>8</v>
      </c>
      <c r="L2460" t="s">
        <v>107</v>
      </c>
      <c r="M2460">
        <v>108776</v>
      </c>
      <c r="N2460" s="21" t="s">
        <v>83</v>
      </c>
      <c r="O2460" s="21" t="s">
        <v>70</v>
      </c>
      <c r="P2460" s="21" t="s">
        <v>1127</v>
      </c>
      <c r="Q2460" t="s">
        <v>1495</v>
      </c>
      <c r="R2460" t="s">
        <v>1084</v>
      </c>
      <c r="S2460">
        <v>3589608</v>
      </c>
      <c r="T2460">
        <v>56352</v>
      </c>
      <c r="U2460" t="s">
        <v>1200</v>
      </c>
    </row>
    <row r="2461" spans="1:21" ht="14.45" hidden="1" x14ac:dyDescent="0.35">
      <c r="A2461">
        <v>5</v>
      </c>
      <c r="B2461" t="s">
        <v>0</v>
      </c>
      <c r="C2461" t="s">
        <v>830</v>
      </c>
      <c r="D2461" t="s">
        <v>1041</v>
      </c>
      <c r="E2461" t="s">
        <v>1039</v>
      </c>
      <c r="F2461" t="s">
        <v>5</v>
      </c>
      <c r="G2461" t="s">
        <v>308</v>
      </c>
      <c r="H2461" t="s">
        <v>831</v>
      </c>
      <c r="I2461">
        <v>17</v>
      </c>
      <c r="J2461" t="s">
        <v>8</v>
      </c>
      <c r="L2461" t="s">
        <v>107</v>
      </c>
      <c r="M2461">
        <v>201400</v>
      </c>
      <c r="N2461" s="21" t="s">
        <v>122</v>
      </c>
      <c r="O2461" s="21" t="s">
        <v>99</v>
      </c>
      <c r="P2461" s="21" t="s">
        <v>1127</v>
      </c>
      <c r="Q2461" t="s">
        <v>1495</v>
      </c>
      <c r="R2461" t="s">
        <v>1084</v>
      </c>
      <c r="S2461">
        <v>1007000</v>
      </c>
      <c r="T2461">
        <v>15808</v>
      </c>
      <c r="U2461" t="s">
        <v>1201</v>
      </c>
    </row>
    <row r="2462" spans="1:21" ht="14.45" hidden="1" x14ac:dyDescent="0.35">
      <c r="A2462">
        <v>5</v>
      </c>
      <c r="B2462" t="s">
        <v>0</v>
      </c>
      <c r="C2462" t="s">
        <v>552</v>
      </c>
      <c r="D2462" t="s">
        <v>1041</v>
      </c>
      <c r="E2462" t="s">
        <v>1039</v>
      </c>
      <c r="F2462" t="s">
        <v>5</v>
      </c>
      <c r="G2462" t="s">
        <v>308</v>
      </c>
      <c r="H2462" t="s">
        <v>553</v>
      </c>
      <c r="I2462">
        <v>15</v>
      </c>
      <c r="J2462" t="s">
        <v>8</v>
      </c>
      <c r="L2462" t="s">
        <v>107</v>
      </c>
      <c r="M2462">
        <v>194750</v>
      </c>
      <c r="N2462" s="21" t="s">
        <v>37</v>
      </c>
      <c r="O2462" s="21" t="s">
        <v>59</v>
      </c>
      <c r="P2462" s="21" t="str">
        <f>IF(M2462&lt;20000,"01_&lt;20",IF(M2462&lt;70000,CONCATENATE(IF((ROUNDDOWN(M2462/10000,0)+1)&lt;10,0,),ROUNDDOWN(M2462/10000,0),"_",ROUNDDOWN(M2462/10000,0)*10,"-",ROUNDUP((M2462+1)/10000,0)*10),"07_70&gt;"))</f>
        <v>07_70&gt;</v>
      </c>
      <c r="Q2462" t="s">
        <v>1495</v>
      </c>
      <c r="R2462" t="s">
        <v>1084</v>
      </c>
      <c r="S2462">
        <f>M2462*A2462</f>
        <v>973750</v>
      </c>
      <c r="T2462">
        <f>ROUND(S2462/63.7,0)</f>
        <v>15286</v>
      </c>
      <c r="U2462">
        <v>0</v>
      </c>
    </row>
    <row r="2463" spans="1:21" ht="14.45" hidden="1" x14ac:dyDescent="0.35">
      <c r="A2463">
        <v>1461</v>
      </c>
      <c r="B2463" t="s">
        <v>9</v>
      </c>
      <c r="C2463" t="s">
        <v>833</v>
      </c>
      <c r="D2463" t="s">
        <v>1046</v>
      </c>
      <c r="E2463" t="s">
        <v>1039</v>
      </c>
      <c r="F2463" t="s">
        <v>5</v>
      </c>
      <c r="G2463" t="s">
        <v>500</v>
      </c>
      <c r="H2463" t="s">
        <v>2</v>
      </c>
      <c r="I2463">
        <v>13</v>
      </c>
      <c r="J2463" t="s">
        <v>482</v>
      </c>
      <c r="L2463" t="s">
        <v>91</v>
      </c>
      <c r="M2463">
        <v>89990</v>
      </c>
      <c r="N2463" s="21" t="s">
        <v>49</v>
      </c>
      <c r="O2463" s="21" t="s">
        <v>68</v>
      </c>
      <c r="P2463" s="21" t="s">
        <v>1127</v>
      </c>
      <c r="Q2463" t="s">
        <v>1495</v>
      </c>
      <c r="R2463" t="s">
        <v>1084</v>
      </c>
      <c r="S2463">
        <v>131475390</v>
      </c>
      <c r="T2463">
        <v>2063978</v>
      </c>
      <c r="U2463" t="s">
        <v>1202</v>
      </c>
    </row>
    <row r="2464" spans="1:21" ht="14.45" hidden="1" x14ac:dyDescent="0.35">
      <c r="A2464">
        <v>725</v>
      </c>
      <c r="B2464" t="s">
        <v>9</v>
      </c>
      <c r="C2464" t="s">
        <v>529</v>
      </c>
      <c r="D2464" t="s">
        <v>1046</v>
      </c>
      <c r="E2464" t="s">
        <v>1039</v>
      </c>
      <c r="F2464" t="s">
        <v>5</v>
      </c>
      <c r="G2464" t="s">
        <v>308</v>
      </c>
      <c r="H2464" t="s">
        <v>2</v>
      </c>
      <c r="I2464">
        <v>13</v>
      </c>
      <c r="J2464" t="s">
        <v>74</v>
      </c>
      <c r="L2464" t="s">
        <v>107</v>
      </c>
      <c r="M2464">
        <v>121250</v>
      </c>
      <c r="N2464" s="21" t="s">
        <v>95</v>
      </c>
      <c r="O2464" s="21" t="s">
        <v>96</v>
      </c>
      <c r="P2464" s="21" t="s">
        <v>1127</v>
      </c>
      <c r="Q2464" t="s">
        <v>1495</v>
      </c>
      <c r="R2464" t="s">
        <v>1084</v>
      </c>
      <c r="S2464">
        <v>87906250</v>
      </c>
      <c r="T2464">
        <v>1380004</v>
      </c>
      <c r="U2464" t="s">
        <v>1203</v>
      </c>
    </row>
    <row r="2465" spans="1:21" ht="14.45" hidden="1" x14ac:dyDescent="0.35">
      <c r="A2465">
        <v>76</v>
      </c>
      <c r="B2465" t="s">
        <v>9</v>
      </c>
      <c r="C2465" t="s">
        <v>187</v>
      </c>
      <c r="D2465" t="s">
        <v>1047</v>
      </c>
      <c r="E2465" t="s">
        <v>1039</v>
      </c>
      <c r="F2465" t="s">
        <v>5</v>
      </c>
      <c r="G2465" t="s">
        <v>162</v>
      </c>
      <c r="H2465">
        <v>0</v>
      </c>
      <c r="I2465">
        <v>12</v>
      </c>
      <c r="J2465" t="s">
        <v>105</v>
      </c>
      <c r="L2465" t="s">
        <v>91</v>
      </c>
      <c r="M2465">
        <v>83690</v>
      </c>
      <c r="N2465" s="21" t="s">
        <v>52</v>
      </c>
      <c r="O2465" s="21" t="s">
        <v>68</v>
      </c>
      <c r="P2465" s="21" t="s">
        <v>1127</v>
      </c>
      <c r="Q2465" t="s">
        <v>1495</v>
      </c>
      <c r="R2465" t="s">
        <v>1084</v>
      </c>
      <c r="S2465">
        <v>6360440</v>
      </c>
      <c r="T2465">
        <v>99850</v>
      </c>
      <c r="U2465" t="s">
        <v>1204</v>
      </c>
    </row>
    <row r="2466" spans="1:21" ht="14.45" hidden="1" x14ac:dyDescent="0.35">
      <c r="A2466">
        <v>887</v>
      </c>
      <c r="B2466" t="s">
        <v>9</v>
      </c>
      <c r="C2466" t="s">
        <v>899</v>
      </c>
      <c r="D2466" t="s">
        <v>1041</v>
      </c>
      <c r="E2466" t="s">
        <v>1039</v>
      </c>
      <c r="F2466" t="s">
        <v>5</v>
      </c>
      <c r="G2466" t="s">
        <v>308</v>
      </c>
      <c r="H2466" t="s">
        <v>900</v>
      </c>
      <c r="I2466">
        <v>16</v>
      </c>
      <c r="J2466" t="s">
        <v>901</v>
      </c>
      <c r="L2466" t="s">
        <v>107</v>
      </c>
      <c r="M2466">
        <v>188488</v>
      </c>
      <c r="N2466" s="21" t="s">
        <v>248</v>
      </c>
      <c r="O2466" s="21" t="s">
        <v>127</v>
      </c>
      <c r="P2466" s="21" t="s">
        <v>1127</v>
      </c>
      <c r="Q2466" t="s">
        <v>1495</v>
      </c>
      <c r="R2466" t="s">
        <v>1084</v>
      </c>
      <c r="S2466">
        <v>167188856</v>
      </c>
      <c r="T2466">
        <v>2624629</v>
      </c>
      <c r="U2466" t="s">
        <v>1205</v>
      </c>
    </row>
    <row r="2467" spans="1:21" ht="14.45" hidden="1" x14ac:dyDescent="0.35">
      <c r="A2467">
        <v>21</v>
      </c>
      <c r="B2467" t="s">
        <v>9</v>
      </c>
      <c r="C2467" t="s">
        <v>530</v>
      </c>
      <c r="D2467" t="s">
        <v>1041</v>
      </c>
      <c r="E2467" t="s">
        <v>1039</v>
      </c>
      <c r="F2467" t="s">
        <v>5</v>
      </c>
      <c r="G2467" t="s">
        <v>308</v>
      </c>
      <c r="H2467" t="s">
        <v>194</v>
      </c>
      <c r="I2467">
        <v>15</v>
      </c>
      <c r="J2467" t="s">
        <v>75</v>
      </c>
      <c r="L2467" t="s">
        <v>107</v>
      </c>
      <c r="M2467">
        <v>177990</v>
      </c>
      <c r="N2467" s="21" t="s">
        <v>197</v>
      </c>
      <c r="O2467" s="21" t="s">
        <v>104</v>
      </c>
      <c r="P2467" s="21" t="s">
        <v>1127</v>
      </c>
      <c r="Q2467" t="s">
        <v>1495</v>
      </c>
      <c r="R2467" t="s">
        <v>1084</v>
      </c>
      <c r="S2467">
        <v>3737790</v>
      </c>
      <c r="T2467">
        <v>58678</v>
      </c>
      <c r="U2467" t="s">
        <v>1206</v>
      </c>
    </row>
    <row r="2468" spans="1:21" ht="14.45" hidden="1" x14ac:dyDescent="0.35">
      <c r="A2468">
        <v>1088</v>
      </c>
      <c r="B2468" t="s">
        <v>10</v>
      </c>
      <c r="C2468" t="s">
        <v>142</v>
      </c>
      <c r="D2468" t="s">
        <v>1038</v>
      </c>
      <c r="E2468" t="s">
        <v>1039</v>
      </c>
      <c r="F2468" t="s">
        <v>5</v>
      </c>
      <c r="G2468" t="s">
        <v>114</v>
      </c>
      <c r="H2468" t="s">
        <v>118</v>
      </c>
      <c r="I2468">
        <v>15</v>
      </c>
      <c r="J2468" t="s">
        <v>4</v>
      </c>
      <c r="L2468" t="s">
        <v>107</v>
      </c>
      <c r="M2468">
        <v>35172</v>
      </c>
      <c r="N2468" s="21" t="s">
        <v>41</v>
      </c>
      <c r="O2468" s="21" t="s">
        <v>61</v>
      </c>
      <c r="P2468" s="21" t="s">
        <v>1125</v>
      </c>
      <c r="Q2468" t="s">
        <v>1495</v>
      </c>
      <c r="R2468" t="s">
        <v>1084</v>
      </c>
      <c r="S2468">
        <v>38267136</v>
      </c>
      <c r="T2468">
        <v>600740</v>
      </c>
      <c r="U2468" t="s">
        <v>1207</v>
      </c>
    </row>
    <row r="2469" spans="1:21" ht="14.45" hidden="1" x14ac:dyDescent="0.35">
      <c r="A2469">
        <v>34</v>
      </c>
      <c r="B2469" t="s">
        <v>10</v>
      </c>
      <c r="C2469" t="s">
        <v>250</v>
      </c>
      <c r="D2469" t="s">
        <v>1038</v>
      </c>
      <c r="E2469" t="s">
        <v>1039</v>
      </c>
      <c r="F2469" t="s">
        <v>5</v>
      </c>
      <c r="G2469" t="s">
        <v>114</v>
      </c>
      <c r="H2469" t="s">
        <v>109</v>
      </c>
      <c r="I2469">
        <v>17</v>
      </c>
      <c r="J2469" t="s">
        <v>6</v>
      </c>
      <c r="L2469" t="s">
        <v>107</v>
      </c>
      <c r="M2469">
        <v>34650</v>
      </c>
      <c r="N2469" s="21" t="s">
        <v>40</v>
      </c>
      <c r="O2469" s="21" t="s">
        <v>61</v>
      </c>
      <c r="P2469" s="21" t="s">
        <v>1125</v>
      </c>
      <c r="Q2469" t="s">
        <v>1495</v>
      </c>
      <c r="R2469" t="s">
        <v>1084</v>
      </c>
      <c r="S2469">
        <v>1178100</v>
      </c>
      <c r="T2469">
        <v>18495</v>
      </c>
      <c r="U2469" t="s">
        <v>1208</v>
      </c>
    </row>
    <row r="2470" spans="1:21" ht="14.45" hidden="1" x14ac:dyDescent="0.35">
      <c r="A2470">
        <v>222</v>
      </c>
      <c r="B2470" t="s">
        <v>10</v>
      </c>
      <c r="C2470" t="s">
        <v>279</v>
      </c>
      <c r="D2470" t="s">
        <v>1038</v>
      </c>
      <c r="E2470" t="s">
        <v>1039</v>
      </c>
      <c r="F2470" t="s">
        <v>5</v>
      </c>
      <c r="G2470" t="s">
        <v>161</v>
      </c>
      <c r="H2470" t="s">
        <v>109</v>
      </c>
      <c r="I2470">
        <v>15</v>
      </c>
      <c r="J2470" t="s">
        <v>8</v>
      </c>
      <c r="L2470" t="s">
        <v>90</v>
      </c>
      <c r="M2470">
        <v>24990</v>
      </c>
      <c r="N2470" s="21" t="s">
        <v>38</v>
      </c>
      <c r="O2470" s="21" t="s">
        <v>60</v>
      </c>
      <c r="P2470" s="21" t="s">
        <v>1124</v>
      </c>
      <c r="Q2470" t="s">
        <v>1495</v>
      </c>
      <c r="R2470" t="s">
        <v>1084</v>
      </c>
      <c r="S2470">
        <v>5547780</v>
      </c>
      <c r="T2470">
        <v>87092</v>
      </c>
      <c r="U2470" t="s">
        <v>1209</v>
      </c>
    </row>
    <row r="2471" spans="1:21" ht="14.45" hidden="1" x14ac:dyDescent="0.35">
      <c r="A2471">
        <v>72</v>
      </c>
      <c r="B2471" t="s">
        <v>10</v>
      </c>
      <c r="C2471" t="s">
        <v>280</v>
      </c>
      <c r="D2471" t="s">
        <v>1041</v>
      </c>
      <c r="E2471" t="s">
        <v>1039</v>
      </c>
      <c r="F2471" t="s">
        <v>5</v>
      </c>
      <c r="G2471" t="s">
        <v>218</v>
      </c>
      <c r="H2471" t="s">
        <v>166</v>
      </c>
      <c r="I2471">
        <v>15</v>
      </c>
      <c r="J2471" t="s">
        <v>8</v>
      </c>
      <c r="L2471" t="s">
        <v>107</v>
      </c>
      <c r="M2471">
        <v>69222</v>
      </c>
      <c r="N2471" s="21" t="s">
        <v>37</v>
      </c>
      <c r="O2471" s="21" t="s">
        <v>59</v>
      </c>
      <c r="P2471" s="21" t="str">
        <f>IF(M2471&lt;20000,"01_&lt;20",IF(M2471&lt;70000,CONCATENATE(IF((ROUNDDOWN(M2471/10000,0)+1)&lt;10,0,),ROUNDDOWN(M2471/10000,0),"_",ROUNDDOWN(M2471/10000,0)*10,"-",ROUNDUP((M2471+1)/10000,0)*10),"07_70&gt;"))</f>
        <v>06_60-70</v>
      </c>
      <c r="Q2471" t="s">
        <v>1495</v>
      </c>
      <c r="R2471" t="s">
        <v>1084</v>
      </c>
      <c r="S2471">
        <f>M2471*A2471</f>
        <v>4983984</v>
      </c>
      <c r="T2471">
        <f>ROUND(S2471/63.7,0)</f>
        <v>78242</v>
      </c>
      <c r="U2471">
        <v>0</v>
      </c>
    </row>
    <row r="2472" spans="1:21" ht="14.45" hidden="1" x14ac:dyDescent="0.35">
      <c r="A2472">
        <v>2</v>
      </c>
      <c r="B2472" t="s">
        <v>10</v>
      </c>
      <c r="C2472" t="s">
        <v>307</v>
      </c>
      <c r="D2472" t="s">
        <v>1041</v>
      </c>
      <c r="E2472" t="s">
        <v>1039</v>
      </c>
      <c r="F2472" t="s">
        <v>5</v>
      </c>
      <c r="G2472" t="s">
        <v>308</v>
      </c>
      <c r="H2472" t="s">
        <v>166</v>
      </c>
      <c r="I2472">
        <v>15</v>
      </c>
      <c r="J2472" t="s">
        <v>8</v>
      </c>
      <c r="L2472" t="s">
        <v>107</v>
      </c>
      <c r="M2472">
        <v>88172</v>
      </c>
      <c r="N2472" s="21" t="s">
        <v>37</v>
      </c>
      <c r="O2472" s="21" t="s">
        <v>59</v>
      </c>
      <c r="P2472" s="21" t="str">
        <f>IF(M2472&lt;20000,"01_&lt;20",IF(M2472&lt;70000,CONCATENATE(IF((ROUNDDOWN(M2472/10000,0)+1)&lt;10,0,),ROUNDDOWN(M2472/10000,0),"_",ROUNDDOWN(M2472/10000,0)*10,"-",ROUNDUP((M2472+1)/10000,0)*10),"07_70&gt;"))</f>
        <v>07_70&gt;</v>
      </c>
      <c r="Q2472" t="s">
        <v>1495</v>
      </c>
      <c r="R2472" t="s">
        <v>1084</v>
      </c>
      <c r="S2472">
        <f>M2472*A2472</f>
        <v>176344</v>
      </c>
      <c r="T2472">
        <f>ROUND(S2472/63.7,0)</f>
        <v>2768</v>
      </c>
      <c r="U2472">
        <v>0</v>
      </c>
    </row>
    <row r="2473" spans="1:21" ht="14.45" hidden="1" x14ac:dyDescent="0.35">
      <c r="A2473">
        <v>4</v>
      </c>
      <c r="B2473" t="s">
        <v>10</v>
      </c>
      <c r="C2473" t="s">
        <v>320</v>
      </c>
      <c r="D2473" t="s">
        <v>1041</v>
      </c>
      <c r="E2473" t="s">
        <v>1039</v>
      </c>
      <c r="F2473" t="s">
        <v>5</v>
      </c>
      <c r="G2473" t="s">
        <v>308</v>
      </c>
      <c r="H2473" t="s">
        <v>166</v>
      </c>
      <c r="I2473">
        <v>15</v>
      </c>
      <c r="J2473" t="s">
        <v>8</v>
      </c>
      <c r="L2473" t="s">
        <v>107</v>
      </c>
      <c r="M2473">
        <v>70990</v>
      </c>
      <c r="N2473" s="21" t="s">
        <v>48</v>
      </c>
      <c r="O2473" s="21" t="s">
        <v>64</v>
      </c>
      <c r="P2473" s="21" t="s">
        <v>1127</v>
      </c>
      <c r="Q2473" t="s">
        <v>1495</v>
      </c>
      <c r="R2473" t="s">
        <v>1084</v>
      </c>
      <c r="S2473">
        <v>283960</v>
      </c>
      <c r="T2473">
        <v>4458</v>
      </c>
      <c r="U2473" t="s">
        <v>1210</v>
      </c>
    </row>
    <row r="2474" spans="1:21" ht="14.45" hidden="1" x14ac:dyDescent="0.35">
      <c r="A2474">
        <v>37</v>
      </c>
      <c r="B2474" t="s">
        <v>10</v>
      </c>
      <c r="C2474" t="s">
        <v>321</v>
      </c>
      <c r="D2474" t="s">
        <v>1041</v>
      </c>
      <c r="E2474" t="s">
        <v>1039</v>
      </c>
      <c r="F2474" t="s">
        <v>5</v>
      </c>
      <c r="G2474" t="s">
        <v>308</v>
      </c>
      <c r="H2474" t="s">
        <v>166</v>
      </c>
      <c r="I2474">
        <v>17</v>
      </c>
      <c r="J2474" t="s">
        <v>8</v>
      </c>
      <c r="L2474" t="s">
        <v>107</v>
      </c>
      <c r="M2474">
        <v>93799</v>
      </c>
      <c r="N2474" s="21" t="s">
        <v>37</v>
      </c>
      <c r="O2474" s="21" t="s">
        <v>59</v>
      </c>
      <c r="P2474" s="21" t="str">
        <f>IF(M2474&lt;20000,"01_&lt;20",IF(M2474&lt;70000,CONCATENATE(IF((ROUNDDOWN(M2474/10000,0)+1)&lt;10,0,),ROUNDDOWN(M2474/10000,0),"_",ROUNDDOWN(M2474/10000,0)*10,"-",ROUNDUP((M2474+1)/10000,0)*10),"07_70&gt;"))</f>
        <v>07_70&gt;</v>
      </c>
      <c r="Q2474" t="s">
        <v>1495</v>
      </c>
      <c r="R2474" t="s">
        <v>1084</v>
      </c>
      <c r="S2474">
        <f>M2474*A2474</f>
        <v>3470563</v>
      </c>
      <c r="T2474">
        <f>ROUND(S2474/63.7,0)</f>
        <v>54483</v>
      </c>
      <c r="U2474">
        <v>0</v>
      </c>
    </row>
    <row r="2475" spans="1:21" ht="14.45" hidden="1" x14ac:dyDescent="0.35">
      <c r="A2475">
        <v>30</v>
      </c>
      <c r="B2475" t="s">
        <v>10</v>
      </c>
      <c r="C2475" t="s">
        <v>333</v>
      </c>
      <c r="D2475" t="s">
        <v>1041</v>
      </c>
      <c r="E2475" t="s">
        <v>1039</v>
      </c>
      <c r="F2475" t="s">
        <v>5</v>
      </c>
      <c r="G2475" t="s">
        <v>308</v>
      </c>
      <c r="H2475" t="s">
        <v>157</v>
      </c>
      <c r="I2475">
        <v>17</v>
      </c>
      <c r="J2475" t="s">
        <v>8</v>
      </c>
      <c r="L2475" t="s">
        <v>107</v>
      </c>
      <c r="M2475">
        <v>226690</v>
      </c>
      <c r="N2475" s="21" t="s">
        <v>878</v>
      </c>
      <c r="O2475" s="21" t="s">
        <v>670</v>
      </c>
      <c r="P2475" s="21" t="s">
        <v>1127</v>
      </c>
      <c r="Q2475" t="s">
        <v>1495</v>
      </c>
      <c r="R2475" t="s">
        <v>1084</v>
      </c>
      <c r="S2475">
        <v>6800700</v>
      </c>
      <c r="T2475">
        <v>106761</v>
      </c>
      <c r="U2475" t="s">
        <v>1211</v>
      </c>
    </row>
    <row r="2476" spans="1:21" ht="14.45" hidden="1" x14ac:dyDescent="0.35">
      <c r="A2476">
        <v>4</v>
      </c>
      <c r="B2476" t="s">
        <v>10</v>
      </c>
      <c r="C2476" t="s">
        <v>334</v>
      </c>
      <c r="D2476" t="s">
        <v>1041</v>
      </c>
      <c r="E2476" t="s">
        <v>1039</v>
      </c>
      <c r="F2476" t="s">
        <v>5</v>
      </c>
      <c r="G2476" t="s">
        <v>308</v>
      </c>
      <c r="H2476" t="s">
        <v>335</v>
      </c>
      <c r="I2476">
        <v>15</v>
      </c>
      <c r="J2476" t="s">
        <v>8</v>
      </c>
      <c r="L2476" t="s">
        <v>107</v>
      </c>
      <c r="M2476">
        <v>137600</v>
      </c>
      <c r="N2476" s="21" t="s">
        <v>88</v>
      </c>
      <c r="O2476" s="21" t="s">
        <v>86</v>
      </c>
      <c r="P2476" s="21" t="s">
        <v>1127</v>
      </c>
      <c r="Q2476" t="s">
        <v>1495</v>
      </c>
      <c r="R2476" t="s">
        <v>1084</v>
      </c>
      <c r="S2476">
        <v>550400</v>
      </c>
      <c r="T2476">
        <v>8641</v>
      </c>
      <c r="U2476" t="s">
        <v>1212</v>
      </c>
    </row>
    <row r="2477" spans="1:21" ht="14.45" hidden="1" x14ac:dyDescent="0.35">
      <c r="A2477">
        <v>30</v>
      </c>
      <c r="B2477" t="s">
        <v>10</v>
      </c>
      <c r="C2477" t="s">
        <v>359</v>
      </c>
      <c r="D2477" t="s">
        <v>1038</v>
      </c>
      <c r="E2477" t="s">
        <v>1039</v>
      </c>
      <c r="F2477" t="s">
        <v>5</v>
      </c>
      <c r="G2477" t="s">
        <v>323</v>
      </c>
      <c r="H2477" t="s">
        <v>336</v>
      </c>
      <c r="I2477">
        <v>17</v>
      </c>
      <c r="J2477" t="s">
        <v>6</v>
      </c>
      <c r="L2477" t="s">
        <v>90</v>
      </c>
      <c r="M2477">
        <v>30799</v>
      </c>
      <c r="N2477" s="21" t="s">
        <v>40</v>
      </c>
      <c r="O2477" s="21" t="s">
        <v>61</v>
      </c>
      <c r="P2477" s="21" t="s">
        <v>1125</v>
      </c>
      <c r="Q2477" t="s">
        <v>1495</v>
      </c>
      <c r="R2477" t="s">
        <v>1084</v>
      </c>
      <c r="S2477">
        <v>923970</v>
      </c>
      <c r="T2477">
        <v>14505</v>
      </c>
      <c r="U2477" t="s">
        <v>1213</v>
      </c>
    </row>
    <row r="2478" spans="1:21" ht="14.45" hidden="1" x14ac:dyDescent="0.35">
      <c r="A2478">
        <v>103</v>
      </c>
      <c r="B2478" t="s">
        <v>10</v>
      </c>
      <c r="C2478" t="s">
        <v>357</v>
      </c>
      <c r="D2478" t="s">
        <v>1041</v>
      </c>
      <c r="E2478" t="s">
        <v>1039</v>
      </c>
      <c r="F2478" t="s">
        <v>5</v>
      </c>
      <c r="G2478" t="s">
        <v>308</v>
      </c>
      <c r="H2478" t="s">
        <v>148</v>
      </c>
      <c r="I2478">
        <v>15</v>
      </c>
      <c r="J2478" t="s">
        <v>8</v>
      </c>
      <c r="L2478" t="s">
        <v>107</v>
      </c>
      <c r="M2478">
        <v>106209</v>
      </c>
      <c r="N2478" s="21" t="s">
        <v>83</v>
      </c>
      <c r="O2478" s="21" t="s">
        <v>70</v>
      </c>
      <c r="P2478" s="21" t="s">
        <v>1127</v>
      </c>
      <c r="Q2478" t="s">
        <v>1495</v>
      </c>
      <c r="R2478" t="s">
        <v>1084</v>
      </c>
      <c r="S2478">
        <v>10939527</v>
      </c>
      <c r="T2478">
        <v>171735</v>
      </c>
      <c r="U2478" t="s">
        <v>1214</v>
      </c>
    </row>
    <row r="2479" spans="1:21" ht="14.45" hidden="1" x14ac:dyDescent="0.35">
      <c r="A2479">
        <v>1340</v>
      </c>
      <c r="B2479" t="s">
        <v>10</v>
      </c>
      <c r="C2479" t="s">
        <v>396</v>
      </c>
      <c r="D2479" t="s">
        <v>1038</v>
      </c>
      <c r="E2479" t="s">
        <v>1039</v>
      </c>
      <c r="F2479" t="s">
        <v>5</v>
      </c>
      <c r="G2479" t="s">
        <v>323</v>
      </c>
      <c r="H2479" t="s">
        <v>336</v>
      </c>
      <c r="I2479">
        <v>15</v>
      </c>
      <c r="J2479" t="s">
        <v>4</v>
      </c>
      <c r="L2479" t="s">
        <v>90</v>
      </c>
      <c r="M2479">
        <v>20955</v>
      </c>
      <c r="N2479" s="21" t="s">
        <v>37</v>
      </c>
      <c r="O2479" s="21" t="s">
        <v>59</v>
      </c>
      <c r="P2479" s="21" t="str">
        <f>IF(M2479&lt;20000,"01_&lt;20",IF(M2479&lt;70000,CONCATENATE(IF((ROUNDDOWN(M2479/10000,0)+1)&lt;10,0,),ROUNDDOWN(M2479/10000,0),"_",ROUNDDOWN(M2479/10000,0)*10,"-",ROUNDUP((M2479+1)/10000,0)*10),"07_70&gt;"))</f>
        <v>02_20-30</v>
      </c>
      <c r="Q2479" t="s">
        <v>1495</v>
      </c>
      <c r="R2479" t="s">
        <v>1084</v>
      </c>
      <c r="S2479">
        <f>M2479*A2479</f>
        <v>28079700</v>
      </c>
      <c r="T2479">
        <f>ROUND(S2479/63.7,0)</f>
        <v>440812</v>
      </c>
      <c r="U2479">
        <v>0</v>
      </c>
    </row>
    <row r="2480" spans="1:21" ht="14.45" hidden="1" x14ac:dyDescent="0.35">
      <c r="A2480">
        <v>16</v>
      </c>
      <c r="B2480" t="s">
        <v>10</v>
      </c>
      <c r="C2480" t="s">
        <v>463</v>
      </c>
      <c r="D2480" t="s">
        <v>1041</v>
      </c>
      <c r="E2480" t="s">
        <v>1039</v>
      </c>
      <c r="F2480" t="s">
        <v>5</v>
      </c>
      <c r="G2480" t="s">
        <v>308</v>
      </c>
      <c r="H2480" t="s">
        <v>464</v>
      </c>
      <c r="I2480">
        <v>15</v>
      </c>
      <c r="J2480" t="s">
        <v>8</v>
      </c>
      <c r="L2480" t="s">
        <v>107</v>
      </c>
      <c r="M2480">
        <v>69890</v>
      </c>
      <c r="N2480" s="21" t="s">
        <v>47</v>
      </c>
      <c r="O2480" s="21" t="s">
        <v>65</v>
      </c>
      <c r="P2480" s="21" t="s">
        <v>1129</v>
      </c>
      <c r="Q2480" t="s">
        <v>1495</v>
      </c>
      <c r="R2480" t="s">
        <v>1084</v>
      </c>
      <c r="S2480">
        <v>1118240</v>
      </c>
      <c r="T2480">
        <v>17555</v>
      </c>
      <c r="U2480" t="s">
        <v>1215</v>
      </c>
    </row>
    <row r="2481" spans="1:21" ht="14.45" hidden="1" x14ac:dyDescent="0.35">
      <c r="A2481">
        <v>94</v>
      </c>
      <c r="B2481" t="s">
        <v>10</v>
      </c>
      <c r="C2481" t="s">
        <v>465</v>
      </c>
      <c r="D2481" t="s">
        <v>1041</v>
      </c>
      <c r="E2481" t="s">
        <v>1039</v>
      </c>
      <c r="F2481" t="s">
        <v>5</v>
      </c>
      <c r="G2481" t="s">
        <v>218</v>
      </c>
      <c r="H2481" t="s">
        <v>464</v>
      </c>
      <c r="I2481">
        <v>15</v>
      </c>
      <c r="J2481" t="s">
        <v>8</v>
      </c>
      <c r="L2481" t="s">
        <v>107</v>
      </c>
      <c r="M2481">
        <v>72312</v>
      </c>
      <c r="N2481" s="21" t="s">
        <v>48</v>
      </c>
      <c r="O2481" s="21" t="s">
        <v>64</v>
      </c>
      <c r="P2481" s="21" t="s">
        <v>1127</v>
      </c>
      <c r="Q2481" t="s">
        <v>1495</v>
      </c>
      <c r="R2481" t="s">
        <v>1084</v>
      </c>
      <c r="S2481">
        <v>6797328</v>
      </c>
      <c r="T2481">
        <v>106708</v>
      </c>
      <c r="U2481" t="s">
        <v>1216</v>
      </c>
    </row>
    <row r="2482" spans="1:21" ht="14.45" hidden="1" x14ac:dyDescent="0.35">
      <c r="A2482">
        <v>32</v>
      </c>
      <c r="B2482" t="s">
        <v>10</v>
      </c>
      <c r="C2482" t="s">
        <v>466</v>
      </c>
      <c r="D2482" t="s">
        <v>1041</v>
      </c>
      <c r="E2482" t="s">
        <v>1039</v>
      </c>
      <c r="F2482" t="s">
        <v>5</v>
      </c>
      <c r="G2482" t="s">
        <v>308</v>
      </c>
      <c r="H2482" t="s">
        <v>148</v>
      </c>
      <c r="I2482">
        <v>17</v>
      </c>
      <c r="J2482" t="s">
        <v>8</v>
      </c>
      <c r="L2482" t="s">
        <v>107</v>
      </c>
      <c r="M2482">
        <v>111998</v>
      </c>
      <c r="N2482" s="21" t="s">
        <v>71</v>
      </c>
      <c r="O2482" s="21" t="s">
        <v>67</v>
      </c>
      <c r="P2482" s="21" t="s">
        <v>1127</v>
      </c>
      <c r="Q2482" t="s">
        <v>1495</v>
      </c>
      <c r="R2482" t="s">
        <v>1084</v>
      </c>
      <c r="S2482">
        <v>3583936</v>
      </c>
      <c r="T2482">
        <v>56263</v>
      </c>
      <c r="U2482" t="s">
        <v>1217</v>
      </c>
    </row>
    <row r="2483" spans="1:21" ht="14.45" hidden="1" x14ac:dyDescent="0.35">
      <c r="A2483">
        <v>32</v>
      </c>
      <c r="B2483" t="s">
        <v>10</v>
      </c>
      <c r="C2483" t="s">
        <v>483</v>
      </c>
      <c r="D2483" t="s">
        <v>1041</v>
      </c>
      <c r="E2483" t="s">
        <v>1039</v>
      </c>
      <c r="F2483" t="s">
        <v>5</v>
      </c>
      <c r="G2483" t="s">
        <v>308</v>
      </c>
      <c r="H2483" t="s">
        <v>148</v>
      </c>
      <c r="I2483">
        <v>15</v>
      </c>
      <c r="J2483" t="s">
        <v>8</v>
      </c>
      <c r="L2483" t="s">
        <v>107</v>
      </c>
      <c r="M2483">
        <v>152550</v>
      </c>
      <c r="N2483" s="21" t="s">
        <v>100</v>
      </c>
      <c r="O2483" s="21" t="s">
        <v>69</v>
      </c>
      <c r="P2483" s="21" t="s">
        <v>1127</v>
      </c>
      <c r="Q2483" t="s">
        <v>1495</v>
      </c>
      <c r="R2483" t="s">
        <v>1084</v>
      </c>
      <c r="S2483">
        <v>4881600</v>
      </c>
      <c r="T2483">
        <v>76634</v>
      </c>
      <c r="U2483" t="s">
        <v>1218</v>
      </c>
    </row>
    <row r="2484" spans="1:21" ht="14.45" hidden="1" x14ac:dyDescent="0.35">
      <c r="A2484">
        <v>2644</v>
      </c>
      <c r="B2484" t="s">
        <v>10</v>
      </c>
      <c r="C2484" t="s">
        <v>531</v>
      </c>
      <c r="D2484" t="s">
        <v>1041</v>
      </c>
      <c r="E2484" t="s">
        <v>1039</v>
      </c>
      <c r="F2484" t="s">
        <v>1</v>
      </c>
      <c r="G2484" t="s">
        <v>532</v>
      </c>
      <c r="H2484" t="s">
        <v>220</v>
      </c>
      <c r="I2484">
        <v>15</v>
      </c>
      <c r="J2484" t="s">
        <v>8</v>
      </c>
      <c r="L2484" t="s">
        <v>107</v>
      </c>
      <c r="M2484">
        <v>63536</v>
      </c>
      <c r="N2484" s="21" t="s">
        <v>37</v>
      </c>
      <c r="O2484" s="21" t="s">
        <v>59</v>
      </c>
      <c r="P2484" s="21" t="str">
        <f>IF(M2484&lt;20000,"01_&lt;20",IF(M2484&lt;70000,CONCATENATE(IF((ROUNDDOWN(M2484/10000,0)+1)&lt;10,0,),ROUNDDOWN(M2484/10000,0),"_",ROUNDDOWN(M2484/10000,0)*10,"-",ROUNDUP((M2484+1)/10000,0)*10),"07_70&gt;"))</f>
        <v>06_60-70</v>
      </c>
      <c r="Q2484" t="s">
        <v>1495</v>
      </c>
      <c r="R2484" t="s">
        <v>1084</v>
      </c>
      <c r="S2484">
        <f>M2484*A2484</f>
        <v>167989184</v>
      </c>
      <c r="T2484">
        <f>ROUND(S2484/63.7,0)</f>
        <v>2637193</v>
      </c>
      <c r="U2484">
        <v>0</v>
      </c>
    </row>
    <row r="2485" spans="1:21" ht="14.45" hidden="1" x14ac:dyDescent="0.35">
      <c r="A2485">
        <v>1690</v>
      </c>
      <c r="B2485" t="s">
        <v>10</v>
      </c>
      <c r="C2485" t="s">
        <v>533</v>
      </c>
      <c r="D2485" t="s">
        <v>1041</v>
      </c>
      <c r="E2485" t="s">
        <v>1039</v>
      </c>
      <c r="F2485" t="s">
        <v>1</v>
      </c>
      <c r="G2485" t="s">
        <v>532</v>
      </c>
      <c r="H2485" t="s">
        <v>220</v>
      </c>
      <c r="I2485">
        <v>15</v>
      </c>
      <c r="J2485" t="s">
        <v>8</v>
      </c>
      <c r="L2485" t="s">
        <v>107</v>
      </c>
      <c r="M2485">
        <v>77500</v>
      </c>
      <c r="N2485" s="21" t="s">
        <v>84</v>
      </c>
      <c r="O2485" s="21" t="s">
        <v>64</v>
      </c>
      <c r="P2485" s="21" t="s">
        <v>1127</v>
      </c>
      <c r="Q2485" t="s">
        <v>1495</v>
      </c>
      <c r="R2485" t="s">
        <v>1084</v>
      </c>
      <c r="S2485">
        <v>130975000</v>
      </c>
      <c r="T2485">
        <v>2056122</v>
      </c>
      <c r="U2485" t="s">
        <v>1219</v>
      </c>
    </row>
    <row r="2486" spans="1:21" ht="14.45" hidden="1" x14ac:dyDescent="0.35">
      <c r="A2486">
        <v>3490</v>
      </c>
      <c r="B2486" t="s">
        <v>10</v>
      </c>
      <c r="C2486" t="s">
        <v>600</v>
      </c>
      <c r="D2486" t="s">
        <v>1040</v>
      </c>
      <c r="E2486" t="s">
        <v>1039</v>
      </c>
      <c r="F2486" t="s">
        <v>1</v>
      </c>
      <c r="G2486" t="s">
        <v>152</v>
      </c>
      <c r="H2486" t="s">
        <v>2</v>
      </c>
      <c r="I2486">
        <v>15</v>
      </c>
      <c r="J2486" t="s">
        <v>4</v>
      </c>
      <c r="L2486" t="s">
        <v>107</v>
      </c>
      <c r="M2486">
        <v>26700</v>
      </c>
      <c r="N2486" s="21" t="s">
        <v>37</v>
      </c>
      <c r="O2486" s="21" t="s">
        <v>59</v>
      </c>
      <c r="P2486" s="21" t="str">
        <f>IF(M2486&lt;20000,"01_&lt;20",IF(M2486&lt;70000,CONCATENATE(IF((ROUNDDOWN(M2486/10000,0)+1)&lt;10,0,),ROUNDDOWN(M2486/10000,0),"_",ROUNDDOWN(M2486/10000,0)*10,"-",ROUNDUP((M2486+1)/10000,0)*10),"07_70&gt;"))</f>
        <v>02_20-30</v>
      </c>
      <c r="Q2486" t="s">
        <v>1495</v>
      </c>
      <c r="R2486" t="s">
        <v>1084</v>
      </c>
      <c r="S2486">
        <f>M2486*A2486</f>
        <v>93183000</v>
      </c>
      <c r="T2486">
        <f>ROUND(S2486/63.7,0)</f>
        <v>1462841</v>
      </c>
      <c r="U2486">
        <v>0</v>
      </c>
    </row>
    <row r="2487" spans="1:21" ht="14.45" hidden="1" x14ac:dyDescent="0.35">
      <c r="A2487">
        <v>74</v>
      </c>
      <c r="B2487" t="s">
        <v>10</v>
      </c>
      <c r="C2487" t="s">
        <v>556</v>
      </c>
      <c r="D2487" t="s">
        <v>1041</v>
      </c>
      <c r="E2487" t="s">
        <v>1039</v>
      </c>
      <c r="F2487" t="s">
        <v>5</v>
      </c>
      <c r="G2487" t="s">
        <v>308</v>
      </c>
      <c r="H2487" t="s">
        <v>557</v>
      </c>
      <c r="I2487">
        <v>17</v>
      </c>
      <c r="J2487" t="s">
        <v>8</v>
      </c>
      <c r="L2487" t="s">
        <v>107</v>
      </c>
      <c r="M2487">
        <v>172400</v>
      </c>
      <c r="N2487" s="21" t="s">
        <v>119</v>
      </c>
      <c r="O2487" s="21" t="s">
        <v>104</v>
      </c>
      <c r="P2487" s="21" t="s">
        <v>1127</v>
      </c>
      <c r="Q2487" t="s">
        <v>1495</v>
      </c>
      <c r="R2487" t="s">
        <v>1084</v>
      </c>
      <c r="S2487">
        <v>12757600</v>
      </c>
      <c r="T2487">
        <v>200276</v>
      </c>
      <c r="U2487" t="s">
        <v>1220</v>
      </c>
    </row>
    <row r="2488" spans="1:21" ht="14.45" hidden="1" x14ac:dyDescent="0.35">
      <c r="A2488">
        <v>16</v>
      </c>
      <c r="B2488" t="s">
        <v>10</v>
      </c>
      <c r="C2488" t="s">
        <v>607</v>
      </c>
      <c r="D2488" t="s">
        <v>1038</v>
      </c>
      <c r="E2488" t="s">
        <v>1039</v>
      </c>
      <c r="F2488" t="s">
        <v>1</v>
      </c>
      <c r="G2488" t="s">
        <v>140</v>
      </c>
      <c r="H2488" t="s">
        <v>143</v>
      </c>
      <c r="I2488">
        <v>15</v>
      </c>
      <c r="J2488" t="s">
        <v>4</v>
      </c>
      <c r="L2488" t="s">
        <v>107</v>
      </c>
      <c r="M2488">
        <v>33100</v>
      </c>
      <c r="N2488" s="21" t="s">
        <v>37</v>
      </c>
      <c r="O2488" s="21" t="s">
        <v>59</v>
      </c>
      <c r="P2488" s="21" t="str">
        <f>IF(M2488&lt;20000,"01_&lt;20",IF(M2488&lt;70000,CONCATENATE(IF((ROUNDDOWN(M2488/10000,0)+1)&lt;10,0,),ROUNDDOWN(M2488/10000,0),"_",ROUNDDOWN(M2488/10000,0)*10,"-",ROUNDUP((M2488+1)/10000,0)*10),"07_70&gt;"))</f>
        <v>03_30-40</v>
      </c>
      <c r="Q2488" t="s">
        <v>1495</v>
      </c>
      <c r="R2488" t="s">
        <v>1084</v>
      </c>
      <c r="S2488">
        <f>M2488*A2488</f>
        <v>529600</v>
      </c>
      <c r="T2488">
        <f>ROUND(S2488/63.7,0)</f>
        <v>8314</v>
      </c>
      <c r="U2488">
        <v>0</v>
      </c>
    </row>
    <row r="2489" spans="1:21" ht="14.45" hidden="1" x14ac:dyDescent="0.35">
      <c r="A2489">
        <v>412</v>
      </c>
      <c r="B2489" t="s">
        <v>10</v>
      </c>
      <c r="C2489" t="s">
        <v>639</v>
      </c>
      <c r="D2489" t="s">
        <v>1041</v>
      </c>
      <c r="E2489" t="s">
        <v>1039</v>
      </c>
      <c r="F2489" t="s">
        <v>5</v>
      </c>
      <c r="G2489" t="s">
        <v>308</v>
      </c>
      <c r="H2489" t="s">
        <v>640</v>
      </c>
      <c r="I2489">
        <v>15</v>
      </c>
      <c r="J2489" t="s">
        <v>8</v>
      </c>
      <c r="L2489" t="s">
        <v>107</v>
      </c>
      <c r="M2489">
        <v>92990</v>
      </c>
      <c r="N2489" s="21" t="s">
        <v>50</v>
      </c>
      <c r="O2489" s="21" t="s">
        <v>66</v>
      </c>
      <c r="P2489" s="21" t="s">
        <v>1127</v>
      </c>
      <c r="Q2489" t="s">
        <v>1495</v>
      </c>
      <c r="R2489" t="s">
        <v>1084</v>
      </c>
      <c r="S2489">
        <v>38311880</v>
      </c>
      <c r="T2489">
        <v>601442</v>
      </c>
      <c r="U2489" t="s">
        <v>1221</v>
      </c>
    </row>
    <row r="2490" spans="1:21" ht="14.45" hidden="1" x14ac:dyDescent="0.35">
      <c r="A2490">
        <v>71</v>
      </c>
      <c r="B2490" t="s">
        <v>10</v>
      </c>
      <c r="C2490" t="s">
        <v>641</v>
      </c>
      <c r="D2490" t="s">
        <v>1041</v>
      </c>
      <c r="E2490" t="s">
        <v>1039</v>
      </c>
      <c r="F2490" t="s">
        <v>5</v>
      </c>
      <c r="G2490" t="s">
        <v>308</v>
      </c>
      <c r="H2490" t="s">
        <v>166</v>
      </c>
      <c r="I2490">
        <v>15</v>
      </c>
      <c r="J2490" t="s">
        <v>8</v>
      </c>
      <c r="L2490" t="s">
        <v>107</v>
      </c>
      <c r="M2490">
        <v>101300</v>
      </c>
      <c r="N2490" s="21" t="s">
        <v>37</v>
      </c>
      <c r="O2490" s="21" t="s">
        <v>59</v>
      </c>
      <c r="P2490" s="21" t="str">
        <f>IF(M2490&lt;20000,"01_&lt;20",IF(M2490&lt;70000,CONCATENATE(IF((ROUNDDOWN(M2490/10000,0)+1)&lt;10,0,),ROUNDDOWN(M2490/10000,0),"_",ROUNDDOWN(M2490/10000,0)*10,"-",ROUNDUP((M2490+1)/10000,0)*10),"07_70&gt;"))</f>
        <v>07_70&gt;</v>
      </c>
      <c r="Q2490" t="s">
        <v>1495</v>
      </c>
      <c r="R2490" t="s">
        <v>1084</v>
      </c>
      <c r="S2490">
        <f>M2490*A2490</f>
        <v>7192300</v>
      </c>
      <c r="T2490">
        <f>ROUND(S2490/63.7,0)</f>
        <v>112909</v>
      </c>
      <c r="U2490">
        <v>0</v>
      </c>
    </row>
    <row r="2491" spans="1:21" ht="14.45" hidden="1" x14ac:dyDescent="0.35">
      <c r="A2491">
        <v>568</v>
      </c>
      <c r="B2491" t="s">
        <v>10</v>
      </c>
      <c r="C2491" t="s">
        <v>722</v>
      </c>
      <c r="D2491" t="s">
        <v>1038</v>
      </c>
      <c r="E2491" t="s">
        <v>1039</v>
      </c>
      <c r="F2491" t="s">
        <v>5</v>
      </c>
      <c r="G2491" t="s">
        <v>155</v>
      </c>
      <c r="H2491" t="s">
        <v>723</v>
      </c>
      <c r="I2491">
        <v>15</v>
      </c>
      <c r="J2491" t="s">
        <v>8</v>
      </c>
      <c r="L2491" t="s">
        <v>107</v>
      </c>
      <c r="M2491">
        <v>28990</v>
      </c>
      <c r="N2491" s="21" t="s">
        <v>39</v>
      </c>
      <c r="O2491" s="21" t="s">
        <v>60</v>
      </c>
      <c r="P2491" s="21" t="s">
        <v>1124</v>
      </c>
      <c r="Q2491" t="s">
        <v>1495</v>
      </c>
      <c r="R2491" t="s">
        <v>1084</v>
      </c>
      <c r="S2491">
        <v>16466320</v>
      </c>
      <c r="T2491">
        <v>258498</v>
      </c>
      <c r="U2491" t="s">
        <v>1222</v>
      </c>
    </row>
    <row r="2492" spans="1:21" ht="14.45" hidden="1" x14ac:dyDescent="0.35">
      <c r="A2492">
        <v>227</v>
      </c>
      <c r="B2492" t="s">
        <v>10</v>
      </c>
      <c r="C2492" t="s">
        <v>676</v>
      </c>
      <c r="D2492" t="s">
        <v>1041</v>
      </c>
      <c r="E2492" t="s">
        <v>1039</v>
      </c>
      <c r="F2492" t="s">
        <v>5</v>
      </c>
      <c r="G2492" t="s">
        <v>308</v>
      </c>
      <c r="H2492" t="s">
        <v>673</v>
      </c>
      <c r="I2492">
        <v>15</v>
      </c>
      <c r="J2492" t="s">
        <v>8</v>
      </c>
      <c r="L2492" t="s">
        <v>107</v>
      </c>
      <c r="M2492">
        <v>120000</v>
      </c>
      <c r="N2492" s="21" t="s">
        <v>95</v>
      </c>
      <c r="O2492" s="21" t="s">
        <v>96</v>
      </c>
      <c r="P2492" s="21" t="s">
        <v>1127</v>
      </c>
      <c r="Q2492" t="s">
        <v>1495</v>
      </c>
      <c r="R2492" t="s">
        <v>1084</v>
      </c>
      <c r="S2492">
        <v>27240000</v>
      </c>
      <c r="T2492">
        <v>427630</v>
      </c>
      <c r="U2492" t="s">
        <v>1223</v>
      </c>
    </row>
    <row r="2493" spans="1:21" ht="14.45" hidden="1" x14ac:dyDescent="0.35">
      <c r="A2493">
        <v>311</v>
      </c>
      <c r="B2493" t="s">
        <v>10</v>
      </c>
      <c r="C2493" t="s">
        <v>677</v>
      </c>
      <c r="D2493" t="s">
        <v>1041</v>
      </c>
      <c r="E2493" t="s">
        <v>1039</v>
      </c>
      <c r="F2493" t="s">
        <v>5</v>
      </c>
      <c r="G2493" t="s">
        <v>308</v>
      </c>
      <c r="H2493" t="s">
        <v>673</v>
      </c>
      <c r="I2493">
        <v>17</v>
      </c>
      <c r="J2493" t="s">
        <v>8</v>
      </c>
      <c r="L2493" t="s">
        <v>107</v>
      </c>
      <c r="M2493">
        <v>123900</v>
      </c>
      <c r="N2493" s="21" t="s">
        <v>95</v>
      </c>
      <c r="O2493" s="21" t="s">
        <v>96</v>
      </c>
      <c r="P2493" s="21" t="s">
        <v>1127</v>
      </c>
      <c r="Q2493" t="s">
        <v>1495</v>
      </c>
      <c r="R2493" t="s">
        <v>1084</v>
      </c>
      <c r="S2493">
        <v>38532900</v>
      </c>
      <c r="T2493">
        <v>604912</v>
      </c>
      <c r="U2493" t="s">
        <v>1224</v>
      </c>
    </row>
    <row r="2494" spans="1:21" ht="14.45" hidden="1" x14ac:dyDescent="0.35">
      <c r="A2494">
        <v>139</v>
      </c>
      <c r="B2494" t="s">
        <v>10</v>
      </c>
      <c r="C2494" t="s">
        <v>678</v>
      </c>
      <c r="D2494" t="s">
        <v>1041</v>
      </c>
      <c r="E2494" t="s">
        <v>1039</v>
      </c>
      <c r="F2494" t="s">
        <v>5</v>
      </c>
      <c r="G2494" t="s">
        <v>155</v>
      </c>
      <c r="H2494" t="s">
        <v>108</v>
      </c>
      <c r="I2494">
        <v>15</v>
      </c>
      <c r="J2494" t="s">
        <v>8</v>
      </c>
      <c r="L2494" t="s">
        <v>107</v>
      </c>
      <c r="M2494">
        <v>35990</v>
      </c>
      <c r="N2494" s="21" t="s">
        <v>41</v>
      </c>
      <c r="O2494" s="21" t="s">
        <v>61</v>
      </c>
      <c r="P2494" s="21" t="s">
        <v>1125</v>
      </c>
      <c r="Q2494" t="s">
        <v>1495</v>
      </c>
      <c r="R2494" t="s">
        <v>1084</v>
      </c>
      <c r="S2494">
        <v>5002610</v>
      </c>
      <c r="T2494">
        <v>78534</v>
      </c>
      <c r="U2494" t="s">
        <v>1225</v>
      </c>
    </row>
    <row r="2495" spans="1:21" ht="14.45" hidden="1" x14ac:dyDescent="0.35">
      <c r="A2495">
        <v>5</v>
      </c>
      <c r="B2495" t="s">
        <v>10</v>
      </c>
      <c r="C2495" t="s">
        <v>196</v>
      </c>
      <c r="D2495" t="s">
        <v>1040</v>
      </c>
      <c r="E2495" t="s">
        <v>1039</v>
      </c>
      <c r="F2495" t="s">
        <v>5</v>
      </c>
      <c r="G2495" t="s">
        <v>161</v>
      </c>
      <c r="H2495" t="s">
        <v>2</v>
      </c>
      <c r="I2495">
        <v>15</v>
      </c>
      <c r="J2495" t="s">
        <v>4</v>
      </c>
      <c r="L2495" t="s">
        <v>90</v>
      </c>
      <c r="M2495">
        <v>17490</v>
      </c>
      <c r="N2495" s="21" t="s">
        <v>37</v>
      </c>
      <c r="O2495" s="21" t="s">
        <v>59</v>
      </c>
      <c r="P2495" s="21" t="s">
        <v>1123</v>
      </c>
      <c r="Q2495" t="s">
        <v>1495</v>
      </c>
      <c r="R2495" t="s">
        <v>1084</v>
      </c>
      <c r="S2495">
        <v>87450</v>
      </c>
      <c r="T2495">
        <v>1373</v>
      </c>
      <c r="U2495" t="s">
        <v>1226</v>
      </c>
    </row>
    <row r="2496" spans="1:21" ht="14.45" hidden="1" x14ac:dyDescent="0.35">
      <c r="A2496">
        <v>1228</v>
      </c>
      <c r="B2496" t="s">
        <v>10</v>
      </c>
      <c r="C2496" t="s">
        <v>724</v>
      </c>
      <c r="D2496" t="s">
        <v>1041</v>
      </c>
      <c r="E2496" t="s">
        <v>1039</v>
      </c>
      <c r="F2496" t="s">
        <v>5</v>
      </c>
      <c r="G2496" t="s">
        <v>308</v>
      </c>
      <c r="H2496" t="s">
        <v>640</v>
      </c>
      <c r="I2496">
        <v>17</v>
      </c>
      <c r="J2496" t="s">
        <v>8</v>
      </c>
      <c r="L2496" t="s">
        <v>107</v>
      </c>
      <c r="M2496">
        <v>121300</v>
      </c>
      <c r="N2496" s="21" t="s">
        <v>37</v>
      </c>
      <c r="O2496" s="21" t="s">
        <v>59</v>
      </c>
      <c r="P2496" s="21" t="str">
        <f t="shared" ref="P2496:P2503" si="38">IF(M2496&lt;20000,"01_&lt;20",IF(M2496&lt;70000,CONCATENATE(IF((ROUNDDOWN(M2496/10000,0)+1)&lt;10,0,),ROUNDDOWN(M2496/10000,0),"_",ROUNDDOWN(M2496/10000,0)*10,"-",ROUNDUP((M2496+1)/10000,0)*10),"07_70&gt;"))</f>
        <v>07_70&gt;</v>
      </c>
      <c r="Q2496" t="s">
        <v>1495</v>
      </c>
      <c r="R2496" t="s">
        <v>1084</v>
      </c>
      <c r="S2496">
        <f t="shared" ref="S2496:S2503" si="39">M2496*A2496</f>
        <v>148956400</v>
      </c>
      <c r="T2496">
        <f t="shared" ref="T2496:T2503" si="40">ROUND(S2496/63.7,0)</f>
        <v>2338405</v>
      </c>
      <c r="U2496">
        <v>0</v>
      </c>
    </row>
    <row r="2497" spans="1:21" ht="14.45" hidden="1" x14ac:dyDescent="0.35">
      <c r="A2497">
        <v>343</v>
      </c>
      <c r="B2497" t="s">
        <v>10</v>
      </c>
      <c r="C2497" t="s">
        <v>725</v>
      </c>
      <c r="D2497" t="s">
        <v>1046</v>
      </c>
      <c r="E2497" t="s">
        <v>1039</v>
      </c>
      <c r="F2497" t="s">
        <v>5</v>
      </c>
      <c r="G2497" t="s">
        <v>496</v>
      </c>
      <c r="H2497" t="s">
        <v>2</v>
      </c>
      <c r="I2497">
        <v>14</v>
      </c>
      <c r="J2497" t="s">
        <v>8</v>
      </c>
      <c r="L2497" t="s">
        <v>107</v>
      </c>
      <c r="M2497">
        <v>36293</v>
      </c>
      <c r="N2497" s="21" t="s">
        <v>37</v>
      </c>
      <c r="O2497" s="21" t="s">
        <v>59</v>
      </c>
      <c r="P2497" s="21" t="str">
        <f t="shared" si="38"/>
        <v>03_30-40</v>
      </c>
      <c r="Q2497" t="s">
        <v>1495</v>
      </c>
      <c r="R2497" t="s">
        <v>1084</v>
      </c>
      <c r="S2497">
        <f t="shared" si="39"/>
        <v>12448499</v>
      </c>
      <c r="T2497">
        <f t="shared" si="40"/>
        <v>195424</v>
      </c>
      <c r="U2497">
        <v>0</v>
      </c>
    </row>
    <row r="2498" spans="1:21" ht="14.45" hidden="1" x14ac:dyDescent="0.35">
      <c r="A2498">
        <v>57</v>
      </c>
      <c r="B2498" t="s">
        <v>10</v>
      </c>
      <c r="C2498" t="s">
        <v>774</v>
      </c>
      <c r="D2498" t="s">
        <v>1041</v>
      </c>
      <c r="E2498" t="s">
        <v>1039</v>
      </c>
      <c r="F2498" t="s">
        <v>1</v>
      </c>
      <c r="G2498" t="s">
        <v>532</v>
      </c>
      <c r="H2498" t="s">
        <v>757</v>
      </c>
      <c r="I2498">
        <v>15</v>
      </c>
      <c r="J2498" t="s">
        <v>8</v>
      </c>
      <c r="L2498" t="s">
        <v>107</v>
      </c>
      <c r="M2498">
        <v>98000</v>
      </c>
      <c r="N2498" s="21" t="s">
        <v>37</v>
      </c>
      <c r="O2498" s="21" t="s">
        <v>59</v>
      </c>
      <c r="P2498" s="21" t="str">
        <f t="shared" si="38"/>
        <v>07_70&gt;</v>
      </c>
      <c r="Q2498" t="s">
        <v>1495</v>
      </c>
      <c r="R2498" t="s">
        <v>1084</v>
      </c>
      <c r="S2498">
        <f t="shared" si="39"/>
        <v>5586000</v>
      </c>
      <c r="T2498">
        <f t="shared" si="40"/>
        <v>87692</v>
      </c>
      <c r="U2498">
        <v>0</v>
      </c>
    </row>
    <row r="2499" spans="1:21" ht="14.45" hidden="1" x14ac:dyDescent="0.35">
      <c r="A2499">
        <v>174</v>
      </c>
      <c r="B2499" t="s">
        <v>10</v>
      </c>
      <c r="C2499" t="s">
        <v>775</v>
      </c>
      <c r="D2499" t="s">
        <v>1041</v>
      </c>
      <c r="E2499" t="s">
        <v>1039</v>
      </c>
      <c r="F2499" t="s">
        <v>5</v>
      </c>
      <c r="G2499" t="s">
        <v>308</v>
      </c>
      <c r="H2499" t="s">
        <v>776</v>
      </c>
      <c r="I2499">
        <v>15</v>
      </c>
      <c r="J2499" t="s">
        <v>8</v>
      </c>
      <c r="L2499" t="s">
        <v>107</v>
      </c>
      <c r="M2499">
        <v>118000</v>
      </c>
      <c r="N2499" s="21" t="s">
        <v>37</v>
      </c>
      <c r="O2499" s="21" t="s">
        <v>59</v>
      </c>
      <c r="P2499" s="21" t="str">
        <f t="shared" si="38"/>
        <v>07_70&gt;</v>
      </c>
      <c r="Q2499" t="s">
        <v>1495</v>
      </c>
      <c r="R2499" t="s">
        <v>1084</v>
      </c>
      <c r="S2499">
        <f t="shared" si="39"/>
        <v>20532000</v>
      </c>
      <c r="T2499">
        <f t="shared" si="40"/>
        <v>322323</v>
      </c>
      <c r="U2499">
        <v>0</v>
      </c>
    </row>
    <row r="2500" spans="1:21" ht="14.45" hidden="1" x14ac:dyDescent="0.35">
      <c r="A2500">
        <v>12</v>
      </c>
      <c r="B2500" t="s">
        <v>10</v>
      </c>
      <c r="C2500" t="s">
        <v>835</v>
      </c>
      <c r="D2500" t="s">
        <v>1038</v>
      </c>
      <c r="E2500" t="s">
        <v>1039</v>
      </c>
      <c r="F2500" t="s">
        <v>1</v>
      </c>
      <c r="G2500" t="s">
        <v>532</v>
      </c>
      <c r="H2500" t="s">
        <v>836</v>
      </c>
      <c r="I2500">
        <v>15</v>
      </c>
      <c r="J2500" t="s">
        <v>8</v>
      </c>
      <c r="L2500" t="s">
        <v>107</v>
      </c>
      <c r="M2500">
        <v>43990</v>
      </c>
      <c r="N2500" s="21" t="s">
        <v>37</v>
      </c>
      <c r="O2500" s="21" t="s">
        <v>59</v>
      </c>
      <c r="P2500" s="21" t="str">
        <f t="shared" si="38"/>
        <v>04_40-50</v>
      </c>
      <c r="Q2500" t="s">
        <v>1495</v>
      </c>
      <c r="R2500" t="s">
        <v>1084</v>
      </c>
      <c r="S2500">
        <f t="shared" si="39"/>
        <v>527880</v>
      </c>
      <c r="T2500">
        <f t="shared" si="40"/>
        <v>8287</v>
      </c>
      <c r="U2500">
        <v>0</v>
      </c>
    </row>
    <row r="2501" spans="1:21" ht="14.45" hidden="1" x14ac:dyDescent="0.35">
      <c r="A2501">
        <v>1210</v>
      </c>
      <c r="B2501" t="s">
        <v>10</v>
      </c>
      <c r="C2501" t="s">
        <v>902</v>
      </c>
      <c r="D2501" t="s">
        <v>1041</v>
      </c>
      <c r="E2501" t="s">
        <v>1039</v>
      </c>
      <c r="F2501" t="s">
        <v>1</v>
      </c>
      <c r="G2501" t="s">
        <v>532</v>
      </c>
      <c r="H2501" t="s">
        <v>166</v>
      </c>
      <c r="I2501">
        <v>15</v>
      </c>
      <c r="J2501" t="s">
        <v>8</v>
      </c>
      <c r="L2501" t="s">
        <v>107</v>
      </c>
      <c r="M2501">
        <v>43040</v>
      </c>
      <c r="N2501" s="21" t="s">
        <v>37</v>
      </c>
      <c r="O2501" s="21" t="s">
        <v>59</v>
      </c>
      <c r="P2501" s="21" t="str">
        <f t="shared" si="38"/>
        <v>04_40-50</v>
      </c>
      <c r="Q2501" t="s">
        <v>1495</v>
      </c>
      <c r="R2501" t="s">
        <v>1084</v>
      </c>
      <c r="S2501">
        <f t="shared" si="39"/>
        <v>52078400</v>
      </c>
      <c r="T2501">
        <f t="shared" si="40"/>
        <v>817557</v>
      </c>
      <c r="U2501">
        <v>0</v>
      </c>
    </row>
    <row r="2502" spans="1:21" ht="14.45" hidden="1" x14ac:dyDescent="0.35">
      <c r="A2502">
        <v>2726</v>
      </c>
      <c r="B2502" t="s">
        <v>10</v>
      </c>
      <c r="C2502" t="s">
        <v>985</v>
      </c>
      <c r="D2502" t="s">
        <v>1040</v>
      </c>
      <c r="E2502" t="s">
        <v>1039</v>
      </c>
      <c r="F2502" t="s">
        <v>1</v>
      </c>
      <c r="G2502" t="s">
        <v>152</v>
      </c>
      <c r="H2502" t="s">
        <v>2</v>
      </c>
      <c r="I2502">
        <v>15</v>
      </c>
      <c r="J2502" t="s">
        <v>8</v>
      </c>
      <c r="L2502" t="s">
        <v>107</v>
      </c>
      <c r="M2502">
        <v>17300</v>
      </c>
      <c r="N2502" s="21" t="s">
        <v>37</v>
      </c>
      <c r="O2502" s="21" t="s">
        <v>59</v>
      </c>
      <c r="P2502" s="21" t="str">
        <f t="shared" si="38"/>
        <v>01_&lt;20</v>
      </c>
      <c r="Q2502" t="s">
        <v>1495</v>
      </c>
      <c r="R2502" t="s">
        <v>1084</v>
      </c>
      <c r="S2502">
        <f t="shared" si="39"/>
        <v>47159800</v>
      </c>
      <c r="T2502">
        <f t="shared" si="40"/>
        <v>740342</v>
      </c>
      <c r="U2502">
        <v>0</v>
      </c>
    </row>
    <row r="2503" spans="1:21" ht="14.45" hidden="1" x14ac:dyDescent="0.35">
      <c r="A2503">
        <v>517</v>
      </c>
      <c r="B2503" t="s">
        <v>10</v>
      </c>
      <c r="C2503" t="s">
        <v>982</v>
      </c>
      <c r="D2503" t="s">
        <v>1038</v>
      </c>
      <c r="E2503" t="s">
        <v>1039</v>
      </c>
      <c r="F2503" t="s">
        <v>1</v>
      </c>
      <c r="G2503" t="s">
        <v>532</v>
      </c>
      <c r="H2503" t="s">
        <v>827</v>
      </c>
      <c r="I2503">
        <v>15</v>
      </c>
      <c r="J2503" t="s">
        <v>8</v>
      </c>
      <c r="L2503" t="s">
        <v>107</v>
      </c>
      <c r="M2503">
        <v>28300</v>
      </c>
      <c r="N2503" s="21" t="s">
        <v>37</v>
      </c>
      <c r="O2503" s="21" t="s">
        <v>59</v>
      </c>
      <c r="P2503" s="21" t="str">
        <f t="shared" si="38"/>
        <v>02_20-30</v>
      </c>
      <c r="Q2503" t="s">
        <v>1495</v>
      </c>
      <c r="R2503" t="s">
        <v>1084</v>
      </c>
      <c r="S2503">
        <f t="shared" si="39"/>
        <v>14631100</v>
      </c>
      <c r="T2503">
        <f t="shared" si="40"/>
        <v>229688</v>
      </c>
      <c r="U2503">
        <v>0</v>
      </c>
    </row>
    <row r="2504" spans="1:21" ht="14.45" hidden="1" x14ac:dyDescent="0.35">
      <c r="A2504">
        <v>1644</v>
      </c>
      <c r="B2504" t="s">
        <v>10</v>
      </c>
      <c r="C2504" t="s">
        <v>983</v>
      </c>
      <c r="D2504" t="s">
        <v>1038</v>
      </c>
      <c r="E2504" t="s">
        <v>1039</v>
      </c>
      <c r="F2504" t="s">
        <v>5</v>
      </c>
      <c r="G2504" t="s">
        <v>496</v>
      </c>
      <c r="H2504" t="s">
        <v>634</v>
      </c>
      <c r="I2504">
        <v>15</v>
      </c>
      <c r="J2504" t="s">
        <v>8</v>
      </c>
      <c r="L2504" t="s">
        <v>107</v>
      </c>
      <c r="M2504">
        <v>32990</v>
      </c>
      <c r="N2504" s="21" t="s">
        <v>40</v>
      </c>
      <c r="O2504" s="21" t="s">
        <v>61</v>
      </c>
      <c r="P2504" s="21" t="s">
        <v>1125</v>
      </c>
      <c r="Q2504" t="s">
        <v>1495</v>
      </c>
      <c r="R2504" t="s">
        <v>1084</v>
      </c>
      <c r="S2504">
        <v>54235560</v>
      </c>
      <c r="T2504">
        <v>851422</v>
      </c>
      <c r="U2504" t="s">
        <v>1227</v>
      </c>
    </row>
    <row r="2505" spans="1:21" ht="14.45" hidden="1" x14ac:dyDescent="0.35">
      <c r="A2505">
        <v>664</v>
      </c>
      <c r="B2505" t="s">
        <v>10</v>
      </c>
      <c r="C2505" t="s">
        <v>984</v>
      </c>
      <c r="D2505" t="s">
        <v>1038</v>
      </c>
      <c r="E2505" t="s">
        <v>1039</v>
      </c>
      <c r="F2505" t="s">
        <v>5</v>
      </c>
      <c r="G2505" t="s">
        <v>496</v>
      </c>
      <c r="H2505" t="s">
        <v>618</v>
      </c>
      <c r="I2505">
        <v>15</v>
      </c>
      <c r="J2505" t="s">
        <v>8</v>
      </c>
      <c r="L2505" t="s">
        <v>107</v>
      </c>
      <c r="M2505">
        <v>35930</v>
      </c>
      <c r="N2505" s="21" t="s">
        <v>37</v>
      </c>
      <c r="O2505" s="21" t="s">
        <v>59</v>
      </c>
      <c r="P2505" s="21" t="str">
        <f>IF(M2505&lt;20000,"01_&lt;20",IF(M2505&lt;70000,CONCATENATE(IF((ROUNDDOWN(M2505/10000,0)+1)&lt;10,0,),ROUNDDOWN(M2505/10000,0),"_",ROUNDDOWN(M2505/10000,0)*10,"-",ROUNDUP((M2505+1)/10000,0)*10),"07_70&gt;"))</f>
        <v>03_30-40</v>
      </c>
      <c r="Q2505" t="s">
        <v>1495</v>
      </c>
      <c r="R2505" t="s">
        <v>1084</v>
      </c>
      <c r="S2505">
        <f>M2505*A2505</f>
        <v>23857520</v>
      </c>
      <c r="T2505">
        <f>ROUND(S2505/63.7,0)</f>
        <v>374529</v>
      </c>
      <c r="U2505">
        <v>0</v>
      </c>
    </row>
    <row r="2506" spans="1:21" ht="14.45" hidden="1" x14ac:dyDescent="0.35">
      <c r="A2506">
        <v>11</v>
      </c>
      <c r="B2506" t="s">
        <v>10</v>
      </c>
      <c r="C2506" t="s">
        <v>777</v>
      </c>
      <c r="D2506" t="s">
        <v>1040</v>
      </c>
      <c r="E2506" t="s">
        <v>1039</v>
      </c>
      <c r="F2506" t="s">
        <v>5</v>
      </c>
      <c r="G2506" t="s">
        <v>161</v>
      </c>
      <c r="H2506" t="s">
        <v>2</v>
      </c>
      <c r="I2506">
        <v>17</v>
      </c>
      <c r="J2506" t="s">
        <v>6</v>
      </c>
      <c r="L2506" t="s">
        <v>90</v>
      </c>
      <c r="M2506">
        <v>32280</v>
      </c>
      <c r="N2506" s="21" t="s">
        <v>37</v>
      </c>
      <c r="O2506" s="21" t="s">
        <v>59</v>
      </c>
      <c r="P2506" s="21" t="str">
        <f>IF(M2506&lt;20000,"01_&lt;20",IF(M2506&lt;70000,CONCATENATE(IF((ROUNDDOWN(M2506/10000,0)+1)&lt;10,0,),ROUNDDOWN(M2506/10000,0),"_",ROUNDDOWN(M2506/10000,0)*10,"-",ROUNDUP((M2506+1)/10000,0)*10),"07_70&gt;"))</f>
        <v>03_30-40</v>
      </c>
      <c r="Q2506" t="s">
        <v>1495</v>
      </c>
      <c r="R2506" t="s">
        <v>1084</v>
      </c>
      <c r="S2506">
        <f>M2506*A2506</f>
        <v>355080</v>
      </c>
      <c r="T2506">
        <f>ROUND(S2506/63.7,0)</f>
        <v>5574</v>
      </c>
      <c r="U2506">
        <v>0</v>
      </c>
    </row>
    <row r="2507" spans="1:21" ht="14.45" hidden="1" x14ac:dyDescent="0.35">
      <c r="A2507">
        <v>2</v>
      </c>
      <c r="B2507" t="s">
        <v>10</v>
      </c>
      <c r="C2507" t="s">
        <v>599</v>
      </c>
      <c r="D2507" t="s">
        <v>1041</v>
      </c>
      <c r="E2507" t="s">
        <v>1039</v>
      </c>
      <c r="F2507" t="s">
        <v>5</v>
      </c>
      <c r="G2507" t="s">
        <v>308</v>
      </c>
      <c r="H2507" t="s">
        <v>553</v>
      </c>
      <c r="I2507">
        <v>15</v>
      </c>
      <c r="J2507" t="s">
        <v>8</v>
      </c>
      <c r="L2507" t="s">
        <v>107</v>
      </c>
      <c r="M2507">
        <v>146969</v>
      </c>
      <c r="N2507" s="21" t="s">
        <v>78</v>
      </c>
      <c r="O2507" s="21" t="s">
        <v>79</v>
      </c>
      <c r="P2507" s="21" t="s">
        <v>1127</v>
      </c>
      <c r="Q2507" t="s">
        <v>1495</v>
      </c>
      <c r="R2507" t="s">
        <v>1084</v>
      </c>
      <c r="S2507">
        <v>293938</v>
      </c>
      <c r="T2507">
        <v>4614</v>
      </c>
      <c r="U2507" t="s">
        <v>1228</v>
      </c>
    </row>
    <row r="2508" spans="1:21" ht="14.45" hidden="1" x14ac:dyDescent="0.35">
      <c r="A2508">
        <v>140</v>
      </c>
      <c r="B2508" t="s">
        <v>10</v>
      </c>
      <c r="C2508" t="s">
        <v>1229</v>
      </c>
      <c r="D2508" t="s">
        <v>1047</v>
      </c>
      <c r="E2508" t="s">
        <v>1039</v>
      </c>
      <c r="F2508" t="s">
        <v>5</v>
      </c>
      <c r="G2508" t="s">
        <v>323</v>
      </c>
      <c r="H2508" t="s">
        <v>2</v>
      </c>
      <c r="I2508">
        <v>11</v>
      </c>
      <c r="J2508" t="s">
        <v>4</v>
      </c>
      <c r="L2508" t="s">
        <v>90</v>
      </c>
      <c r="M2508">
        <v>21900</v>
      </c>
      <c r="N2508" s="21" t="s">
        <v>37</v>
      </c>
      <c r="O2508" s="21" t="s">
        <v>59</v>
      </c>
      <c r="P2508" s="21" t="str">
        <f>IF(M2508&lt;20000,"01_&lt;20",IF(M2508&lt;70000,CONCATENATE(IF((ROUNDDOWN(M2508/10000,0)+1)&lt;10,0,),ROUNDDOWN(M2508/10000,0),"_",ROUNDDOWN(M2508/10000,0)*10,"-",ROUNDUP((M2508+1)/10000,0)*10),"07_70&gt;"))</f>
        <v>02_20-30</v>
      </c>
      <c r="Q2508" t="s">
        <v>1495</v>
      </c>
      <c r="R2508" t="s">
        <v>1084</v>
      </c>
      <c r="S2508">
        <f>M2508*A2508</f>
        <v>3066000</v>
      </c>
      <c r="T2508">
        <f>ROUND(S2508/63.7,0)</f>
        <v>48132</v>
      </c>
      <c r="U2508">
        <v>0</v>
      </c>
    </row>
    <row r="2509" spans="1:21" ht="14.45" hidden="1" x14ac:dyDescent="0.35">
      <c r="A2509">
        <v>176</v>
      </c>
      <c r="B2509" t="s">
        <v>10</v>
      </c>
      <c r="C2509" t="s">
        <v>432</v>
      </c>
      <c r="D2509" t="s">
        <v>1041</v>
      </c>
      <c r="E2509" t="s">
        <v>1039</v>
      </c>
      <c r="F2509" t="s">
        <v>5</v>
      </c>
      <c r="G2509" t="s">
        <v>218</v>
      </c>
      <c r="H2509" t="s">
        <v>166</v>
      </c>
      <c r="I2509">
        <v>15</v>
      </c>
      <c r="J2509" t="s">
        <v>8</v>
      </c>
      <c r="L2509" t="s">
        <v>107</v>
      </c>
      <c r="M2509">
        <v>66100</v>
      </c>
      <c r="N2509" s="21" t="s">
        <v>37</v>
      </c>
      <c r="O2509" s="21" t="s">
        <v>59</v>
      </c>
      <c r="P2509" s="21" t="str">
        <f>IF(M2509&lt;20000,"01_&lt;20",IF(M2509&lt;70000,CONCATENATE(IF((ROUNDDOWN(M2509/10000,0)+1)&lt;10,0,),ROUNDDOWN(M2509/10000,0),"_",ROUNDDOWN(M2509/10000,0)*10,"-",ROUNDUP((M2509+1)/10000,0)*10),"07_70&gt;"))</f>
        <v>06_60-70</v>
      </c>
      <c r="Q2509" t="s">
        <v>1495</v>
      </c>
      <c r="R2509" t="s">
        <v>1084</v>
      </c>
      <c r="S2509">
        <f>M2509*A2509</f>
        <v>11633600</v>
      </c>
      <c r="T2509">
        <f>ROUND(S2509/63.7,0)</f>
        <v>182631</v>
      </c>
      <c r="U2509">
        <v>0</v>
      </c>
    </row>
    <row r="2510" spans="1:21" ht="14.45" hidden="1" x14ac:dyDescent="0.35">
      <c r="A2510">
        <v>9</v>
      </c>
      <c r="B2510" t="s">
        <v>10</v>
      </c>
      <c r="C2510" t="s">
        <v>554</v>
      </c>
      <c r="D2510" t="s">
        <v>1041</v>
      </c>
      <c r="E2510" t="s">
        <v>1039</v>
      </c>
      <c r="F2510" t="s">
        <v>5</v>
      </c>
      <c r="G2510" t="s">
        <v>308</v>
      </c>
      <c r="H2510" t="s">
        <v>555</v>
      </c>
      <c r="I2510">
        <v>17</v>
      </c>
      <c r="J2510" t="s">
        <v>8</v>
      </c>
      <c r="L2510" t="s">
        <v>107</v>
      </c>
      <c r="M2510">
        <v>173900</v>
      </c>
      <c r="N2510" s="21" t="s">
        <v>119</v>
      </c>
      <c r="O2510" s="21" t="s">
        <v>104</v>
      </c>
      <c r="P2510" s="21" t="s">
        <v>1127</v>
      </c>
      <c r="Q2510" t="s">
        <v>1495</v>
      </c>
      <c r="R2510" t="s">
        <v>1084</v>
      </c>
      <c r="S2510">
        <v>1565100</v>
      </c>
      <c r="T2510">
        <v>24570</v>
      </c>
      <c r="U2510" t="s">
        <v>1230</v>
      </c>
    </row>
    <row r="2511" spans="1:21" ht="14.45" hidden="1" x14ac:dyDescent="0.35">
      <c r="A2511">
        <v>314</v>
      </c>
      <c r="B2511" t="s">
        <v>10</v>
      </c>
      <c r="C2511" t="s">
        <v>485</v>
      </c>
      <c r="D2511" t="s">
        <v>1046</v>
      </c>
      <c r="E2511" t="s">
        <v>1039</v>
      </c>
      <c r="F2511" t="s">
        <v>5</v>
      </c>
      <c r="G2511" t="s">
        <v>496</v>
      </c>
      <c r="H2511" t="s">
        <v>224</v>
      </c>
      <c r="I2511">
        <v>14</v>
      </c>
      <c r="J2511" t="s">
        <v>8</v>
      </c>
      <c r="L2511" t="s">
        <v>107</v>
      </c>
      <c r="M2511">
        <v>68440</v>
      </c>
      <c r="N2511" s="21" t="s">
        <v>47</v>
      </c>
      <c r="O2511" s="21" t="s">
        <v>65</v>
      </c>
      <c r="P2511" s="21" t="s">
        <v>1129</v>
      </c>
      <c r="Q2511" t="s">
        <v>1495</v>
      </c>
      <c r="R2511" t="s">
        <v>1084</v>
      </c>
      <c r="S2511">
        <v>21490160</v>
      </c>
      <c r="T2511">
        <v>337365</v>
      </c>
      <c r="U2511" t="s">
        <v>1231</v>
      </c>
    </row>
    <row r="2512" spans="1:21" ht="14.45" hidden="1" x14ac:dyDescent="0.35">
      <c r="A2512">
        <v>480</v>
      </c>
      <c r="B2512" t="s">
        <v>10</v>
      </c>
      <c r="C2512" t="s">
        <v>498</v>
      </c>
      <c r="D2512" t="s">
        <v>1046</v>
      </c>
      <c r="E2512" t="s">
        <v>1039</v>
      </c>
      <c r="F2512" t="s">
        <v>5</v>
      </c>
      <c r="G2512" t="s">
        <v>496</v>
      </c>
      <c r="H2512" t="s">
        <v>2</v>
      </c>
      <c r="I2512">
        <v>13</v>
      </c>
      <c r="J2512" t="s">
        <v>8</v>
      </c>
      <c r="L2512" t="s">
        <v>107</v>
      </c>
      <c r="M2512">
        <v>77190</v>
      </c>
      <c r="N2512" s="21" t="s">
        <v>37</v>
      </c>
      <c r="O2512" s="21" t="s">
        <v>59</v>
      </c>
      <c r="P2512" s="21" t="str">
        <f>IF(M2512&lt;20000,"01_&lt;20",IF(M2512&lt;70000,CONCATENATE(IF((ROUNDDOWN(M2512/10000,0)+1)&lt;10,0,),ROUNDDOWN(M2512/10000,0),"_",ROUNDDOWN(M2512/10000,0)*10,"-",ROUNDUP((M2512+1)/10000,0)*10),"07_70&gt;"))</f>
        <v>07_70&gt;</v>
      </c>
      <c r="Q2512" t="s">
        <v>1495</v>
      </c>
      <c r="R2512" t="s">
        <v>1084</v>
      </c>
      <c r="S2512">
        <f>M2512*A2512</f>
        <v>37051200</v>
      </c>
      <c r="T2512">
        <f>ROUND(S2512/63.7,0)</f>
        <v>581651</v>
      </c>
      <c r="U2512" t="s">
        <v>1232</v>
      </c>
    </row>
    <row r="2513" spans="1:21" ht="14.45" hidden="1" x14ac:dyDescent="0.35">
      <c r="A2513">
        <v>772</v>
      </c>
      <c r="B2513" t="s">
        <v>10</v>
      </c>
      <c r="C2513" t="s">
        <v>514</v>
      </c>
      <c r="D2513" t="s">
        <v>1041</v>
      </c>
      <c r="E2513" t="s">
        <v>1039</v>
      </c>
      <c r="F2513" t="s">
        <v>5</v>
      </c>
      <c r="G2513" t="s">
        <v>496</v>
      </c>
      <c r="H2513" t="s">
        <v>166</v>
      </c>
      <c r="I2513">
        <v>15</v>
      </c>
      <c r="J2513" t="s">
        <v>8</v>
      </c>
      <c r="L2513" t="s">
        <v>107</v>
      </c>
      <c r="M2513">
        <v>92990</v>
      </c>
      <c r="N2513" s="21" t="s">
        <v>50</v>
      </c>
      <c r="O2513" s="21" t="s">
        <v>66</v>
      </c>
      <c r="P2513" s="21" t="s">
        <v>1127</v>
      </c>
      <c r="Q2513" t="s">
        <v>1495</v>
      </c>
      <c r="R2513" t="s">
        <v>1084</v>
      </c>
      <c r="S2513">
        <v>71788280</v>
      </c>
      <c r="T2513">
        <v>1126975</v>
      </c>
      <c r="U2513" t="s">
        <v>1233</v>
      </c>
    </row>
    <row r="2514" spans="1:21" ht="14.45" hidden="1" x14ac:dyDescent="0.35">
      <c r="A2514">
        <v>7</v>
      </c>
      <c r="B2514" t="s">
        <v>10</v>
      </c>
      <c r="C2514" t="s">
        <v>538</v>
      </c>
      <c r="D2514" t="s">
        <v>1046</v>
      </c>
      <c r="E2514" t="s">
        <v>1039</v>
      </c>
      <c r="F2514" t="s">
        <v>5</v>
      </c>
      <c r="G2514" t="s">
        <v>496</v>
      </c>
      <c r="H2514" t="s">
        <v>2</v>
      </c>
      <c r="I2514">
        <v>13</v>
      </c>
      <c r="J2514" t="s">
        <v>8</v>
      </c>
      <c r="L2514" t="s">
        <v>107</v>
      </c>
      <c r="M2514">
        <v>69295</v>
      </c>
      <c r="N2514" s="21" t="s">
        <v>47</v>
      </c>
      <c r="O2514" s="21" t="s">
        <v>65</v>
      </c>
      <c r="P2514" s="21" t="s">
        <v>1129</v>
      </c>
      <c r="Q2514" t="s">
        <v>1495</v>
      </c>
      <c r="R2514" t="s">
        <v>1084</v>
      </c>
      <c r="S2514">
        <v>485065</v>
      </c>
      <c r="T2514">
        <v>7615</v>
      </c>
      <c r="U2514" t="s">
        <v>1234</v>
      </c>
    </row>
    <row r="2515" spans="1:21" ht="14.45" hidden="1" x14ac:dyDescent="0.35">
      <c r="A2515">
        <v>39</v>
      </c>
      <c r="B2515" t="s">
        <v>10</v>
      </c>
      <c r="C2515" t="s">
        <v>1048</v>
      </c>
      <c r="D2515" t="s">
        <v>1046</v>
      </c>
      <c r="E2515" t="s">
        <v>1039</v>
      </c>
      <c r="F2515" t="s">
        <v>5</v>
      </c>
      <c r="G2515" t="s">
        <v>496</v>
      </c>
      <c r="H2515" t="s">
        <v>2</v>
      </c>
      <c r="I2515">
        <v>13</v>
      </c>
      <c r="J2515" t="s">
        <v>8</v>
      </c>
      <c r="L2515" t="s">
        <v>107</v>
      </c>
      <c r="M2515">
        <v>82990</v>
      </c>
      <c r="N2515" s="21" t="s">
        <v>37</v>
      </c>
      <c r="O2515" s="21" t="s">
        <v>59</v>
      </c>
      <c r="P2515" s="21" t="str">
        <f>IF(M2515&lt;20000,"01_&lt;20",IF(M2515&lt;70000,CONCATENATE(IF((ROUNDDOWN(M2515/10000,0)+1)&lt;10,0,),ROUNDDOWN(M2515/10000,0),"_",ROUNDDOWN(M2515/10000,0)*10,"-",ROUNDUP((M2515+1)/10000,0)*10),"07_70&gt;"))</f>
        <v>07_70&gt;</v>
      </c>
      <c r="Q2515" t="s">
        <v>1495</v>
      </c>
      <c r="R2515" t="s">
        <v>1084</v>
      </c>
      <c r="S2515">
        <f>M2515*A2515</f>
        <v>3236610</v>
      </c>
      <c r="T2515">
        <f>ROUND(S2515/63.7,0)</f>
        <v>50810</v>
      </c>
      <c r="U2515">
        <v>0</v>
      </c>
    </row>
    <row r="2516" spans="1:21" ht="14.45" hidden="1" x14ac:dyDescent="0.35">
      <c r="A2516">
        <v>62</v>
      </c>
      <c r="B2516" t="s">
        <v>10</v>
      </c>
      <c r="C2516" t="s">
        <v>602</v>
      </c>
      <c r="D2516" t="s">
        <v>1046</v>
      </c>
      <c r="E2516" t="s">
        <v>1039</v>
      </c>
      <c r="F2516" t="s">
        <v>5</v>
      </c>
      <c r="G2516" t="s">
        <v>496</v>
      </c>
      <c r="H2516" t="s">
        <v>2</v>
      </c>
      <c r="I2516">
        <v>14</v>
      </c>
      <c r="J2516" t="s">
        <v>8</v>
      </c>
      <c r="L2516" t="s">
        <v>107</v>
      </c>
      <c r="M2516">
        <v>46800</v>
      </c>
      <c r="N2516" s="21" t="s">
        <v>43</v>
      </c>
      <c r="O2516" s="21" t="s">
        <v>62</v>
      </c>
      <c r="P2516" s="21" t="s">
        <v>1126</v>
      </c>
      <c r="Q2516" t="s">
        <v>1495</v>
      </c>
      <c r="R2516" t="s">
        <v>1084</v>
      </c>
      <c r="S2516">
        <v>2901600</v>
      </c>
      <c r="T2516">
        <v>45551</v>
      </c>
      <c r="U2516" t="s">
        <v>1235</v>
      </c>
    </row>
    <row r="2517" spans="1:21" ht="14.45" hidden="1" x14ac:dyDescent="0.35">
      <c r="A2517">
        <v>117</v>
      </c>
      <c r="B2517" t="s">
        <v>10</v>
      </c>
      <c r="C2517" t="s">
        <v>609</v>
      </c>
      <c r="D2517" t="s">
        <v>1046</v>
      </c>
      <c r="E2517" t="s">
        <v>1039</v>
      </c>
      <c r="F2517" t="s">
        <v>5</v>
      </c>
      <c r="G2517" t="s">
        <v>496</v>
      </c>
      <c r="H2517" t="s">
        <v>2</v>
      </c>
      <c r="I2517">
        <v>14</v>
      </c>
      <c r="J2517" t="s">
        <v>8</v>
      </c>
      <c r="L2517" t="s">
        <v>107</v>
      </c>
      <c r="M2517">
        <v>86640</v>
      </c>
      <c r="N2517" s="21" t="s">
        <v>37</v>
      </c>
      <c r="O2517" s="21" t="s">
        <v>59</v>
      </c>
      <c r="P2517" s="21" t="str">
        <f>IF(M2517&lt;20000,"01_&lt;20",IF(M2517&lt;70000,CONCATENATE(IF((ROUNDDOWN(M2517/10000,0)+1)&lt;10,0,),ROUNDDOWN(M2517/10000,0),"_",ROUNDDOWN(M2517/10000,0)*10,"-",ROUNDUP((M2517+1)/10000,0)*10),"07_70&gt;"))</f>
        <v>07_70&gt;</v>
      </c>
      <c r="Q2517" t="s">
        <v>1495</v>
      </c>
      <c r="R2517" t="s">
        <v>1084</v>
      </c>
      <c r="S2517">
        <f>M2517*A2517</f>
        <v>10136880</v>
      </c>
      <c r="T2517">
        <f>ROUND(S2517/63.7,0)</f>
        <v>159135</v>
      </c>
      <c r="U2517">
        <v>0</v>
      </c>
    </row>
    <row r="2518" spans="1:21" ht="14.45" hidden="1" x14ac:dyDescent="0.35">
      <c r="A2518">
        <v>712</v>
      </c>
      <c r="B2518" t="s">
        <v>10</v>
      </c>
      <c r="C2518" t="s">
        <v>778</v>
      </c>
      <c r="D2518" t="s">
        <v>1046</v>
      </c>
      <c r="E2518" t="s">
        <v>1039</v>
      </c>
      <c r="F2518" t="s">
        <v>5</v>
      </c>
      <c r="G2518" t="s">
        <v>496</v>
      </c>
      <c r="H2518" t="s">
        <v>618</v>
      </c>
      <c r="I2518">
        <v>13</v>
      </c>
      <c r="J2518" t="s">
        <v>8</v>
      </c>
      <c r="L2518" t="s">
        <v>107</v>
      </c>
      <c r="M2518">
        <v>109409</v>
      </c>
      <c r="N2518" s="21" t="s">
        <v>37</v>
      </c>
      <c r="O2518" s="21" t="s">
        <v>59</v>
      </c>
      <c r="P2518" s="21" t="str">
        <f>IF(M2518&lt;20000,"01_&lt;20",IF(M2518&lt;70000,CONCATENATE(IF((ROUNDDOWN(M2518/10000,0)+1)&lt;10,0,),ROUNDDOWN(M2518/10000,0),"_",ROUNDDOWN(M2518/10000,0)*10,"-",ROUNDUP((M2518+1)/10000,0)*10),"07_70&gt;"))</f>
        <v>07_70&gt;</v>
      </c>
      <c r="Q2518" t="s">
        <v>1495</v>
      </c>
      <c r="R2518" t="s">
        <v>1084</v>
      </c>
      <c r="S2518">
        <f>M2518*A2518</f>
        <v>77899208</v>
      </c>
      <c r="T2518">
        <f>ROUND(S2518/63.7,0)</f>
        <v>1222908</v>
      </c>
      <c r="U2518">
        <v>0</v>
      </c>
    </row>
    <row r="2519" spans="1:21" ht="14.45" hidden="1" x14ac:dyDescent="0.35">
      <c r="A2519">
        <v>431</v>
      </c>
      <c r="B2519" t="s">
        <v>10</v>
      </c>
      <c r="C2519" t="s">
        <v>779</v>
      </c>
      <c r="D2519" t="s">
        <v>1041</v>
      </c>
      <c r="E2519" t="s">
        <v>1039</v>
      </c>
      <c r="F2519" t="s">
        <v>5</v>
      </c>
      <c r="G2519" t="s">
        <v>496</v>
      </c>
      <c r="H2519" t="s">
        <v>640</v>
      </c>
      <c r="I2519">
        <v>15</v>
      </c>
      <c r="J2519" t="s">
        <v>8</v>
      </c>
      <c r="L2519" t="s">
        <v>107</v>
      </c>
      <c r="M2519">
        <v>103895</v>
      </c>
      <c r="N2519" s="21" t="s">
        <v>80</v>
      </c>
      <c r="O2519" s="21" t="s">
        <v>70</v>
      </c>
      <c r="P2519" s="21" t="s">
        <v>1127</v>
      </c>
      <c r="Q2519" t="s">
        <v>1495</v>
      </c>
      <c r="R2519" t="s">
        <v>1084</v>
      </c>
      <c r="S2519">
        <v>44778745</v>
      </c>
      <c r="T2519">
        <v>702963</v>
      </c>
      <c r="U2519" t="s">
        <v>1236</v>
      </c>
    </row>
    <row r="2520" spans="1:21" ht="14.45" hidden="1" x14ac:dyDescent="0.35">
      <c r="A2520">
        <v>719</v>
      </c>
      <c r="B2520" t="s">
        <v>10</v>
      </c>
      <c r="C2520" t="s">
        <v>837</v>
      </c>
      <c r="D2520" t="s">
        <v>1046</v>
      </c>
      <c r="E2520" t="s">
        <v>1039</v>
      </c>
      <c r="F2520" t="s">
        <v>5</v>
      </c>
      <c r="G2520" t="s">
        <v>818</v>
      </c>
      <c r="H2520" t="s">
        <v>618</v>
      </c>
      <c r="I2520">
        <v>14</v>
      </c>
      <c r="J2520" t="s">
        <v>8</v>
      </c>
      <c r="L2520" t="s">
        <v>107</v>
      </c>
      <c r="M2520">
        <v>76050</v>
      </c>
      <c r="N2520" s="21" t="s">
        <v>84</v>
      </c>
      <c r="O2520" s="21" t="s">
        <v>64</v>
      </c>
      <c r="P2520" s="21" t="s">
        <v>1127</v>
      </c>
      <c r="Q2520" t="s">
        <v>1495</v>
      </c>
      <c r="R2520" t="s">
        <v>1084</v>
      </c>
      <c r="S2520">
        <v>54679950</v>
      </c>
      <c r="T2520">
        <v>858398</v>
      </c>
      <c r="U2520" t="s">
        <v>1237</v>
      </c>
    </row>
    <row r="2521" spans="1:21" ht="14.45" hidden="1" x14ac:dyDescent="0.35">
      <c r="A2521">
        <v>42</v>
      </c>
      <c r="B2521" t="s">
        <v>10</v>
      </c>
      <c r="C2521" t="s">
        <v>255</v>
      </c>
      <c r="D2521" t="s">
        <v>1041</v>
      </c>
      <c r="E2521" t="s">
        <v>1039</v>
      </c>
      <c r="F2521" t="s">
        <v>5</v>
      </c>
      <c r="G2521" t="s">
        <v>155</v>
      </c>
      <c r="H2521" t="s">
        <v>108</v>
      </c>
      <c r="I2521">
        <v>14</v>
      </c>
      <c r="J2521" t="s">
        <v>8</v>
      </c>
      <c r="L2521" t="s">
        <v>107</v>
      </c>
      <c r="M2521">
        <v>38687</v>
      </c>
      <c r="N2521" s="21" t="s">
        <v>41</v>
      </c>
      <c r="O2521" s="21" t="s">
        <v>61</v>
      </c>
      <c r="P2521" s="21" t="s">
        <v>1125</v>
      </c>
      <c r="Q2521" t="s">
        <v>1495</v>
      </c>
      <c r="R2521" t="s">
        <v>1084</v>
      </c>
      <c r="S2521">
        <v>1624854</v>
      </c>
      <c r="T2521">
        <v>25508</v>
      </c>
      <c r="U2521" t="s">
        <v>1238</v>
      </c>
    </row>
    <row r="2522" spans="1:21" ht="14.45" hidden="1" x14ac:dyDescent="0.35">
      <c r="A2522">
        <v>644</v>
      </c>
      <c r="B2522" t="s">
        <v>10</v>
      </c>
      <c r="C2522" t="s">
        <v>991</v>
      </c>
      <c r="D2522" t="s">
        <v>1046</v>
      </c>
      <c r="E2522" t="s">
        <v>1039</v>
      </c>
      <c r="F2522" t="s">
        <v>1</v>
      </c>
      <c r="G2522" t="s">
        <v>532</v>
      </c>
      <c r="H2522" t="s">
        <v>2</v>
      </c>
      <c r="I2522">
        <v>14</v>
      </c>
      <c r="J2522" t="s">
        <v>8</v>
      </c>
      <c r="L2522" t="s">
        <v>107</v>
      </c>
      <c r="M2522">
        <v>63400</v>
      </c>
      <c r="N2522" s="21" t="s">
        <v>37</v>
      </c>
      <c r="O2522" s="21" t="s">
        <v>59</v>
      </c>
      <c r="P2522" s="21" t="str">
        <f>IF(M2522&lt;20000,"01_&lt;20",IF(M2522&lt;70000,CONCATENATE(IF((ROUNDDOWN(M2522/10000,0)+1)&lt;10,0,),ROUNDDOWN(M2522/10000,0),"_",ROUNDDOWN(M2522/10000,0)*10,"-",ROUNDUP((M2522+1)/10000,0)*10),"07_70&gt;"))</f>
        <v>06_60-70</v>
      </c>
      <c r="Q2522" t="s">
        <v>1495</v>
      </c>
      <c r="R2522" t="s">
        <v>1084</v>
      </c>
      <c r="S2522">
        <f>M2522*A2522</f>
        <v>40829600</v>
      </c>
      <c r="T2522">
        <f>ROUND(S2522/63.7,0)</f>
        <v>640967</v>
      </c>
      <c r="U2522">
        <v>0</v>
      </c>
    </row>
    <row r="2523" spans="1:21" ht="14.45" hidden="1" x14ac:dyDescent="0.35">
      <c r="A2523">
        <v>158</v>
      </c>
      <c r="B2523" t="s">
        <v>10</v>
      </c>
      <c r="C2523" t="s">
        <v>727</v>
      </c>
      <c r="D2523" t="s">
        <v>1038</v>
      </c>
      <c r="E2523" t="s">
        <v>1039</v>
      </c>
      <c r="F2523" t="s">
        <v>5</v>
      </c>
      <c r="G2523" t="s">
        <v>218</v>
      </c>
      <c r="H2523" t="s">
        <v>723</v>
      </c>
      <c r="I2523">
        <v>15</v>
      </c>
      <c r="J2523" t="s">
        <v>8</v>
      </c>
      <c r="L2523" t="s">
        <v>107</v>
      </c>
      <c r="M2523">
        <v>37469</v>
      </c>
      <c r="N2523" s="21" t="s">
        <v>37</v>
      </c>
      <c r="O2523" s="21" t="s">
        <v>59</v>
      </c>
      <c r="P2523" s="21" t="str">
        <f>IF(M2523&lt;20000,"01_&lt;20",IF(M2523&lt;70000,CONCATENATE(IF((ROUNDDOWN(M2523/10000,0)+1)&lt;10,0,),ROUNDDOWN(M2523/10000,0),"_",ROUNDDOWN(M2523/10000,0)*10,"-",ROUNDUP((M2523+1)/10000,0)*10),"07_70&gt;"))</f>
        <v>03_30-40</v>
      </c>
      <c r="Q2523" t="s">
        <v>1495</v>
      </c>
      <c r="R2523" t="s">
        <v>1084</v>
      </c>
      <c r="S2523">
        <f>M2523*A2523</f>
        <v>5920102</v>
      </c>
      <c r="T2523">
        <f>ROUND(S2523/63.7,0)</f>
        <v>92937</v>
      </c>
      <c r="U2523">
        <v>0</v>
      </c>
    </row>
    <row r="2524" spans="1:21" ht="14.45" hidden="1" x14ac:dyDescent="0.35">
      <c r="A2524">
        <v>170</v>
      </c>
      <c r="B2524" t="s">
        <v>10</v>
      </c>
      <c r="C2524" t="s">
        <v>1049</v>
      </c>
      <c r="D2524" t="s">
        <v>1038</v>
      </c>
      <c r="E2524" t="s">
        <v>1039</v>
      </c>
      <c r="F2524" t="s">
        <v>5</v>
      </c>
      <c r="G2524" t="s">
        <v>323</v>
      </c>
      <c r="H2524" t="s">
        <v>336</v>
      </c>
      <c r="I2524">
        <v>17</v>
      </c>
      <c r="J2524" t="s">
        <v>8</v>
      </c>
      <c r="L2524" t="s">
        <v>90</v>
      </c>
      <c r="M2524">
        <v>26361</v>
      </c>
      <c r="N2524" s="21" t="s">
        <v>37</v>
      </c>
      <c r="O2524" s="21" t="s">
        <v>59</v>
      </c>
      <c r="P2524" s="21" t="str">
        <f>IF(M2524&lt;20000,"01_&lt;20",IF(M2524&lt;70000,CONCATENATE(IF((ROUNDDOWN(M2524/10000,0)+1)&lt;10,0,),ROUNDDOWN(M2524/10000,0),"_",ROUNDDOWN(M2524/10000,0)*10,"-",ROUNDUP((M2524+1)/10000,0)*10),"07_70&gt;"))</f>
        <v>02_20-30</v>
      </c>
      <c r="Q2524" t="s">
        <v>1495</v>
      </c>
      <c r="R2524" t="s">
        <v>1084</v>
      </c>
      <c r="S2524">
        <f>M2524*A2524</f>
        <v>4481370</v>
      </c>
      <c r="T2524">
        <f>ROUND(S2524/63.7,0)</f>
        <v>70351</v>
      </c>
      <c r="U2524">
        <v>0</v>
      </c>
    </row>
    <row r="2525" spans="1:21" ht="14.45" hidden="1" x14ac:dyDescent="0.35">
      <c r="A2525">
        <v>3750</v>
      </c>
      <c r="B2525" t="s">
        <v>10</v>
      </c>
      <c r="C2525" t="s">
        <v>728</v>
      </c>
      <c r="D2525" t="s">
        <v>1038</v>
      </c>
      <c r="E2525" t="s">
        <v>1039</v>
      </c>
      <c r="F2525" t="s">
        <v>5</v>
      </c>
      <c r="G2525" t="s">
        <v>155</v>
      </c>
      <c r="H2525" t="s">
        <v>723</v>
      </c>
      <c r="I2525">
        <v>15</v>
      </c>
      <c r="J2525" t="s">
        <v>8</v>
      </c>
      <c r="L2525" t="s">
        <v>107</v>
      </c>
      <c r="M2525">
        <v>24990</v>
      </c>
      <c r="N2525" s="21" t="s">
        <v>38</v>
      </c>
      <c r="O2525" s="21" t="s">
        <v>60</v>
      </c>
      <c r="P2525" s="21" t="s">
        <v>1124</v>
      </c>
      <c r="Q2525" t="s">
        <v>1495</v>
      </c>
      <c r="R2525" t="s">
        <v>1084</v>
      </c>
      <c r="S2525">
        <v>93712500</v>
      </c>
      <c r="T2525">
        <v>1471154</v>
      </c>
      <c r="U2525" t="s">
        <v>1209</v>
      </c>
    </row>
    <row r="2526" spans="1:21" ht="14.45" hidden="1" x14ac:dyDescent="0.35">
      <c r="A2526">
        <v>248</v>
      </c>
      <c r="B2526" t="s">
        <v>10</v>
      </c>
      <c r="C2526" t="s">
        <v>479</v>
      </c>
      <c r="D2526" t="s">
        <v>1040</v>
      </c>
      <c r="E2526" t="s">
        <v>1039</v>
      </c>
      <c r="F2526" t="s">
        <v>1</v>
      </c>
      <c r="G2526" t="s">
        <v>249</v>
      </c>
      <c r="H2526" t="s">
        <v>2</v>
      </c>
      <c r="I2526">
        <v>15</v>
      </c>
      <c r="J2526" t="s">
        <v>8</v>
      </c>
      <c r="L2526" t="s">
        <v>107</v>
      </c>
      <c r="M2526">
        <v>56650</v>
      </c>
      <c r="N2526" s="21" t="s">
        <v>37</v>
      </c>
      <c r="O2526" s="21" t="s">
        <v>59</v>
      </c>
      <c r="P2526" s="21" t="str">
        <f>IF(M2526&lt;20000,"01_&lt;20",IF(M2526&lt;70000,CONCATENATE(IF((ROUNDDOWN(M2526/10000,0)+1)&lt;10,0,),ROUNDDOWN(M2526/10000,0),"_",ROUNDDOWN(M2526/10000,0)*10,"-",ROUNDUP((M2526+1)/10000,0)*10),"07_70&gt;"))</f>
        <v>05_50-60</v>
      </c>
      <c r="Q2526" t="s">
        <v>1495</v>
      </c>
      <c r="R2526" t="s">
        <v>1084</v>
      </c>
      <c r="S2526">
        <f>M2526*A2526</f>
        <v>14049200</v>
      </c>
      <c r="T2526">
        <f>ROUND(S2526/63.7,0)</f>
        <v>220553</v>
      </c>
      <c r="U2526" t="s">
        <v>1239</v>
      </c>
    </row>
    <row r="2527" spans="1:21" ht="14.45" hidden="1" x14ac:dyDescent="0.35">
      <c r="A2527">
        <v>119</v>
      </c>
      <c r="B2527" t="s">
        <v>10</v>
      </c>
      <c r="C2527" t="s">
        <v>535</v>
      </c>
      <c r="D2527" t="s">
        <v>1038</v>
      </c>
      <c r="E2527" t="s">
        <v>1039</v>
      </c>
      <c r="F2527" t="s">
        <v>5</v>
      </c>
      <c r="G2527" t="s">
        <v>496</v>
      </c>
      <c r="H2527" t="s">
        <v>224</v>
      </c>
      <c r="I2527">
        <v>15</v>
      </c>
      <c r="J2527" t="s">
        <v>8</v>
      </c>
      <c r="L2527" t="s">
        <v>107</v>
      </c>
      <c r="M2527">
        <v>57640</v>
      </c>
      <c r="N2527" s="21" t="s">
        <v>45</v>
      </c>
      <c r="O2527" s="21" t="s">
        <v>63</v>
      </c>
      <c r="P2527" s="21" t="s">
        <v>1128</v>
      </c>
      <c r="Q2527" t="s">
        <v>1495</v>
      </c>
      <c r="R2527" t="s">
        <v>1084</v>
      </c>
      <c r="S2527">
        <v>6859160</v>
      </c>
      <c r="T2527">
        <v>107679</v>
      </c>
      <c r="U2527" t="s">
        <v>1240</v>
      </c>
    </row>
    <row r="2528" spans="1:21" ht="14.45" hidden="1" x14ac:dyDescent="0.35">
      <c r="A2528">
        <v>304</v>
      </c>
      <c r="B2528" t="s">
        <v>10</v>
      </c>
      <c r="C2528" t="s">
        <v>608</v>
      </c>
      <c r="D2528" t="s">
        <v>1038</v>
      </c>
      <c r="E2528" t="s">
        <v>1039</v>
      </c>
      <c r="F2528" t="s">
        <v>5</v>
      </c>
      <c r="G2528" t="s">
        <v>218</v>
      </c>
      <c r="H2528" t="s">
        <v>299</v>
      </c>
      <c r="I2528">
        <v>15</v>
      </c>
      <c r="J2528" t="s">
        <v>8</v>
      </c>
      <c r="L2528" t="s">
        <v>107</v>
      </c>
      <c r="M2528">
        <v>39530</v>
      </c>
      <c r="N2528" s="21" t="s">
        <v>41</v>
      </c>
      <c r="O2528" s="21" t="s">
        <v>61</v>
      </c>
      <c r="P2528" s="21" t="s">
        <v>1125</v>
      </c>
      <c r="Q2528" t="s">
        <v>1495</v>
      </c>
      <c r="R2528" t="s">
        <v>1084</v>
      </c>
      <c r="S2528">
        <v>12017120</v>
      </c>
      <c r="T2528">
        <v>188652</v>
      </c>
      <c r="U2528" t="s">
        <v>1241</v>
      </c>
    </row>
    <row r="2529" spans="1:21" ht="14.45" hidden="1" x14ac:dyDescent="0.35">
      <c r="A2529">
        <v>383</v>
      </c>
      <c r="B2529" t="s">
        <v>10</v>
      </c>
      <c r="C2529" t="s">
        <v>729</v>
      </c>
      <c r="D2529" t="s">
        <v>1038</v>
      </c>
      <c r="E2529" t="s">
        <v>1039</v>
      </c>
      <c r="F2529" t="s">
        <v>5</v>
      </c>
      <c r="G2529" t="s">
        <v>218</v>
      </c>
      <c r="H2529" t="s">
        <v>336</v>
      </c>
      <c r="I2529">
        <v>15</v>
      </c>
      <c r="J2529" t="s">
        <v>8</v>
      </c>
      <c r="L2529" t="s">
        <v>107</v>
      </c>
      <c r="M2529">
        <v>24412</v>
      </c>
      <c r="N2529" s="21" t="s">
        <v>37</v>
      </c>
      <c r="O2529" s="21" t="s">
        <v>59</v>
      </c>
      <c r="P2529" s="21" t="str">
        <f>IF(M2529&lt;20000,"01_&lt;20",IF(M2529&lt;70000,CONCATENATE(IF((ROUNDDOWN(M2529/10000,0)+1)&lt;10,0,),ROUNDDOWN(M2529/10000,0),"_",ROUNDDOWN(M2529/10000,0)*10,"-",ROUNDUP((M2529+1)/10000,0)*10),"07_70&gt;"))</f>
        <v>02_20-30</v>
      </c>
      <c r="Q2529" t="s">
        <v>1495</v>
      </c>
      <c r="R2529" t="s">
        <v>1084</v>
      </c>
      <c r="S2529">
        <f>M2529*A2529</f>
        <v>9349796</v>
      </c>
      <c r="T2529">
        <f>ROUND(S2529/63.7,0)</f>
        <v>146779</v>
      </c>
      <c r="U2529">
        <v>0</v>
      </c>
    </row>
    <row r="2530" spans="1:21" ht="14.45" hidden="1" x14ac:dyDescent="0.35">
      <c r="A2530">
        <v>85</v>
      </c>
      <c r="B2530" t="s">
        <v>10</v>
      </c>
      <c r="C2530" t="s">
        <v>643</v>
      </c>
      <c r="D2530" t="s">
        <v>1038</v>
      </c>
      <c r="E2530" t="s">
        <v>1039</v>
      </c>
      <c r="F2530" t="s">
        <v>5</v>
      </c>
      <c r="G2530" t="s">
        <v>155</v>
      </c>
      <c r="H2530" t="s">
        <v>336</v>
      </c>
      <c r="I2530">
        <v>15</v>
      </c>
      <c r="J2530" t="s">
        <v>8</v>
      </c>
      <c r="L2530" t="s">
        <v>107</v>
      </c>
      <c r="M2530">
        <v>26448</v>
      </c>
      <c r="N2530" s="21" t="s">
        <v>39</v>
      </c>
      <c r="O2530" s="21" t="s">
        <v>60</v>
      </c>
      <c r="P2530" s="21" t="s">
        <v>1124</v>
      </c>
      <c r="Q2530" t="s">
        <v>1495</v>
      </c>
      <c r="R2530" t="s">
        <v>1084</v>
      </c>
      <c r="S2530">
        <v>2248080</v>
      </c>
      <c r="T2530">
        <v>35292</v>
      </c>
      <c r="U2530" t="s">
        <v>1242</v>
      </c>
    </row>
    <row r="2531" spans="1:21" ht="14.45" hidden="1" x14ac:dyDescent="0.35">
      <c r="A2531">
        <v>4</v>
      </c>
      <c r="B2531" t="s">
        <v>10</v>
      </c>
      <c r="C2531" t="s">
        <v>680</v>
      </c>
      <c r="D2531" t="s">
        <v>1046</v>
      </c>
      <c r="E2531" t="s">
        <v>1039</v>
      </c>
      <c r="F2531" t="s">
        <v>5</v>
      </c>
      <c r="G2531" t="s">
        <v>496</v>
      </c>
      <c r="H2531" t="s">
        <v>224</v>
      </c>
      <c r="I2531">
        <v>14</v>
      </c>
      <c r="J2531" t="s">
        <v>8</v>
      </c>
      <c r="L2531" t="s">
        <v>107</v>
      </c>
      <c r="M2531">
        <v>50150</v>
      </c>
      <c r="N2531" s="21" t="s">
        <v>37</v>
      </c>
      <c r="O2531" s="21" t="s">
        <v>59</v>
      </c>
      <c r="P2531" s="21" t="str">
        <f>IF(M2531&lt;20000,"01_&lt;20",IF(M2531&lt;70000,CONCATENATE(IF((ROUNDDOWN(M2531/10000,0)+1)&lt;10,0,),ROUNDDOWN(M2531/10000,0),"_",ROUNDDOWN(M2531/10000,0)*10,"-",ROUNDUP((M2531+1)/10000,0)*10),"07_70&gt;"))</f>
        <v>05_50-60</v>
      </c>
      <c r="Q2531" t="s">
        <v>1495</v>
      </c>
      <c r="R2531" t="s">
        <v>1084</v>
      </c>
      <c r="S2531">
        <f>M2531*A2531</f>
        <v>200600</v>
      </c>
      <c r="T2531">
        <f>ROUND(S2531/63.7,0)</f>
        <v>3149</v>
      </c>
      <c r="U2531">
        <v>0</v>
      </c>
    </row>
    <row r="2532" spans="1:21" ht="14.45" hidden="1" x14ac:dyDescent="0.35">
      <c r="A2532">
        <v>283</v>
      </c>
      <c r="B2532" t="s">
        <v>10</v>
      </c>
      <c r="C2532" t="s">
        <v>681</v>
      </c>
      <c r="D2532" t="s">
        <v>1038</v>
      </c>
      <c r="E2532" t="s">
        <v>1039</v>
      </c>
      <c r="F2532" t="s">
        <v>5</v>
      </c>
      <c r="G2532" t="s">
        <v>496</v>
      </c>
      <c r="H2532" t="s">
        <v>230</v>
      </c>
      <c r="I2532">
        <v>17</v>
      </c>
      <c r="J2532" t="s">
        <v>6</v>
      </c>
      <c r="L2532" t="s">
        <v>107</v>
      </c>
      <c r="M2532">
        <v>40000</v>
      </c>
      <c r="N2532" s="21" t="s">
        <v>42</v>
      </c>
      <c r="O2532" s="21" t="s">
        <v>62</v>
      </c>
      <c r="P2532" s="21" t="s">
        <v>1126</v>
      </c>
      <c r="Q2532" t="s">
        <v>1495</v>
      </c>
      <c r="R2532" t="s">
        <v>1084</v>
      </c>
      <c r="S2532">
        <v>11320000</v>
      </c>
      <c r="T2532">
        <v>177708</v>
      </c>
      <c r="U2532" t="s">
        <v>1243</v>
      </c>
    </row>
    <row r="2533" spans="1:21" ht="14.45" hidden="1" x14ac:dyDescent="0.35">
      <c r="A2533">
        <v>896</v>
      </c>
      <c r="B2533" t="s">
        <v>10</v>
      </c>
      <c r="C2533" t="s">
        <v>730</v>
      </c>
      <c r="D2533" t="s">
        <v>1038</v>
      </c>
      <c r="E2533" t="s">
        <v>1039</v>
      </c>
      <c r="F2533" t="s">
        <v>1</v>
      </c>
      <c r="G2533" t="s">
        <v>532</v>
      </c>
      <c r="H2533" t="s">
        <v>731</v>
      </c>
      <c r="I2533">
        <v>15</v>
      </c>
      <c r="J2533" t="s">
        <v>4</v>
      </c>
      <c r="L2533" t="s">
        <v>107</v>
      </c>
      <c r="M2533">
        <v>41900</v>
      </c>
      <c r="N2533" s="21" t="s">
        <v>37</v>
      </c>
      <c r="O2533" s="21" t="s">
        <v>59</v>
      </c>
      <c r="P2533" s="21" t="str">
        <f>IF(M2533&lt;20000,"01_&lt;20",IF(M2533&lt;70000,CONCATENATE(IF((ROUNDDOWN(M2533/10000,0)+1)&lt;10,0,),ROUNDDOWN(M2533/10000,0),"_",ROUNDDOWN(M2533/10000,0)*10,"-",ROUNDUP((M2533+1)/10000,0)*10),"07_70&gt;"))</f>
        <v>04_40-50</v>
      </c>
      <c r="Q2533" t="s">
        <v>1495</v>
      </c>
      <c r="R2533" t="s">
        <v>1084</v>
      </c>
      <c r="S2533">
        <f>M2533*A2533</f>
        <v>37542400</v>
      </c>
      <c r="T2533">
        <f>ROUND(S2533/63.7,0)</f>
        <v>589363</v>
      </c>
      <c r="U2533">
        <v>0</v>
      </c>
    </row>
    <row r="2534" spans="1:21" ht="14.45" hidden="1" x14ac:dyDescent="0.35">
      <c r="A2534">
        <v>653</v>
      </c>
      <c r="B2534" t="s">
        <v>10</v>
      </c>
      <c r="C2534" t="s">
        <v>732</v>
      </c>
      <c r="D2534" t="s">
        <v>1038</v>
      </c>
      <c r="E2534" t="s">
        <v>1039</v>
      </c>
      <c r="F2534" t="s">
        <v>5</v>
      </c>
      <c r="G2534" t="s">
        <v>496</v>
      </c>
      <c r="H2534" t="s">
        <v>618</v>
      </c>
      <c r="I2534">
        <v>15</v>
      </c>
      <c r="J2534" t="s">
        <v>8</v>
      </c>
      <c r="L2534" t="s">
        <v>107</v>
      </c>
      <c r="M2534">
        <v>40000</v>
      </c>
      <c r="N2534" s="21" t="s">
        <v>42</v>
      </c>
      <c r="O2534" s="21" t="s">
        <v>62</v>
      </c>
      <c r="P2534" s="21" t="s">
        <v>1126</v>
      </c>
      <c r="Q2534" t="s">
        <v>1495</v>
      </c>
      <c r="R2534" t="s">
        <v>1084</v>
      </c>
      <c r="S2534">
        <v>26120000</v>
      </c>
      <c r="T2534">
        <v>410047</v>
      </c>
      <c r="U2534" t="s">
        <v>1243</v>
      </c>
    </row>
    <row r="2535" spans="1:21" ht="14.45" hidden="1" x14ac:dyDescent="0.35">
      <c r="A2535">
        <v>313</v>
      </c>
      <c r="B2535" t="s">
        <v>10</v>
      </c>
      <c r="C2535" t="s">
        <v>780</v>
      </c>
      <c r="D2535" t="s">
        <v>1038</v>
      </c>
      <c r="E2535" t="s">
        <v>1039</v>
      </c>
      <c r="F2535" t="s">
        <v>5</v>
      </c>
      <c r="G2535" t="s">
        <v>496</v>
      </c>
      <c r="H2535" t="s">
        <v>618</v>
      </c>
      <c r="I2535">
        <v>15</v>
      </c>
      <c r="J2535" t="s">
        <v>8</v>
      </c>
      <c r="L2535" t="s">
        <v>107</v>
      </c>
      <c r="M2535">
        <v>64179</v>
      </c>
      <c r="N2535" s="21" t="s">
        <v>46</v>
      </c>
      <c r="O2535" s="21" t="s">
        <v>65</v>
      </c>
      <c r="P2535" s="21" t="s">
        <v>1129</v>
      </c>
      <c r="Q2535" t="s">
        <v>1495</v>
      </c>
      <c r="R2535" t="s">
        <v>1084</v>
      </c>
      <c r="S2535">
        <v>20088027</v>
      </c>
      <c r="T2535">
        <v>315354</v>
      </c>
      <c r="U2535" t="s">
        <v>1244</v>
      </c>
    </row>
    <row r="2536" spans="1:21" ht="14.45" hidden="1" x14ac:dyDescent="0.35">
      <c r="A2536">
        <v>255</v>
      </c>
      <c r="B2536" t="s">
        <v>10</v>
      </c>
      <c r="C2536" t="s">
        <v>838</v>
      </c>
      <c r="D2536" t="s">
        <v>1046</v>
      </c>
      <c r="E2536" t="s">
        <v>1039</v>
      </c>
      <c r="F2536" t="s">
        <v>5</v>
      </c>
      <c r="G2536" t="s">
        <v>496</v>
      </c>
      <c r="H2536" t="s">
        <v>2</v>
      </c>
      <c r="I2536">
        <v>14</v>
      </c>
      <c r="J2536" t="s">
        <v>8</v>
      </c>
      <c r="L2536" t="s">
        <v>107</v>
      </c>
      <c r="M2536">
        <v>51985</v>
      </c>
      <c r="N2536" s="21" t="s">
        <v>44</v>
      </c>
      <c r="O2536" s="21" t="s">
        <v>63</v>
      </c>
      <c r="P2536" s="21" t="s">
        <v>1128</v>
      </c>
      <c r="Q2536" t="s">
        <v>1495</v>
      </c>
      <c r="R2536" t="s">
        <v>1084</v>
      </c>
      <c r="S2536">
        <v>13256175</v>
      </c>
      <c r="T2536">
        <v>208103</v>
      </c>
      <c r="U2536" t="s">
        <v>1245</v>
      </c>
    </row>
    <row r="2537" spans="1:21" ht="14.45" hidden="1" x14ac:dyDescent="0.35">
      <c r="A2537">
        <v>32</v>
      </c>
      <c r="B2537" t="s">
        <v>10</v>
      </c>
      <c r="C2537" t="s">
        <v>839</v>
      </c>
      <c r="D2537" t="s">
        <v>1046</v>
      </c>
      <c r="E2537" t="s">
        <v>1039</v>
      </c>
      <c r="F2537" t="s">
        <v>5</v>
      </c>
      <c r="G2537" t="s">
        <v>496</v>
      </c>
      <c r="H2537" t="s">
        <v>2</v>
      </c>
      <c r="I2537">
        <v>14</v>
      </c>
      <c r="J2537" t="s">
        <v>8</v>
      </c>
      <c r="L2537" t="s">
        <v>107</v>
      </c>
      <c r="M2537">
        <v>59990</v>
      </c>
      <c r="N2537" s="21" t="s">
        <v>45</v>
      </c>
      <c r="O2537" s="21" t="s">
        <v>63</v>
      </c>
      <c r="P2537" s="21" t="s">
        <v>1128</v>
      </c>
      <c r="Q2537" t="s">
        <v>1495</v>
      </c>
      <c r="R2537" t="s">
        <v>1084</v>
      </c>
      <c r="S2537">
        <v>1919680</v>
      </c>
      <c r="T2537">
        <v>30136</v>
      </c>
      <c r="U2537" t="s">
        <v>1246</v>
      </c>
    </row>
    <row r="2538" spans="1:21" ht="14.45" hidden="1" x14ac:dyDescent="0.35">
      <c r="A2538">
        <v>1617</v>
      </c>
      <c r="B2538" t="s">
        <v>10</v>
      </c>
      <c r="C2538" t="s">
        <v>840</v>
      </c>
      <c r="D2538" t="s">
        <v>1040</v>
      </c>
      <c r="E2538" t="s">
        <v>1039</v>
      </c>
      <c r="F2538" t="s">
        <v>5</v>
      </c>
      <c r="G2538" t="s">
        <v>218</v>
      </c>
      <c r="H2538" t="s">
        <v>2</v>
      </c>
      <c r="I2538">
        <v>15</v>
      </c>
      <c r="J2538" t="s">
        <v>8</v>
      </c>
      <c r="L2538" t="s">
        <v>107</v>
      </c>
      <c r="M2538">
        <v>23990</v>
      </c>
      <c r="N2538" s="21" t="s">
        <v>37</v>
      </c>
      <c r="O2538" s="21" t="s">
        <v>59</v>
      </c>
      <c r="P2538" s="21" t="str">
        <f>IF(M2538&lt;20000,"01_&lt;20",IF(M2538&lt;70000,CONCATENATE(IF((ROUNDDOWN(M2538/10000,0)+1)&lt;10,0,),ROUNDDOWN(M2538/10000,0),"_",ROUNDDOWN(M2538/10000,0)*10,"-",ROUNDUP((M2538+1)/10000,0)*10),"07_70&gt;"))</f>
        <v>02_20-30</v>
      </c>
      <c r="Q2538" t="s">
        <v>1495</v>
      </c>
      <c r="R2538" t="s">
        <v>1084</v>
      </c>
      <c r="S2538">
        <f>M2538*A2538</f>
        <v>38791830</v>
      </c>
      <c r="T2538">
        <f>ROUND(S2538/63.7,0)</f>
        <v>608977</v>
      </c>
      <c r="U2538">
        <v>0</v>
      </c>
    </row>
    <row r="2539" spans="1:21" ht="14.45" hidden="1" x14ac:dyDescent="0.35">
      <c r="A2539">
        <v>632</v>
      </c>
      <c r="B2539" t="s">
        <v>10</v>
      </c>
      <c r="C2539" t="s">
        <v>904</v>
      </c>
      <c r="D2539" t="s">
        <v>1041</v>
      </c>
      <c r="E2539" t="s">
        <v>1039</v>
      </c>
      <c r="F2539" t="s">
        <v>5</v>
      </c>
      <c r="G2539" t="s">
        <v>308</v>
      </c>
      <c r="H2539" t="s">
        <v>166</v>
      </c>
      <c r="I2539">
        <v>15</v>
      </c>
      <c r="J2539" t="s">
        <v>8</v>
      </c>
      <c r="L2539" t="s">
        <v>107</v>
      </c>
      <c r="M2539">
        <v>63000</v>
      </c>
      <c r="N2539" s="21" t="s">
        <v>37</v>
      </c>
      <c r="O2539" s="21" t="s">
        <v>59</v>
      </c>
      <c r="P2539" s="21" t="str">
        <f>IF(M2539&lt;20000,"01_&lt;20",IF(M2539&lt;70000,CONCATENATE(IF((ROUNDDOWN(M2539/10000,0)+1)&lt;10,0,),ROUNDDOWN(M2539/10000,0),"_",ROUNDDOWN(M2539/10000,0)*10,"-",ROUNDUP((M2539+1)/10000,0)*10),"07_70&gt;"))</f>
        <v>06_60-70</v>
      </c>
      <c r="Q2539" t="s">
        <v>1495</v>
      </c>
      <c r="R2539" t="s">
        <v>1084</v>
      </c>
      <c r="S2539">
        <f>M2539*A2539</f>
        <v>39816000</v>
      </c>
      <c r="T2539">
        <f>ROUND(S2539/63.7,0)</f>
        <v>625055</v>
      </c>
      <c r="U2539">
        <v>0</v>
      </c>
    </row>
    <row r="2540" spans="1:21" ht="14.45" hidden="1" x14ac:dyDescent="0.35">
      <c r="A2540">
        <v>282</v>
      </c>
      <c r="B2540" t="s">
        <v>10</v>
      </c>
      <c r="C2540" t="s">
        <v>988</v>
      </c>
      <c r="D2540" t="s">
        <v>1040</v>
      </c>
      <c r="E2540" t="s">
        <v>1039</v>
      </c>
      <c r="F2540" t="s">
        <v>1</v>
      </c>
      <c r="G2540" t="s">
        <v>152</v>
      </c>
      <c r="H2540" t="s">
        <v>2</v>
      </c>
      <c r="I2540">
        <v>17</v>
      </c>
      <c r="J2540" t="s">
        <v>8</v>
      </c>
      <c r="L2540" t="s">
        <v>107</v>
      </c>
      <c r="M2540">
        <v>30990</v>
      </c>
      <c r="N2540" s="21" t="s">
        <v>40</v>
      </c>
      <c r="O2540" s="21" t="s">
        <v>61</v>
      </c>
      <c r="P2540" s="21" t="s">
        <v>1125</v>
      </c>
      <c r="Q2540" t="s">
        <v>1495</v>
      </c>
      <c r="R2540" t="s">
        <v>1084</v>
      </c>
      <c r="S2540">
        <v>8739180</v>
      </c>
      <c r="T2540">
        <v>137193</v>
      </c>
      <c r="U2540" t="s">
        <v>1247</v>
      </c>
    </row>
    <row r="2541" spans="1:21" ht="14.45" hidden="1" x14ac:dyDescent="0.35">
      <c r="A2541">
        <v>158</v>
      </c>
      <c r="B2541" t="s">
        <v>10</v>
      </c>
      <c r="C2541" t="s">
        <v>679</v>
      </c>
      <c r="D2541" t="s">
        <v>1046</v>
      </c>
      <c r="E2541" t="s">
        <v>1039</v>
      </c>
      <c r="F2541" t="s">
        <v>5</v>
      </c>
      <c r="G2541" t="s">
        <v>496</v>
      </c>
      <c r="H2541" t="s">
        <v>2</v>
      </c>
      <c r="I2541">
        <v>14</v>
      </c>
      <c r="J2541" t="s">
        <v>8</v>
      </c>
      <c r="L2541" t="s">
        <v>107</v>
      </c>
      <c r="M2541">
        <v>46249</v>
      </c>
      <c r="N2541" s="21" t="s">
        <v>37</v>
      </c>
      <c r="O2541" s="21" t="s">
        <v>59</v>
      </c>
      <c r="P2541" s="21" t="str">
        <f>IF(M2541&lt;20000,"01_&lt;20",IF(M2541&lt;70000,CONCATENATE(IF((ROUNDDOWN(M2541/10000,0)+1)&lt;10,0,),ROUNDDOWN(M2541/10000,0),"_",ROUNDDOWN(M2541/10000,0)*10,"-",ROUNDUP((M2541+1)/10000,0)*10),"07_70&gt;"))</f>
        <v>04_40-50</v>
      </c>
      <c r="Q2541" t="s">
        <v>1495</v>
      </c>
      <c r="R2541" t="s">
        <v>1084</v>
      </c>
      <c r="S2541">
        <f>M2541*A2541</f>
        <v>7307342</v>
      </c>
      <c r="T2541">
        <f>ROUND(S2541/63.7,0)</f>
        <v>114715</v>
      </c>
      <c r="U2541">
        <v>0</v>
      </c>
    </row>
    <row r="2542" spans="1:21" ht="14.45" hidden="1" x14ac:dyDescent="0.35">
      <c r="A2542">
        <v>206</v>
      </c>
      <c r="B2542" t="s">
        <v>10</v>
      </c>
      <c r="C2542" t="s">
        <v>1050</v>
      </c>
      <c r="D2542" t="s">
        <v>1040</v>
      </c>
      <c r="E2542" t="s">
        <v>1039</v>
      </c>
      <c r="F2542" t="s">
        <v>5</v>
      </c>
      <c r="G2542" t="s">
        <v>496</v>
      </c>
      <c r="H2542" t="s">
        <v>2</v>
      </c>
      <c r="I2542">
        <v>15</v>
      </c>
      <c r="J2542" t="s">
        <v>8</v>
      </c>
      <c r="L2542" t="s">
        <v>107</v>
      </c>
      <c r="M2542">
        <v>55990</v>
      </c>
      <c r="N2542" s="21" t="s">
        <v>37</v>
      </c>
      <c r="O2542" s="21" t="s">
        <v>59</v>
      </c>
      <c r="P2542" s="21" t="str">
        <f>IF(M2542&lt;20000,"01_&lt;20",IF(M2542&lt;70000,CONCATENATE(IF((ROUNDDOWN(M2542/10000,0)+1)&lt;10,0,),ROUNDDOWN(M2542/10000,0),"_",ROUNDDOWN(M2542/10000,0)*10,"-",ROUNDUP((M2542+1)/10000,0)*10),"07_70&gt;"))</f>
        <v>05_50-60</v>
      </c>
      <c r="Q2542" t="s">
        <v>1495</v>
      </c>
      <c r="R2542" t="s">
        <v>1084</v>
      </c>
      <c r="S2542">
        <f>M2542*A2542</f>
        <v>11533940</v>
      </c>
      <c r="T2542">
        <f>ROUND(S2542/63.7,0)</f>
        <v>181067</v>
      </c>
      <c r="U2542">
        <v>0</v>
      </c>
    </row>
    <row r="2543" spans="1:21" ht="14.45" hidden="1" x14ac:dyDescent="0.35">
      <c r="A2543">
        <v>140</v>
      </c>
      <c r="B2543" t="s">
        <v>10</v>
      </c>
      <c r="C2543" t="s">
        <v>1051</v>
      </c>
      <c r="D2543" t="s">
        <v>1041</v>
      </c>
      <c r="E2543" t="s">
        <v>1039</v>
      </c>
      <c r="F2543" t="s">
        <v>1</v>
      </c>
      <c r="G2543" t="s">
        <v>140</v>
      </c>
      <c r="H2543" t="s">
        <v>1052</v>
      </c>
      <c r="I2543">
        <v>15</v>
      </c>
      <c r="J2543" t="s">
        <v>8</v>
      </c>
      <c r="L2543" t="s">
        <v>107</v>
      </c>
      <c r="M2543">
        <v>31960</v>
      </c>
      <c r="N2543" s="21" t="s">
        <v>37</v>
      </c>
      <c r="O2543" s="21" t="s">
        <v>59</v>
      </c>
      <c r="P2543" s="21" t="str">
        <f>IF(M2543&lt;20000,"01_&lt;20",IF(M2543&lt;70000,CONCATENATE(IF((ROUNDDOWN(M2543/10000,0)+1)&lt;10,0,),ROUNDDOWN(M2543/10000,0),"_",ROUNDDOWN(M2543/10000,0)*10,"-",ROUNDUP((M2543+1)/10000,0)*10),"07_70&gt;"))</f>
        <v>03_30-40</v>
      </c>
      <c r="Q2543" t="s">
        <v>1495</v>
      </c>
      <c r="R2543" t="s">
        <v>1084</v>
      </c>
      <c r="S2543">
        <f>M2543*A2543</f>
        <v>4474400</v>
      </c>
      <c r="T2543">
        <f>ROUND(S2543/63.7,0)</f>
        <v>70242</v>
      </c>
      <c r="U2543">
        <v>0</v>
      </c>
    </row>
    <row r="2544" spans="1:21" ht="14.45" hidden="1" x14ac:dyDescent="0.35">
      <c r="A2544">
        <v>65</v>
      </c>
      <c r="B2544" t="s">
        <v>10</v>
      </c>
      <c r="C2544" t="s">
        <v>1053</v>
      </c>
      <c r="D2544" t="s">
        <v>1040</v>
      </c>
      <c r="E2544" t="s">
        <v>1039</v>
      </c>
      <c r="F2544" t="s">
        <v>5</v>
      </c>
      <c r="G2544" t="s">
        <v>818</v>
      </c>
      <c r="H2544" t="s">
        <v>2</v>
      </c>
      <c r="I2544">
        <v>15</v>
      </c>
      <c r="J2544" t="s">
        <v>8</v>
      </c>
      <c r="L2544" t="s">
        <v>107</v>
      </c>
      <c r="M2544">
        <v>23290</v>
      </c>
      <c r="N2544" s="21" t="s">
        <v>38</v>
      </c>
      <c r="O2544" s="21" t="s">
        <v>60</v>
      </c>
      <c r="P2544" s="21" t="s">
        <v>1124</v>
      </c>
      <c r="Q2544" t="s">
        <v>1495</v>
      </c>
      <c r="R2544" t="s">
        <v>1084</v>
      </c>
      <c r="S2544">
        <v>1513850</v>
      </c>
      <c r="T2544">
        <v>23765</v>
      </c>
      <c r="U2544" t="s">
        <v>1248</v>
      </c>
    </row>
    <row r="2545" spans="1:21" ht="14.45" hidden="1" x14ac:dyDescent="0.35">
      <c r="A2545">
        <v>186</v>
      </c>
      <c r="B2545" t="s">
        <v>10</v>
      </c>
      <c r="C2545" t="s">
        <v>1054</v>
      </c>
      <c r="D2545" t="s">
        <v>1038</v>
      </c>
      <c r="E2545" t="s">
        <v>1039</v>
      </c>
      <c r="F2545" t="s">
        <v>5</v>
      </c>
      <c r="G2545" t="s">
        <v>818</v>
      </c>
      <c r="H2545" t="s">
        <v>714</v>
      </c>
      <c r="I2545">
        <v>15</v>
      </c>
      <c r="J2545" t="s">
        <v>8</v>
      </c>
      <c r="L2545" t="s">
        <v>107</v>
      </c>
      <c r="M2545">
        <v>44990</v>
      </c>
      <c r="N2545" s="21" t="s">
        <v>42</v>
      </c>
      <c r="O2545" s="21" t="s">
        <v>62</v>
      </c>
      <c r="P2545" s="21" t="s">
        <v>1126</v>
      </c>
      <c r="Q2545" t="s">
        <v>1495</v>
      </c>
      <c r="R2545" t="s">
        <v>1084</v>
      </c>
      <c r="S2545">
        <v>8368140</v>
      </c>
      <c r="T2545">
        <v>131368</v>
      </c>
      <c r="U2545" t="s">
        <v>1249</v>
      </c>
    </row>
    <row r="2546" spans="1:21" ht="14.45" hidden="1" x14ac:dyDescent="0.35">
      <c r="A2546">
        <v>438</v>
      </c>
      <c r="B2546" t="s">
        <v>10</v>
      </c>
      <c r="C2546" t="s">
        <v>781</v>
      </c>
      <c r="D2546" t="s">
        <v>1046</v>
      </c>
      <c r="E2546" t="s">
        <v>1039</v>
      </c>
      <c r="F2546" t="s">
        <v>5</v>
      </c>
      <c r="G2546" t="s">
        <v>218</v>
      </c>
      <c r="H2546" t="s">
        <v>336</v>
      </c>
      <c r="I2546">
        <v>14</v>
      </c>
      <c r="J2546" t="s">
        <v>8</v>
      </c>
      <c r="L2546" t="s">
        <v>107</v>
      </c>
      <c r="M2546">
        <v>39693</v>
      </c>
      <c r="N2546" s="21" t="s">
        <v>41</v>
      </c>
      <c r="O2546" s="21" t="s">
        <v>61</v>
      </c>
      <c r="P2546" s="21" t="s">
        <v>1125</v>
      </c>
      <c r="Q2546" t="s">
        <v>1495</v>
      </c>
      <c r="R2546" t="s">
        <v>1084</v>
      </c>
      <c r="S2546">
        <v>17385534</v>
      </c>
      <c r="T2546">
        <v>272928</v>
      </c>
      <c r="U2546" t="s">
        <v>1250</v>
      </c>
    </row>
    <row r="2547" spans="1:21" ht="14.45" hidden="1" x14ac:dyDescent="0.35">
      <c r="A2547">
        <v>286</v>
      </c>
      <c r="B2547" t="s">
        <v>10</v>
      </c>
      <c r="C2547" t="s">
        <v>1251</v>
      </c>
      <c r="D2547" t="s">
        <v>1038</v>
      </c>
      <c r="E2547" t="s">
        <v>1039</v>
      </c>
      <c r="F2547" t="s">
        <v>1</v>
      </c>
      <c r="G2547" t="s">
        <v>532</v>
      </c>
      <c r="H2547" t="s">
        <v>1252</v>
      </c>
      <c r="I2547">
        <v>17</v>
      </c>
      <c r="J2547" t="s">
        <v>12</v>
      </c>
      <c r="L2547" t="s">
        <v>107</v>
      </c>
      <c r="M2547">
        <v>54200</v>
      </c>
      <c r="N2547" s="21" t="s">
        <v>37</v>
      </c>
      <c r="O2547" s="21" t="s">
        <v>59</v>
      </c>
      <c r="P2547" s="21" t="str">
        <f>IF(M2547&lt;20000,"01_&lt;20",IF(M2547&lt;70000,CONCATENATE(IF((ROUNDDOWN(M2547/10000,0)+1)&lt;10,0,),ROUNDDOWN(M2547/10000,0),"_",ROUNDDOWN(M2547/10000,0)*10,"-",ROUNDUP((M2547+1)/10000,0)*10),"07_70&gt;"))</f>
        <v>05_50-60</v>
      </c>
      <c r="Q2547" t="s">
        <v>1495</v>
      </c>
      <c r="R2547" t="s">
        <v>1084</v>
      </c>
      <c r="S2547">
        <f>M2547*A2547</f>
        <v>15501200</v>
      </c>
      <c r="T2547">
        <f>ROUND(S2547/63.7,0)</f>
        <v>243347</v>
      </c>
      <c r="U2547">
        <v>0</v>
      </c>
    </row>
    <row r="2548" spans="1:21" ht="14.45" hidden="1" x14ac:dyDescent="0.35">
      <c r="A2548">
        <v>429</v>
      </c>
      <c r="B2548" t="s">
        <v>10</v>
      </c>
      <c r="C2548" t="s">
        <v>1253</v>
      </c>
      <c r="D2548" t="s">
        <v>1046</v>
      </c>
      <c r="E2548" t="s">
        <v>1039</v>
      </c>
      <c r="F2548" t="s">
        <v>5</v>
      </c>
      <c r="G2548" t="s">
        <v>496</v>
      </c>
      <c r="H2548" t="s">
        <v>2</v>
      </c>
      <c r="I2548">
        <v>14</v>
      </c>
      <c r="J2548" t="s">
        <v>8</v>
      </c>
      <c r="L2548" t="s">
        <v>107</v>
      </c>
      <c r="M2548">
        <v>47776</v>
      </c>
      <c r="N2548" s="21" t="s">
        <v>43</v>
      </c>
      <c r="O2548" s="21" t="s">
        <v>62</v>
      </c>
      <c r="P2548" s="21" t="s">
        <v>1126</v>
      </c>
      <c r="Q2548" t="s">
        <v>1495</v>
      </c>
      <c r="R2548" t="s">
        <v>1084</v>
      </c>
      <c r="S2548">
        <v>20495904</v>
      </c>
      <c r="T2548">
        <v>321757</v>
      </c>
      <c r="U2548" t="s">
        <v>1254</v>
      </c>
    </row>
    <row r="2549" spans="1:21" ht="14.45" hidden="1" x14ac:dyDescent="0.35">
      <c r="A2549">
        <v>55</v>
      </c>
      <c r="B2549" t="s">
        <v>10</v>
      </c>
      <c r="C2549" t="s">
        <v>1255</v>
      </c>
      <c r="D2549" t="s">
        <v>1046</v>
      </c>
      <c r="E2549" t="s">
        <v>1039</v>
      </c>
      <c r="F2549" t="s">
        <v>1</v>
      </c>
      <c r="G2549" t="s">
        <v>532</v>
      </c>
      <c r="H2549" t="s">
        <v>2</v>
      </c>
      <c r="I2549">
        <v>14</v>
      </c>
      <c r="J2549" t="s">
        <v>8</v>
      </c>
      <c r="L2549" t="s">
        <v>107</v>
      </c>
      <c r="M2549">
        <v>35670</v>
      </c>
      <c r="N2549" s="21" t="s">
        <v>37</v>
      </c>
      <c r="O2549" s="21" t="s">
        <v>59</v>
      </c>
      <c r="P2549" s="21" t="str">
        <f>IF(M2549&lt;20000,"01_&lt;20",IF(M2549&lt;70000,CONCATENATE(IF((ROUNDDOWN(M2549/10000,0)+1)&lt;10,0,),ROUNDDOWN(M2549/10000,0),"_",ROUNDDOWN(M2549/10000,0)*10,"-",ROUNDUP((M2549+1)/10000,0)*10),"07_70&gt;"))</f>
        <v>03_30-40</v>
      </c>
      <c r="Q2549" t="s">
        <v>1495</v>
      </c>
      <c r="R2549" t="s">
        <v>1084</v>
      </c>
      <c r="S2549">
        <f>M2549*A2549</f>
        <v>1961850</v>
      </c>
      <c r="T2549">
        <f>ROUND(S2549/63.7,0)</f>
        <v>30798</v>
      </c>
      <c r="U2549">
        <v>0</v>
      </c>
    </row>
    <row r="2550" spans="1:21" ht="14.45" hidden="1" x14ac:dyDescent="0.35">
      <c r="A2550">
        <v>12</v>
      </c>
      <c r="B2550" t="s">
        <v>10</v>
      </c>
      <c r="C2550" t="s">
        <v>1256</v>
      </c>
      <c r="D2550" t="s">
        <v>1038</v>
      </c>
      <c r="E2550" t="s">
        <v>1039</v>
      </c>
      <c r="F2550" t="s">
        <v>1</v>
      </c>
      <c r="G2550" t="s">
        <v>140</v>
      </c>
      <c r="H2550" t="s">
        <v>1257</v>
      </c>
      <c r="I2550">
        <v>15</v>
      </c>
      <c r="J2550" t="s">
        <v>6</v>
      </c>
      <c r="L2550" t="s">
        <v>107</v>
      </c>
      <c r="M2550">
        <v>36490</v>
      </c>
      <c r="N2550" s="21" t="s">
        <v>37</v>
      </c>
      <c r="O2550" s="21" t="s">
        <v>59</v>
      </c>
      <c r="P2550" s="21" t="str">
        <f>IF(M2550&lt;20000,"01_&lt;20",IF(M2550&lt;70000,CONCATENATE(IF((ROUNDDOWN(M2550/10000,0)+1)&lt;10,0,),ROUNDDOWN(M2550/10000,0),"_",ROUNDDOWN(M2550/10000,0)*10,"-",ROUNDUP((M2550+1)/10000,0)*10),"07_70&gt;"))</f>
        <v>03_30-40</v>
      </c>
      <c r="Q2550" t="s">
        <v>1495</v>
      </c>
      <c r="R2550" t="s">
        <v>1084</v>
      </c>
      <c r="S2550">
        <f>M2550*A2550</f>
        <v>437880</v>
      </c>
      <c r="T2550">
        <f>ROUND(S2550/63.7,0)</f>
        <v>6874</v>
      </c>
      <c r="U2550">
        <v>0</v>
      </c>
    </row>
    <row r="2551" spans="1:21" ht="14.45" hidden="1" x14ac:dyDescent="0.35">
      <c r="A2551">
        <v>2</v>
      </c>
      <c r="B2551" t="s">
        <v>10</v>
      </c>
      <c r="C2551" t="s">
        <v>513</v>
      </c>
      <c r="D2551" t="s">
        <v>1041</v>
      </c>
      <c r="E2551" t="s">
        <v>1039</v>
      </c>
      <c r="F2551" t="s">
        <v>5</v>
      </c>
      <c r="G2551" t="s">
        <v>496</v>
      </c>
      <c r="H2551" t="s">
        <v>166</v>
      </c>
      <c r="I2551">
        <v>14</v>
      </c>
      <c r="J2551" t="s">
        <v>8</v>
      </c>
      <c r="L2551" t="s">
        <v>107</v>
      </c>
      <c r="M2551">
        <v>91735</v>
      </c>
      <c r="N2551" s="21" t="s">
        <v>37</v>
      </c>
      <c r="O2551" s="21" t="s">
        <v>59</v>
      </c>
      <c r="P2551" s="21" t="str">
        <f>IF(M2551&lt;20000,"01_&lt;20",IF(M2551&lt;70000,CONCATENATE(IF((ROUNDDOWN(M2551/10000,0)+1)&lt;10,0,),ROUNDDOWN(M2551/10000,0),"_",ROUNDDOWN(M2551/10000,0)*10,"-",ROUNDUP((M2551+1)/10000,0)*10),"07_70&gt;"))</f>
        <v>07_70&gt;</v>
      </c>
      <c r="Q2551" t="s">
        <v>1495</v>
      </c>
      <c r="R2551" t="s">
        <v>1084</v>
      </c>
      <c r="S2551">
        <f>M2551*A2551</f>
        <v>183470</v>
      </c>
      <c r="T2551">
        <f>ROUND(S2551/63.7,0)</f>
        <v>2880</v>
      </c>
      <c r="U2551" t="s">
        <v>1258</v>
      </c>
    </row>
    <row r="2552" spans="1:21" ht="14.45" hidden="1" x14ac:dyDescent="0.35">
      <c r="A2552">
        <v>19</v>
      </c>
      <c r="B2552" t="s">
        <v>10</v>
      </c>
      <c r="C2552" t="s">
        <v>782</v>
      </c>
      <c r="D2552" t="s">
        <v>1046</v>
      </c>
      <c r="E2552" t="s">
        <v>1039</v>
      </c>
      <c r="F2552" t="s">
        <v>1</v>
      </c>
      <c r="G2552" t="s">
        <v>532</v>
      </c>
      <c r="H2552" t="s">
        <v>2</v>
      </c>
      <c r="I2552">
        <v>14</v>
      </c>
      <c r="J2552" t="s">
        <v>8</v>
      </c>
      <c r="K2552" t="s">
        <v>7</v>
      </c>
      <c r="L2552" t="s">
        <v>107</v>
      </c>
      <c r="M2552">
        <v>61880</v>
      </c>
      <c r="N2552" s="21" t="s">
        <v>37</v>
      </c>
      <c r="O2552" s="21" t="s">
        <v>59</v>
      </c>
      <c r="P2552" s="21" t="str">
        <f>IF(M2552&lt;20000,"01_&lt;20",IF(M2552&lt;70000,CONCATENATE(IF((ROUNDDOWN(M2552/10000,0)+1)&lt;10,0,),ROUNDDOWN(M2552/10000,0),"_",ROUNDDOWN(M2552/10000,0)*10,"-",ROUNDUP((M2552+1)/10000,0)*10),"07_70&gt;"))</f>
        <v>06_60-70</v>
      </c>
      <c r="Q2552" t="s">
        <v>1495</v>
      </c>
      <c r="R2552" t="s">
        <v>1084</v>
      </c>
      <c r="S2552">
        <f>M2552*A2552</f>
        <v>1175720</v>
      </c>
      <c r="T2552">
        <f>ROUND(S2552/63.7,0)</f>
        <v>18457</v>
      </c>
      <c r="U2552">
        <v>0</v>
      </c>
    </row>
    <row r="2553" spans="1:21" ht="14.45" hidden="1" x14ac:dyDescent="0.35">
      <c r="A2553">
        <v>215</v>
      </c>
      <c r="B2553" t="s">
        <v>10</v>
      </c>
      <c r="C2553" t="s">
        <v>989</v>
      </c>
      <c r="D2553" t="s">
        <v>1046</v>
      </c>
      <c r="E2553" t="s">
        <v>1039</v>
      </c>
      <c r="F2553" t="s">
        <v>5</v>
      </c>
      <c r="G2553" t="s">
        <v>496</v>
      </c>
      <c r="H2553" t="s">
        <v>2</v>
      </c>
      <c r="I2553">
        <v>14</v>
      </c>
      <c r="J2553" t="s">
        <v>8</v>
      </c>
      <c r="K2553" t="s">
        <v>7</v>
      </c>
      <c r="L2553" t="s">
        <v>107</v>
      </c>
      <c r="M2553">
        <v>71811</v>
      </c>
      <c r="N2553" s="21" t="s">
        <v>48</v>
      </c>
      <c r="O2553" s="21" t="s">
        <v>64</v>
      </c>
      <c r="P2553" s="21" t="s">
        <v>1127</v>
      </c>
      <c r="Q2553" t="s">
        <v>1495</v>
      </c>
      <c r="R2553" t="s">
        <v>1084</v>
      </c>
      <c r="S2553">
        <v>15439365</v>
      </c>
      <c r="T2553">
        <v>242376</v>
      </c>
      <c r="U2553" t="s">
        <v>1259</v>
      </c>
    </row>
    <row r="2554" spans="1:21" ht="14.45" hidden="1" x14ac:dyDescent="0.35">
      <c r="A2554">
        <v>103</v>
      </c>
      <c r="B2554" t="s">
        <v>10</v>
      </c>
      <c r="C2554" t="s">
        <v>990</v>
      </c>
      <c r="D2554" t="s">
        <v>1041</v>
      </c>
      <c r="E2554" t="s">
        <v>1039</v>
      </c>
      <c r="F2554" t="s">
        <v>5</v>
      </c>
      <c r="G2554" t="s">
        <v>496</v>
      </c>
      <c r="H2554" t="s">
        <v>175</v>
      </c>
      <c r="I2554">
        <v>15</v>
      </c>
      <c r="J2554" t="s">
        <v>117</v>
      </c>
      <c r="K2554" t="s">
        <v>7</v>
      </c>
      <c r="L2554" t="s">
        <v>107</v>
      </c>
      <c r="M2554">
        <v>94990</v>
      </c>
      <c r="N2554" s="21" t="s">
        <v>50</v>
      </c>
      <c r="O2554" s="21" t="s">
        <v>66</v>
      </c>
      <c r="P2554" s="21" t="s">
        <v>1127</v>
      </c>
      <c r="Q2554" t="s">
        <v>1495</v>
      </c>
      <c r="R2554" t="s">
        <v>1084</v>
      </c>
      <c r="S2554">
        <v>9783970</v>
      </c>
      <c r="T2554">
        <v>153595</v>
      </c>
      <c r="U2554" t="s">
        <v>1260</v>
      </c>
    </row>
    <row r="2555" spans="1:21" ht="14.45" hidden="1" x14ac:dyDescent="0.35">
      <c r="A2555">
        <v>138</v>
      </c>
      <c r="B2555" t="s">
        <v>10</v>
      </c>
      <c r="C2555" t="s">
        <v>841</v>
      </c>
      <c r="D2555" t="s">
        <v>1046</v>
      </c>
      <c r="E2555" t="s">
        <v>1044</v>
      </c>
      <c r="F2555" t="s">
        <v>5</v>
      </c>
      <c r="G2555" t="s">
        <v>496</v>
      </c>
      <c r="H2555" t="s">
        <v>2</v>
      </c>
      <c r="I2555">
        <v>14</v>
      </c>
      <c r="J2555" t="s">
        <v>8</v>
      </c>
      <c r="L2555" t="s">
        <v>107</v>
      </c>
      <c r="M2555">
        <v>38710</v>
      </c>
      <c r="N2555" s="21" t="s">
        <v>37</v>
      </c>
      <c r="O2555" s="21" t="s">
        <v>59</v>
      </c>
      <c r="P2555" s="21" t="str">
        <f t="shared" ref="P2555:P2560" si="41">IF(M2555&lt;20000,"01_&lt;20",IF(M2555&lt;70000,CONCATENATE(IF((ROUNDDOWN(M2555/10000,0)+1)&lt;10,0,),ROUNDDOWN(M2555/10000,0),"_",ROUNDDOWN(M2555/10000,0)*10,"-",ROUNDUP((M2555+1)/10000,0)*10),"07_70&gt;"))</f>
        <v>03_30-40</v>
      </c>
      <c r="Q2555" t="s">
        <v>1495</v>
      </c>
      <c r="R2555" t="s">
        <v>1084</v>
      </c>
      <c r="S2555">
        <f t="shared" ref="S2555:S2560" si="42">M2555*A2555</f>
        <v>5341980</v>
      </c>
      <c r="T2555">
        <f t="shared" ref="T2555:T2560" si="43">ROUND(S2555/63.7,0)</f>
        <v>83862</v>
      </c>
      <c r="U2555">
        <v>0</v>
      </c>
    </row>
    <row r="2556" spans="1:21" ht="14.45" hidden="1" x14ac:dyDescent="0.35">
      <c r="A2556">
        <v>16</v>
      </c>
      <c r="B2556" t="s">
        <v>10</v>
      </c>
      <c r="C2556" t="s">
        <v>842</v>
      </c>
      <c r="D2556" t="s">
        <v>1038</v>
      </c>
      <c r="E2556" t="s">
        <v>1044</v>
      </c>
      <c r="F2556" t="s">
        <v>5</v>
      </c>
      <c r="G2556" t="s">
        <v>496</v>
      </c>
      <c r="H2556" t="s">
        <v>336</v>
      </c>
      <c r="I2556">
        <v>15</v>
      </c>
      <c r="J2556" t="s">
        <v>8</v>
      </c>
      <c r="L2556" t="s">
        <v>107</v>
      </c>
      <c r="M2556">
        <v>45340</v>
      </c>
      <c r="N2556" s="21" t="s">
        <v>37</v>
      </c>
      <c r="O2556" s="21" t="s">
        <v>59</v>
      </c>
      <c r="P2556" s="21" t="str">
        <f t="shared" si="41"/>
        <v>04_40-50</v>
      </c>
      <c r="Q2556" t="s">
        <v>1495</v>
      </c>
      <c r="R2556" t="s">
        <v>1084</v>
      </c>
      <c r="S2556">
        <f t="shared" si="42"/>
        <v>725440</v>
      </c>
      <c r="T2556">
        <f t="shared" si="43"/>
        <v>11388</v>
      </c>
      <c r="U2556">
        <v>0</v>
      </c>
    </row>
    <row r="2557" spans="1:21" ht="14.45" hidden="1" x14ac:dyDescent="0.35">
      <c r="A2557">
        <v>17</v>
      </c>
      <c r="B2557" t="s">
        <v>10</v>
      </c>
      <c r="C2557" t="s">
        <v>843</v>
      </c>
      <c r="D2557" t="s">
        <v>1040</v>
      </c>
      <c r="E2557" t="s">
        <v>1044</v>
      </c>
      <c r="F2557" t="s">
        <v>5</v>
      </c>
      <c r="G2557" t="s">
        <v>496</v>
      </c>
      <c r="H2557" t="s">
        <v>2</v>
      </c>
      <c r="I2557">
        <v>15</v>
      </c>
      <c r="J2557" t="s">
        <v>8</v>
      </c>
      <c r="L2557" t="s">
        <v>107</v>
      </c>
      <c r="M2557">
        <v>61254</v>
      </c>
      <c r="N2557" s="21" t="s">
        <v>37</v>
      </c>
      <c r="O2557" s="21" t="s">
        <v>59</v>
      </c>
      <c r="P2557" s="21" t="str">
        <f t="shared" si="41"/>
        <v>06_60-70</v>
      </c>
      <c r="Q2557" t="s">
        <v>1495</v>
      </c>
      <c r="R2557" t="s">
        <v>1084</v>
      </c>
      <c r="S2557">
        <f t="shared" si="42"/>
        <v>1041318</v>
      </c>
      <c r="T2557">
        <f t="shared" si="43"/>
        <v>16347</v>
      </c>
      <c r="U2557">
        <v>0</v>
      </c>
    </row>
    <row r="2558" spans="1:21" ht="14.45" hidden="1" x14ac:dyDescent="0.35">
      <c r="A2558">
        <v>14</v>
      </c>
      <c r="B2558" t="s">
        <v>10</v>
      </c>
      <c r="C2558" t="s">
        <v>360</v>
      </c>
      <c r="D2558" t="s">
        <v>1046</v>
      </c>
      <c r="E2558" t="s">
        <v>1039</v>
      </c>
      <c r="F2558" t="s">
        <v>5</v>
      </c>
      <c r="G2558" t="s">
        <v>162</v>
      </c>
      <c r="H2558" t="s">
        <v>2</v>
      </c>
      <c r="I2558">
        <v>14</v>
      </c>
      <c r="J2558" t="s">
        <v>8</v>
      </c>
      <c r="K2558" t="s">
        <v>7</v>
      </c>
      <c r="L2558" t="s">
        <v>91</v>
      </c>
      <c r="M2558">
        <v>36087</v>
      </c>
      <c r="N2558" s="21" t="s">
        <v>37</v>
      </c>
      <c r="O2558" s="21" t="s">
        <v>59</v>
      </c>
      <c r="P2558" s="21" t="str">
        <f t="shared" si="41"/>
        <v>03_30-40</v>
      </c>
      <c r="Q2558" t="s">
        <v>1495</v>
      </c>
      <c r="R2558" t="s">
        <v>1084</v>
      </c>
      <c r="S2558">
        <f t="shared" si="42"/>
        <v>505218</v>
      </c>
      <c r="T2558">
        <f t="shared" si="43"/>
        <v>7931</v>
      </c>
      <c r="U2558">
        <v>0</v>
      </c>
    </row>
    <row r="2559" spans="1:21" ht="14.45" hidden="1" x14ac:dyDescent="0.35">
      <c r="A2559">
        <v>116</v>
      </c>
      <c r="B2559" t="s">
        <v>10</v>
      </c>
      <c r="C2559" t="s">
        <v>684</v>
      </c>
      <c r="D2559" t="s">
        <v>1046</v>
      </c>
      <c r="E2559" t="s">
        <v>1039</v>
      </c>
      <c r="F2559" t="s">
        <v>5</v>
      </c>
      <c r="G2559" t="s">
        <v>496</v>
      </c>
      <c r="H2559" t="s">
        <v>2</v>
      </c>
      <c r="I2559">
        <v>14</v>
      </c>
      <c r="J2559" t="s">
        <v>8</v>
      </c>
      <c r="K2559" t="s">
        <v>7</v>
      </c>
      <c r="L2559" t="s">
        <v>107</v>
      </c>
      <c r="M2559">
        <v>38150</v>
      </c>
      <c r="N2559" s="21" t="s">
        <v>37</v>
      </c>
      <c r="O2559" s="21" t="s">
        <v>59</v>
      </c>
      <c r="P2559" s="21" t="str">
        <f t="shared" si="41"/>
        <v>03_30-40</v>
      </c>
      <c r="Q2559" t="s">
        <v>1495</v>
      </c>
      <c r="R2559" t="s">
        <v>1084</v>
      </c>
      <c r="S2559">
        <f t="shared" si="42"/>
        <v>4425400</v>
      </c>
      <c r="T2559">
        <f t="shared" si="43"/>
        <v>69473</v>
      </c>
      <c r="U2559">
        <v>0</v>
      </c>
    </row>
    <row r="2560" spans="1:21" ht="14.45" hidden="1" x14ac:dyDescent="0.35">
      <c r="A2560">
        <v>2</v>
      </c>
      <c r="B2560" t="s">
        <v>10</v>
      </c>
      <c r="C2560" t="s">
        <v>226</v>
      </c>
      <c r="D2560" t="s">
        <v>1041</v>
      </c>
      <c r="E2560" t="s">
        <v>1039</v>
      </c>
      <c r="F2560" t="s">
        <v>5</v>
      </c>
      <c r="G2560" t="s">
        <v>114</v>
      </c>
      <c r="H2560" t="s">
        <v>115</v>
      </c>
      <c r="I2560">
        <v>15</v>
      </c>
      <c r="J2560" t="s">
        <v>8</v>
      </c>
      <c r="L2560" t="s">
        <v>107</v>
      </c>
      <c r="M2560">
        <v>66046</v>
      </c>
      <c r="N2560" s="21" t="s">
        <v>37</v>
      </c>
      <c r="O2560" s="21" t="s">
        <v>59</v>
      </c>
      <c r="P2560" s="21" t="str">
        <f t="shared" si="41"/>
        <v>06_60-70</v>
      </c>
      <c r="Q2560" t="s">
        <v>1495</v>
      </c>
      <c r="R2560" t="s">
        <v>1084</v>
      </c>
      <c r="S2560">
        <f t="shared" si="42"/>
        <v>132092</v>
      </c>
      <c r="T2560">
        <f t="shared" si="43"/>
        <v>2074</v>
      </c>
      <c r="U2560">
        <v>0</v>
      </c>
    </row>
    <row r="2561" spans="1:21" ht="14.45" hidden="1" x14ac:dyDescent="0.35">
      <c r="A2561">
        <v>24</v>
      </c>
      <c r="B2561" t="s">
        <v>10</v>
      </c>
      <c r="C2561" t="s">
        <v>251</v>
      </c>
      <c r="D2561" t="s">
        <v>1041</v>
      </c>
      <c r="E2561" t="s">
        <v>1039</v>
      </c>
      <c r="F2561" t="s">
        <v>5</v>
      </c>
      <c r="G2561" t="s">
        <v>114</v>
      </c>
      <c r="H2561" t="s">
        <v>120</v>
      </c>
      <c r="I2561">
        <v>17</v>
      </c>
      <c r="J2561" t="s">
        <v>8</v>
      </c>
      <c r="L2561" t="s">
        <v>107</v>
      </c>
      <c r="M2561">
        <v>58590</v>
      </c>
      <c r="N2561" s="21" t="s">
        <v>45</v>
      </c>
      <c r="O2561" s="21" t="s">
        <v>63</v>
      </c>
      <c r="P2561" s="21" t="s">
        <v>1128</v>
      </c>
      <c r="Q2561" t="s">
        <v>1495</v>
      </c>
      <c r="R2561" t="s">
        <v>1084</v>
      </c>
      <c r="S2561">
        <v>1406160</v>
      </c>
      <c r="T2561">
        <v>22075</v>
      </c>
      <c r="U2561" t="s">
        <v>1261</v>
      </c>
    </row>
    <row r="2562" spans="1:21" ht="14.45" hidden="1" x14ac:dyDescent="0.35">
      <c r="A2562">
        <v>27</v>
      </c>
      <c r="B2562" t="s">
        <v>10</v>
      </c>
      <c r="C2562" t="s">
        <v>534</v>
      </c>
      <c r="D2562" t="s">
        <v>1041</v>
      </c>
      <c r="E2562" t="s">
        <v>1039</v>
      </c>
      <c r="F2562" t="s">
        <v>5</v>
      </c>
      <c r="G2562" t="s">
        <v>496</v>
      </c>
      <c r="H2562" t="s">
        <v>166</v>
      </c>
      <c r="I2562">
        <v>17</v>
      </c>
      <c r="J2562" t="s">
        <v>8</v>
      </c>
      <c r="L2562" t="s">
        <v>107</v>
      </c>
      <c r="M2562">
        <v>41500</v>
      </c>
      <c r="N2562" s="21" t="s">
        <v>42</v>
      </c>
      <c r="O2562" s="21" t="s">
        <v>62</v>
      </c>
      <c r="P2562" s="21" t="s">
        <v>1126</v>
      </c>
      <c r="Q2562" t="s">
        <v>1495</v>
      </c>
      <c r="R2562" t="s">
        <v>1084</v>
      </c>
      <c r="S2562">
        <v>1120500</v>
      </c>
      <c r="T2562">
        <v>17590</v>
      </c>
      <c r="U2562" t="s">
        <v>1262</v>
      </c>
    </row>
    <row r="2563" spans="1:21" ht="14.45" hidden="1" x14ac:dyDescent="0.35">
      <c r="A2563">
        <v>140</v>
      </c>
      <c r="B2563" t="s">
        <v>10</v>
      </c>
      <c r="C2563" t="s">
        <v>847</v>
      </c>
      <c r="D2563" t="s">
        <v>1046</v>
      </c>
      <c r="E2563" t="s">
        <v>1039</v>
      </c>
      <c r="F2563" t="s">
        <v>5</v>
      </c>
      <c r="G2563" t="s">
        <v>818</v>
      </c>
      <c r="H2563" t="s">
        <v>618</v>
      </c>
      <c r="I2563">
        <v>14</v>
      </c>
      <c r="J2563" t="s">
        <v>848</v>
      </c>
      <c r="K2563" t="s">
        <v>7</v>
      </c>
      <c r="L2563" t="s">
        <v>107</v>
      </c>
      <c r="M2563">
        <v>93700</v>
      </c>
      <c r="N2563" s="21" t="s">
        <v>50</v>
      </c>
      <c r="O2563" s="21" t="s">
        <v>66</v>
      </c>
      <c r="P2563" s="21" t="s">
        <v>1127</v>
      </c>
      <c r="Q2563" t="s">
        <v>1495</v>
      </c>
      <c r="R2563" t="s">
        <v>1084</v>
      </c>
      <c r="S2563">
        <v>13118000</v>
      </c>
      <c r="T2563">
        <v>205934</v>
      </c>
      <c r="U2563" t="s">
        <v>1263</v>
      </c>
    </row>
    <row r="2564" spans="1:21" ht="14.45" hidden="1" x14ac:dyDescent="0.35">
      <c r="A2564">
        <v>42</v>
      </c>
      <c r="B2564" t="s">
        <v>10</v>
      </c>
      <c r="C2564" t="s">
        <v>849</v>
      </c>
      <c r="D2564" t="s">
        <v>1041</v>
      </c>
      <c r="E2564" t="s">
        <v>1039</v>
      </c>
      <c r="F2564" t="s">
        <v>5</v>
      </c>
      <c r="G2564" t="s">
        <v>308</v>
      </c>
      <c r="H2564" t="s">
        <v>553</v>
      </c>
      <c r="I2564">
        <v>15</v>
      </c>
      <c r="J2564" t="s">
        <v>850</v>
      </c>
      <c r="K2564" t="s">
        <v>7</v>
      </c>
      <c r="L2564" t="s">
        <v>107</v>
      </c>
      <c r="M2564">
        <v>204360</v>
      </c>
      <c r="N2564" s="21" t="s">
        <v>122</v>
      </c>
      <c r="O2564" s="21" t="s">
        <v>99</v>
      </c>
      <c r="P2564" s="21" t="s">
        <v>1127</v>
      </c>
      <c r="Q2564" t="s">
        <v>1495</v>
      </c>
      <c r="R2564" t="s">
        <v>1084</v>
      </c>
      <c r="S2564">
        <v>8583120</v>
      </c>
      <c r="T2564">
        <v>134743</v>
      </c>
      <c r="U2564" t="s">
        <v>1264</v>
      </c>
    </row>
    <row r="2565" spans="1:21" ht="14.45" hidden="1" x14ac:dyDescent="0.35">
      <c r="A2565">
        <v>18</v>
      </c>
      <c r="B2565" t="s">
        <v>10</v>
      </c>
      <c r="C2565" t="s">
        <v>986</v>
      </c>
      <c r="D2565" t="s">
        <v>1055</v>
      </c>
      <c r="E2565" t="s">
        <v>1044</v>
      </c>
      <c r="F2565" t="s">
        <v>5</v>
      </c>
      <c r="G2565" t="s">
        <v>308</v>
      </c>
      <c r="H2565" t="s">
        <v>987</v>
      </c>
      <c r="I2565">
        <v>17</v>
      </c>
      <c r="J2565" t="s">
        <v>846</v>
      </c>
      <c r="L2565" t="s">
        <v>107</v>
      </c>
      <c r="M2565">
        <v>225990</v>
      </c>
      <c r="N2565" s="21" t="s">
        <v>878</v>
      </c>
      <c r="O2565" s="21" t="s">
        <v>670</v>
      </c>
      <c r="P2565" s="21" t="s">
        <v>1127</v>
      </c>
      <c r="Q2565" t="s">
        <v>1495</v>
      </c>
      <c r="R2565" t="s">
        <v>1084</v>
      </c>
      <c r="S2565">
        <v>4067820</v>
      </c>
      <c r="T2565">
        <v>63859</v>
      </c>
      <c r="U2565" t="s">
        <v>1265</v>
      </c>
    </row>
    <row r="2566" spans="1:21" ht="14.45" hidden="1" x14ac:dyDescent="0.35">
      <c r="A2566">
        <v>19</v>
      </c>
      <c r="B2566" t="s">
        <v>10</v>
      </c>
      <c r="C2566" t="s">
        <v>1056</v>
      </c>
      <c r="D2566" t="s">
        <v>1055</v>
      </c>
      <c r="E2566" t="s">
        <v>1044</v>
      </c>
      <c r="F2566" t="s">
        <v>5</v>
      </c>
      <c r="G2566" t="s">
        <v>308</v>
      </c>
      <c r="H2566" t="s">
        <v>1057</v>
      </c>
      <c r="I2566">
        <v>17</v>
      </c>
      <c r="J2566" t="s">
        <v>846</v>
      </c>
      <c r="L2566" t="s">
        <v>107</v>
      </c>
      <c r="M2566">
        <v>159990</v>
      </c>
      <c r="N2566" s="21" t="s">
        <v>37</v>
      </c>
      <c r="O2566" s="21" t="s">
        <v>59</v>
      </c>
      <c r="P2566" s="21" t="str">
        <f>IF(M2566&lt;20000,"01_&lt;20",IF(M2566&lt;70000,CONCATENATE(IF((ROUNDDOWN(M2566/10000,0)+1)&lt;10,0,),ROUNDDOWN(M2566/10000,0),"_",ROUNDDOWN(M2566/10000,0)*10,"-",ROUNDUP((M2566+1)/10000,0)*10),"07_70&gt;"))</f>
        <v>07_70&gt;</v>
      </c>
      <c r="Q2566" t="s">
        <v>1495</v>
      </c>
      <c r="R2566" t="s">
        <v>1084</v>
      </c>
      <c r="S2566">
        <f>M2566*A2566</f>
        <v>3039810</v>
      </c>
      <c r="T2566">
        <f>ROUND(S2566/63.7,0)</f>
        <v>47721</v>
      </c>
      <c r="U2566">
        <v>0</v>
      </c>
    </row>
    <row r="2567" spans="1:21" ht="14.45" hidden="1" x14ac:dyDescent="0.35">
      <c r="A2567">
        <v>12</v>
      </c>
      <c r="B2567" t="s">
        <v>13</v>
      </c>
      <c r="C2567" t="s">
        <v>365</v>
      </c>
      <c r="D2567" t="s">
        <v>1041</v>
      </c>
      <c r="E2567" t="s">
        <v>1039</v>
      </c>
      <c r="F2567" t="s">
        <v>5</v>
      </c>
      <c r="G2567" t="s">
        <v>308</v>
      </c>
      <c r="H2567" t="s">
        <v>157</v>
      </c>
      <c r="I2567">
        <v>17</v>
      </c>
      <c r="J2567" t="s">
        <v>136</v>
      </c>
      <c r="L2567" t="s">
        <v>107</v>
      </c>
      <c r="M2567">
        <v>137895</v>
      </c>
      <c r="N2567" s="21" t="s">
        <v>88</v>
      </c>
      <c r="O2567" s="21" t="s">
        <v>86</v>
      </c>
      <c r="P2567" s="21" t="s">
        <v>1127</v>
      </c>
      <c r="Q2567" t="s">
        <v>1495</v>
      </c>
      <c r="R2567" t="s">
        <v>1084</v>
      </c>
      <c r="S2567">
        <v>1654740</v>
      </c>
      <c r="T2567">
        <v>25977</v>
      </c>
      <c r="U2567" t="s">
        <v>365</v>
      </c>
    </row>
    <row r="2568" spans="1:21" ht="14.45" hidden="1" x14ac:dyDescent="0.35">
      <c r="A2568">
        <v>2</v>
      </c>
      <c r="B2568" t="s">
        <v>13</v>
      </c>
      <c r="C2568" t="s">
        <v>398</v>
      </c>
      <c r="D2568" t="s">
        <v>1041</v>
      </c>
      <c r="E2568" t="s">
        <v>1039</v>
      </c>
      <c r="F2568" t="s">
        <v>5</v>
      </c>
      <c r="G2568" t="s">
        <v>308</v>
      </c>
      <c r="H2568" t="s">
        <v>367</v>
      </c>
      <c r="I2568">
        <v>15</v>
      </c>
      <c r="J2568" t="s">
        <v>117</v>
      </c>
      <c r="L2568" t="s">
        <v>107</v>
      </c>
      <c r="M2568">
        <v>128080</v>
      </c>
      <c r="N2568" s="21" t="s">
        <v>98</v>
      </c>
      <c r="O2568" s="21" t="s">
        <v>96</v>
      </c>
      <c r="P2568" s="21" t="s">
        <v>1127</v>
      </c>
      <c r="Q2568" t="s">
        <v>1495</v>
      </c>
      <c r="R2568" t="s">
        <v>1084</v>
      </c>
      <c r="S2568">
        <v>256160</v>
      </c>
      <c r="T2568">
        <v>4021</v>
      </c>
      <c r="U2568" t="s">
        <v>1266</v>
      </c>
    </row>
    <row r="2569" spans="1:21" ht="14.45" hidden="1" x14ac:dyDescent="0.35">
      <c r="A2569">
        <v>6</v>
      </c>
      <c r="B2569" t="s">
        <v>13</v>
      </c>
      <c r="C2569" t="s">
        <v>783</v>
      </c>
      <c r="D2569" t="s">
        <v>1041</v>
      </c>
      <c r="E2569" t="s">
        <v>1039</v>
      </c>
      <c r="F2569" t="s">
        <v>5</v>
      </c>
      <c r="G2569" t="s">
        <v>155</v>
      </c>
      <c r="H2569" t="s">
        <v>784</v>
      </c>
      <c r="I2569">
        <v>15</v>
      </c>
      <c r="J2569" t="s">
        <v>117</v>
      </c>
      <c r="L2569" t="s">
        <v>107</v>
      </c>
      <c r="M2569">
        <v>114990</v>
      </c>
      <c r="N2569" s="21" t="s">
        <v>71</v>
      </c>
      <c r="O2569" s="21" t="s">
        <v>67</v>
      </c>
      <c r="P2569" s="21" t="s">
        <v>1127</v>
      </c>
      <c r="Q2569" t="s">
        <v>1495</v>
      </c>
      <c r="R2569" t="s">
        <v>1084</v>
      </c>
      <c r="S2569">
        <v>689940</v>
      </c>
      <c r="T2569">
        <v>10831</v>
      </c>
      <c r="U2569" t="s">
        <v>1267</v>
      </c>
    </row>
    <row r="2570" spans="1:21" ht="14.45" hidden="1" x14ac:dyDescent="0.35">
      <c r="A2570">
        <v>9</v>
      </c>
      <c r="B2570" t="s">
        <v>13</v>
      </c>
      <c r="C2570" t="s">
        <v>170</v>
      </c>
      <c r="D2570" t="s">
        <v>1040</v>
      </c>
      <c r="E2570" t="s">
        <v>1039</v>
      </c>
      <c r="F2570" t="s">
        <v>5</v>
      </c>
      <c r="G2570" t="s">
        <v>114</v>
      </c>
      <c r="H2570" t="s">
        <v>2</v>
      </c>
      <c r="I2570">
        <v>15</v>
      </c>
      <c r="J2570" t="s">
        <v>4</v>
      </c>
      <c r="L2570" t="s">
        <v>107</v>
      </c>
      <c r="M2570">
        <v>29990</v>
      </c>
      <c r="N2570" s="21" t="s">
        <v>39</v>
      </c>
      <c r="O2570" s="21" t="s">
        <v>60</v>
      </c>
      <c r="P2570" s="21" t="s">
        <v>1124</v>
      </c>
      <c r="Q2570" t="s">
        <v>1495</v>
      </c>
      <c r="R2570" t="s">
        <v>1084</v>
      </c>
      <c r="S2570">
        <v>269910</v>
      </c>
      <c r="T2570">
        <v>4237</v>
      </c>
      <c r="U2570" t="s">
        <v>1268</v>
      </c>
    </row>
    <row r="2571" spans="1:21" ht="14.45" hidden="1" x14ac:dyDescent="0.35">
      <c r="A2571">
        <v>2</v>
      </c>
      <c r="B2571" t="s">
        <v>13</v>
      </c>
      <c r="C2571" t="s">
        <v>238</v>
      </c>
      <c r="D2571" t="s">
        <v>1038</v>
      </c>
      <c r="E2571" t="s">
        <v>1039</v>
      </c>
      <c r="F2571" t="s">
        <v>5</v>
      </c>
      <c r="G2571" t="s">
        <v>218</v>
      </c>
      <c r="H2571">
        <v>530</v>
      </c>
      <c r="I2571">
        <v>15</v>
      </c>
      <c r="J2571" t="s">
        <v>8</v>
      </c>
      <c r="L2571" t="s">
        <v>107</v>
      </c>
      <c r="M2571">
        <v>33450</v>
      </c>
      <c r="N2571" s="21" t="s">
        <v>40</v>
      </c>
      <c r="O2571" s="21" t="s">
        <v>61</v>
      </c>
      <c r="P2571" s="21" t="s">
        <v>1125</v>
      </c>
      <c r="Q2571" t="s">
        <v>1495</v>
      </c>
      <c r="R2571" t="s">
        <v>1084</v>
      </c>
      <c r="S2571">
        <v>66900</v>
      </c>
      <c r="T2571">
        <v>1050</v>
      </c>
      <c r="U2571" t="s">
        <v>1269</v>
      </c>
    </row>
    <row r="2572" spans="1:21" ht="14.45" hidden="1" x14ac:dyDescent="0.35">
      <c r="A2572">
        <v>76</v>
      </c>
      <c r="B2572" t="s">
        <v>13</v>
      </c>
      <c r="C2572" t="s">
        <v>282</v>
      </c>
      <c r="D2572" t="s">
        <v>1041</v>
      </c>
      <c r="E2572" t="s">
        <v>1039</v>
      </c>
      <c r="F2572" t="s">
        <v>5</v>
      </c>
      <c r="G2572" t="s">
        <v>155</v>
      </c>
      <c r="H2572" t="s">
        <v>108</v>
      </c>
      <c r="I2572">
        <v>15</v>
      </c>
      <c r="J2572" t="s">
        <v>8</v>
      </c>
      <c r="L2572" t="s">
        <v>107</v>
      </c>
      <c r="M2572">
        <v>31895</v>
      </c>
      <c r="N2572" s="21" t="s">
        <v>40</v>
      </c>
      <c r="O2572" s="21" t="s">
        <v>61</v>
      </c>
      <c r="P2572" s="21" t="s">
        <v>1125</v>
      </c>
      <c r="Q2572" t="s">
        <v>1495</v>
      </c>
      <c r="R2572" t="s">
        <v>1084</v>
      </c>
      <c r="S2572">
        <v>2424020</v>
      </c>
      <c r="T2572">
        <v>38054</v>
      </c>
      <c r="U2572" t="s">
        <v>1270</v>
      </c>
    </row>
    <row r="2573" spans="1:21" ht="14.45" hidden="1" x14ac:dyDescent="0.35">
      <c r="A2573">
        <v>132</v>
      </c>
      <c r="B2573" t="s">
        <v>13</v>
      </c>
      <c r="C2573" t="s">
        <v>906</v>
      </c>
      <c r="D2573" t="s">
        <v>1046</v>
      </c>
      <c r="E2573" t="s">
        <v>1039</v>
      </c>
      <c r="F2573" t="s">
        <v>5</v>
      </c>
      <c r="G2573" t="s">
        <v>818</v>
      </c>
      <c r="H2573" t="s">
        <v>827</v>
      </c>
      <c r="I2573">
        <v>14</v>
      </c>
      <c r="J2573" t="s">
        <v>8</v>
      </c>
      <c r="L2573" t="s">
        <v>107</v>
      </c>
      <c r="M2573">
        <v>37958</v>
      </c>
      <c r="N2573" s="21" t="s">
        <v>41</v>
      </c>
      <c r="O2573" s="21" t="s">
        <v>61</v>
      </c>
      <c r="P2573" s="21" t="s">
        <v>1125</v>
      </c>
      <c r="Q2573" t="s">
        <v>1495</v>
      </c>
      <c r="R2573" t="s">
        <v>1084</v>
      </c>
      <c r="S2573">
        <v>5010456</v>
      </c>
      <c r="T2573">
        <v>78657</v>
      </c>
      <c r="U2573" t="s">
        <v>1271</v>
      </c>
    </row>
    <row r="2574" spans="1:21" ht="14.45" hidden="1" x14ac:dyDescent="0.35">
      <c r="A2574">
        <v>33</v>
      </c>
      <c r="B2574" t="s">
        <v>13</v>
      </c>
      <c r="C2574" t="s">
        <v>908</v>
      </c>
      <c r="D2574" t="s">
        <v>1046</v>
      </c>
      <c r="E2574" t="s">
        <v>1039</v>
      </c>
      <c r="F2574" t="s">
        <v>5</v>
      </c>
      <c r="G2574" t="s">
        <v>818</v>
      </c>
      <c r="H2574" t="s">
        <v>634</v>
      </c>
      <c r="I2574">
        <v>14</v>
      </c>
      <c r="J2574" t="s">
        <v>8</v>
      </c>
      <c r="L2574" t="s">
        <v>107</v>
      </c>
      <c r="M2574">
        <v>70800</v>
      </c>
      <c r="N2574" s="21" t="s">
        <v>48</v>
      </c>
      <c r="O2574" s="21" t="s">
        <v>64</v>
      </c>
      <c r="P2574" s="21" t="s">
        <v>1127</v>
      </c>
      <c r="Q2574" t="s">
        <v>1495</v>
      </c>
      <c r="R2574" t="s">
        <v>1084</v>
      </c>
      <c r="S2574">
        <v>2336400</v>
      </c>
      <c r="T2574">
        <v>36678</v>
      </c>
      <c r="U2574" t="s">
        <v>1272</v>
      </c>
    </row>
    <row r="2575" spans="1:21" ht="14.45" hidden="1" x14ac:dyDescent="0.35">
      <c r="A2575">
        <v>173</v>
      </c>
      <c r="B2575" t="s">
        <v>13</v>
      </c>
      <c r="C2575" t="s">
        <v>907</v>
      </c>
      <c r="D2575" t="s">
        <v>1046</v>
      </c>
      <c r="E2575" t="s">
        <v>1039</v>
      </c>
      <c r="F2575" t="s">
        <v>5</v>
      </c>
      <c r="G2575" t="s">
        <v>818</v>
      </c>
      <c r="H2575" t="s">
        <v>827</v>
      </c>
      <c r="I2575">
        <v>14</v>
      </c>
      <c r="J2575" t="s">
        <v>8</v>
      </c>
      <c r="L2575" t="s">
        <v>107</v>
      </c>
      <c r="M2575">
        <v>46268</v>
      </c>
      <c r="N2575" s="21" t="s">
        <v>43</v>
      </c>
      <c r="O2575" s="21" t="s">
        <v>62</v>
      </c>
      <c r="P2575" s="21" t="s">
        <v>1126</v>
      </c>
      <c r="Q2575" t="s">
        <v>1495</v>
      </c>
      <c r="R2575" t="s">
        <v>1084</v>
      </c>
      <c r="S2575">
        <v>8004364</v>
      </c>
      <c r="T2575">
        <v>125657</v>
      </c>
      <c r="U2575" t="s">
        <v>1273</v>
      </c>
    </row>
    <row r="2576" spans="1:21" ht="14.45" hidden="1" x14ac:dyDescent="0.35">
      <c r="A2576">
        <v>9</v>
      </c>
      <c r="B2576" t="s">
        <v>13</v>
      </c>
      <c r="C2576" t="s">
        <v>644</v>
      </c>
      <c r="D2576" t="s">
        <v>1038</v>
      </c>
      <c r="E2576" t="s">
        <v>1039</v>
      </c>
      <c r="F2576" t="s">
        <v>5</v>
      </c>
      <c r="G2576" t="s">
        <v>496</v>
      </c>
      <c r="H2576">
        <v>250</v>
      </c>
      <c r="I2576">
        <v>15</v>
      </c>
      <c r="J2576" t="s">
        <v>8</v>
      </c>
      <c r="L2576" t="s">
        <v>107</v>
      </c>
      <c r="M2576">
        <v>36114</v>
      </c>
      <c r="N2576" s="21" t="s">
        <v>41</v>
      </c>
      <c r="O2576" s="21" t="s">
        <v>61</v>
      </c>
      <c r="P2576" s="21" t="s">
        <v>1125</v>
      </c>
      <c r="Q2576" t="s">
        <v>1495</v>
      </c>
      <c r="R2576" t="s">
        <v>1084</v>
      </c>
      <c r="S2576">
        <v>325026</v>
      </c>
      <c r="T2576">
        <v>5102</v>
      </c>
      <c r="U2576" t="s">
        <v>1274</v>
      </c>
    </row>
    <row r="2577" spans="1:21" ht="14.45" hidden="1" x14ac:dyDescent="0.35">
      <c r="A2577">
        <v>958</v>
      </c>
      <c r="B2577" t="s">
        <v>13</v>
      </c>
      <c r="C2577" t="s">
        <v>685</v>
      </c>
      <c r="D2577" t="s">
        <v>1038</v>
      </c>
      <c r="E2577" t="s">
        <v>1039</v>
      </c>
      <c r="F2577" t="s">
        <v>5</v>
      </c>
      <c r="G2577" t="s">
        <v>496</v>
      </c>
      <c r="H2577" t="s">
        <v>233</v>
      </c>
      <c r="I2577">
        <v>15</v>
      </c>
      <c r="J2577" t="s">
        <v>8</v>
      </c>
      <c r="L2577" t="s">
        <v>107</v>
      </c>
      <c r="M2577">
        <v>34338</v>
      </c>
      <c r="N2577" s="21" t="s">
        <v>40</v>
      </c>
      <c r="O2577" s="21" t="s">
        <v>61</v>
      </c>
      <c r="P2577" s="21" t="s">
        <v>1125</v>
      </c>
      <c r="Q2577" t="s">
        <v>1495</v>
      </c>
      <c r="R2577" t="s">
        <v>1084</v>
      </c>
      <c r="S2577">
        <v>32895804</v>
      </c>
      <c r="T2577">
        <v>516418</v>
      </c>
      <c r="U2577" t="s">
        <v>1275</v>
      </c>
    </row>
    <row r="2578" spans="1:21" ht="14.45" hidden="1" x14ac:dyDescent="0.35">
      <c r="A2578">
        <v>130</v>
      </c>
      <c r="B2578" t="s">
        <v>13</v>
      </c>
      <c r="C2578" t="s">
        <v>645</v>
      </c>
      <c r="D2578" t="s">
        <v>1038</v>
      </c>
      <c r="E2578" t="s">
        <v>1039</v>
      </c>
      <c r="F2578" t="s">
        <v>5</v>
      </c>
      <c r="G2578" t="s">
        <v>155</v>
      </c>
      <c r="H2578" t="s">
        <v>233</v>
      </c>
      <c r="I2578">
        <v>15</v>
      </c>
      <c r="J2578" t="s">
        <v>8</v>
      </c>
      <c r="L2578" t="s">
        <v>107</v>
      </c>
      <c r="M2578">
        <v>26924</v>
      </c>
      <c r="N2578" s="21" t="s">
        <v>39</v>
      </c>
      <c r="O2578" s="21" t="s">
        <v>60</v>
      </c>
      <c r="P2578" s="21" t="s">
        <v>1124</v>
      </c>
      <c r="Q2578" t="s">
        <v>1495</v>
      </c>
      <c r="R2578" t="s">
        <v>1084</v>
      </c>
      <c r="S2578">
        <v>3500120</v>
      </c>
      <c r="T2578">
        <v>54947</v>
      </c>
      <c r="U2578" t="s">
        <v>1276</v>
      </c>
    </row>
    <row r="2579" spans="1:21" ht="14.45" hidden="1" x14ac:dyDescent="0.35">
      <c r="A2579">
        <v>296</v>
      </c>
      <c r="B2579" t="s">
        <v>13</v>
      </c>
      <c r="C2579" t="s">
        <v>637</v>
      </c>
      <c r="D2579" t="s">
        <v>1040</v>
      </c>
      <c r="E2579" t="s">
        <v>1039</v>
      </c>
      <c r="F2579" t="s">
        <v>5</v>
      </c>
      <c r="G2579" t="s">
        <v>323</v>
      </c>
      <c r="H2579" t="s">
        <v>2</v>
      </c>
      <c r="I2579">
        <v>15</v>
      </c>
      <c r="J2579" t="s">
        <v>8</v>
      </c>
      <c r="L2579" t="s">
        <v>90</v>
      </c>
      <c r="M2579">
        <v>19640</v>
      </c>
      <c r="N2579" s="21" t="s">
        <v>37</v>
      </c>
      <c r="O2579" s="21" t="s">
        <v>59</v>
      </c>
      <c r="P2579" s="21" t="s">
        <v>1123</v>
      </c>
      <c r="Q2579" t="s">
        <v>1495</v>
      </c>
      <c r="R2579" t="s">
        <v>1084</v>
      </c>
      <c r="S2579">
        <v>5813440</v>
      </c>
      <c r="T2579">
        <v>91263</v>
      </c>
      <c r="U2579" t="s">
        <v>1277</v>
      </c>
    </row>
    <row r="2580" spans="1:21" ht="14.45" hidden="1" x14ac:dyDescent="0.35">
      <c r="A2580">
        <v>18</v>
      </c>
      <c r="B2580" t="s">
        <v>13</v>
      </c>
      <c r="C2580" t="s">
        <v>610</v>
      </c>
      <c r="D2580" t="s">
        <v>1040</v>
      </c>
      <c r="E2580" t="s">
        <v>1039</v>
      </c>
      <c r="F2580" t="s">
        <v>1</v>
      </c>
      <c r="G2580" t="s">
        <v>249</v>
      </c>
      <c r="H2580" t="s">
        <v>2</v>
      </c>
      <c r="I2580">
        <v>15</v>
      </c>
      <c r="J2580" t="s">
        <v>8</v>
      </c>
      <c r="L2580" t="s">
        <v>107</v>
      </c>
      <c r="M2580">
        <v>27740</v>
      </c>
      <c r="N2580" s="21" t="s">
        <v>39</v>
      </c>
      <c r="O2580" s="21" t="s">
        <v>60</v>
      </c>
      <c r="P2580" s="21" t="s">
        <v>1124</v>
      </c>
      <c r="Q2580" t="s">
        <v>1495</v>
      </c>
      <c r="R2580" t="s">
        <v>1084</v>
      </c>
      <c r="S2580">
        <v>499320</v>
      </c>
      <c r="T2580">
        <v>7839</v>
      </c>
      <c r="U2580" t="s">
        <v>1278</v>
      </c>
    </row>
    <row r="2581" spans="1:21" ht="14.45" hidden="1" x14ac:dyDescent="0.35">
      <c r="A2581">
        <v>8</v>
      </c>
      <c r="B2581" t="s">
        <v>13</v>
      </c>
      <c r="C2581" t="s">
        <v>646</v>
      </c>
      <c r="D2581" t="s">
        <v>1040</v>
      </c>
      <c r="E2581" t="s">
        <v>1039</v>
      </c>
      <c r="F2581" t="s">
        <v>5</v>
      </c>
      <c r="G2581" t="s">
        <v>323</v>
      </c>
      <c r="H2581" t="s">
        <v>2</v>
      </c>
      <c r="I2581">
        <v>17</v>
      </c>
      <c r="J2581" t="s">
        <v>8</v>
      </c>
      <c r="L2581" t="s">
        <v>90</v>
      </c>
      <c r="M2581">
        <v>25950</v>
      </c>
      <c r="N2581" s="21" t="s">
        <v>39</v>
      </c>
      <c r="O2581" s="21" t="s">
        <v>60</v>
      </c>
      <c r="P2581" s="21" t="s">
        <v>1124</v>
      </c>
      <c r="Q2581" t="s">
        <v>1495</v>
      </c>
      <c r="R2581" t="s">
        <v>1084</v>
      </c>
      <c r="S2581">
        <v>207600</v>
      </c>
      <c r="T2581">
        <v>3259</v>
      </c>
      <c r="U2581" t="s">
        <v>1279</v>
      </c>
    </row>
    <row r="2582" spans="1:21" ht="14.45" hidden="1" x14ac:dyDescent="0.35">
      <c r="A2582">
        <v>2</v>
      </c>
      <c r="B2582" t="s">
        <v>13</v>
      </c>
      <c r="C2582" t="s">
        <v>686</v>
      </c>
      <c r="D2582" t="s">
        <v>1046</v>
      </c>
      <c r="E2582" t="s">
        <v>1039</v>
      </c>
      <c r="F2582" t="s">
        <v>5</v>
      </c>
      <c r="G2582" t="s">
        <v>496</v>
      </c>
      <c r="H2582" t="s">
        <v>618</v>
      </c>
      <c r="I2582">
        <v>13</v>
      </c>
      <c r="J2582" t="s">
        <v>8</v>
      </c>
      <c r="L2582" t="s">
        <v>107</v>
      </c>
      <c r="M2582">
        <v>44495</v>
      </c>
      <c r="N2582" s="21" t="s">
        <v>42</v>
      </c>
      <c r="O2582" s="21" t="s">
        <v>62</v>
      </c>
      <c r="P2582" s="21" t="s">
        <v>1126</v>
      </c>
      <c r="Q2582" t="s">
        <v>1495</v>
      </c>
      <c r="R2582" t="s">
        <v>1084</v>
      </c>
      <c r="S2582">
        <v>88990</v>
      </c>
      <c r="T2582">
        <v>1397</v>
      </c>
      <c r="U2582" t="s">
        <v>1280</v>
      </c>
    </row>
    <row r="2583" spans="1:21" ht="14.45" hidden="1" x14ac:dyDescent="0.35">
      <c r="A2583">
        <v>145</v>
      </c>
      <c r="B2583" t="s">
        <v>13</v>
      </c>
      <c r="C2583" t="s">
        <v>686</v>
      </c>
      <c r="D2583" t="s">
        <v>1046</v>
      </c>
      <c r="E2583" t="s">
        <v>1039</v>
      </c>
      <c r="F2583" t="s">
        <v>5</v>
      </c>
      <c r="G2583" t="s">
        <v>496</v>
      </c>
      <c r="H2583" t="s">
        <v>618</v>
      </c>
      <c r="I2583">
        <v>13</v>
      </c>
      <c r="J2583" t="s">
        <v>8</v>
      </c>
      <c r="L2583" t="s">
        <v>107</v>
      </c>
      <c r="M2583">
        <v>44495</v>
      </c>
      <c r="N2583" s="21" t="s">
        <v>42</v>
      </c>
      <c r="O2583" s="21" t="s">
        <v>62</v>
      </c>
      <c r="P2583" s="21" t="s">
        <v>1126</v>
      </c>
      <c r="Q2583" t="s">
        <v>1495</v>
      </c>
      <c r="R2583" t="s">
        <v>1084</v>
      </c>
      <c r="S2583">
        <v>6451775</v>
      </c>
      <c r="T2583">
        <v>101284</v>
      </c>
      <c r="U2583" t="s">
        <v>1280</v>
      </c>
    </row>
    <row r="2584" spans="1:21" ht="14.45" hidden="1" x14ac:dyDescent="0.35">
      <c r="A2584">
        <v>37</v>
      </c>
      <c r="B2584" t="s">
        <v>13</v>
      </c>
      <c r="C2584" t="s">
        <v>908</v>
      </c>
      <c r="D2584" t="s">
        <v>1046</v>
      </c>
      <c r="E2584" t="s">
        <v>1039</v>
      </c>
      <c r="F2584" t="s">
        <v>5</v>
      </c>
      <c r="G2584" t="s">
        <v>818</v>
      </c>
      <c r="H2584" t="s">
        <v>634</v>
      </c>
      <c r="I2584">
        <v>14</v>
      </c>
      <c r="J2584" t="s">
        <v>8</v>
      </c>
      <c r="L2584" t="s">
        <v>107</v>
      </c>
      <c r="M2584">
        <v>70800</v>
      </c>
      <c r="N2584" s="21" t="s">
        <v>48</v>
      </c>
      <c r="O2584" s="21" t="s">
        <v>64</v>
      </c>
      <c r="P2584" s="21" t="s">
        <v>1127</v>
      </c>
      <c r="Q2584" t="s">
        <v>1495</v>
      </c>
      <c r="R2584" t="s">
        <v>1084</v>
      </c>
      <c r="S2584">
        <v>2619600</v>
      </c>
      <c r="T2584">
        <v>41124</v>
      </c>
      <c r="U2584" t="s">
        <v>1272</v>
      </c>
    </row>
    <row r="2585" spans="1:21" ht="14.45" hidden="1" x14ac:dyDescent="0.35">
      <c r="A2585">
        <v>99</v>
      </c>
      <c r="B2585" t="s">
        <v>13</v>
      </c>
      <c r="C2585" t="s">
        <v>906</v>
      </c>
      <c r="D2585" t="s">
        <v>1046</v>
      </c>
      <c r="E2585" t="s">
        <v>1039</v>
      </c>
      <c r="F2585" t="s">
        <v>5</v>
      </c>
      <c r="G2585" t="s">
        <v>818</v>
      </c>
      <c r="H2585" t="s">
        <v>827</v>
      </c>
      <c r="I2585">
        <v>14</v>
      </c>
      <c r="J2585" t="s">
        <v>8</v>
      </c>
      <c r="L2585" t="s">
        <v>107</v>
      </c>
      <c r="M2585">
        <v>37958</v>
      </c>
      <c r="N2585" s="21" t="s">
        <v>41</v>
      </c>
      <c r="O2585" s="21" t="s">
        <v>61</v>
      </c>
      <c r="P2585" s="21" t="s">
        <v>1125</v>
      </c>
      <c r="Q2585" t="s">
        <v>1495</v>
      </c>
      <c r="R2585" t="s">
        <v>1084</v>
      </c>
      <c r="S2585">
        <v>3757842</v>
      </c>
      <c r="T2585">
        <v>58993</v>
      </c>
      <c r="U2585" t="s">
        <v>1271</v>
      </c>
    </row>
    <row r="2586" spans="1:21" ht="14.45" hidden="1" x14ac:dyDescent="0.35">
      <c r="A2586">
        <v>505</v>
      </c>
      <c r="B2586" t="s">
        <v>13</v>
      </c>
      <c r="C2586" t="s">
        <v>909</v>
      </c>
      <c r="D2586" t="s">
        <v>1041</v>
      </c>
      <c r="E2586" t="s">
        <v>1039</v>
      </c>
      <c r="F2586" t="s">
        <v>5</v>
      </c>
      <c r="G2586" t="s">
        <v>308</v>
      </c>
      <c r="H2586" t="s">
        <v>910</v>
      </c>
      <c r="I2586">
        <v>17</v>
      </c>
      <c r="J2586" t="s">
        <v>8</v>
      </c>
      <c r="L2586" t="s">
        <v>107</v>
      </c>
      <c r="M2586">
        <v>92405</v>
      </c>
      <c r="N2586" s="21" t="s">
        <v>50</v>
      </c>
      <c r="O2586" s="21" t="s">
        <v>66</v>
      </c>
      <c r="P2586" s="21" t="s">
        <v>1127</v>
      </c>
      <c r="Q2586" t="s">
        <v>1495</v>
      </c>
      <c r="R2586" t="s">
        <v>1084</v>
      </c>
      <c r="S2586">
        <v>46664525</v>
      </c>
      <c r="T2586">
        <v>732567</v>
      </c>
      <c r="U2586" t="s">
        <v>1281</v>
      </c>
    </row>
    <row r="2587" spans="1:21" ht="14.45" hidden="1" x14ac:dyDescent="0.35">
      <c r="A2587">
        <v>2151</v>
      </c>
      <c r="B2587" t="s">
        <v>13</v>
      </c>
      <c r="C2587" t="s">
        <v>911</v>
      </c>
      <c r="D2587" t="s">
        <v>1041</v>
      </c>
      <c r="E2587" t="s">
        <v>1039</v>
      </c>
      <c r="F2587" t="s">
        <v>5</v>
      </c>
      <c r="G2587" t="s">
        <v>308</v>
      </c>
      <c r="H2587" t="s">
        <v>912</v>
      </c>
      <c r="I2587">
        <v>15</v>
      </c>
      <c r="J2587" t="s">
        <v>8</v>
      </c>
      <c r="L2587" t="s">
        <v>107</v>
      </c>
      <c r="M2587">
        <v>74505</v>
      </c>
      <c r="N2587" s="21" t="s">
        <v>48</v>
      </c>
      <c r="O2587" s="21" t="s">
        <v>64</v>
      </c>
      <c r="P2587" s="21" t="s">
        <v>1127</v>
      </c>
      <c r="Q2587" t="s">
        <v>1495</v>
      </c>
      <c r="R2587" t="s">
        <v>1084</v>
      </c>
      <c r="S2587">
        <v>160260255</v>
      </c>
      <c r="T2587">
        <v>2515860</v>
      </c>
      <c r="U2587" t="s">
        <v>1282</v>
      </c>
    </row>
    <row r="2588" spans="1:21" ht="14.45" hidden="1" x14ac:dyDescent="0.35">
      <c r="A2588">
        <v>1471</v>
      </c>
      <c r="B2588" t="s">
        <v>13</v>
      </c>
      <c r="C2588" t="s">
        <v>916</v>
      </c>
      <c r="D2588" t="s">
        <v>1041</v>
      </c>
      <c r="E2588" t="s">
        <v>1039</v>
      </c>
      <c r="F2588" t="s">
        <v>5</v>
      </c>
      <c r="G2588" t="s">
        <v>308</v>
      </c>
      <c r="H2588" t="s">
        <v>673</v>
      </c>
      <c r="I2588">
        <v>15</v>
      </c>
      <c r="J2588" t="s">
        <v>8</v>
      </c>
      <c r="L2588" t="s">
        <v>107</v>
      </c>
      <c r="M2588">
        <v>87680</v>
      </c>
      <c r="N2588" s="21" t="s">
        <v>49</v>
      </c>
      <c r="O2588" s="21" t="s">
        <v>68</v>
      </c>
      <c r="P2588" s="21" t="s">
        <v>1127</v>
      </c>
      <c r="Q2588" t="s">
        <v>1495</v>
      </c>
      <c r="R2588" t="s">
        <v>1084</v>
      </c>
      <c r="S2588">
        <v>128977280</v>
      </c>
      <c r="T2588">
        <v>2024761</v>
      </c>
      <c r="U2588" t="s">
        <v>1283</v>
      </c>
    </row>
    <row r="2589" spans="1:21" ht="14.45" hidden="1" x14ac:dyDescent="0.35">
      <c r="A2589">
        <v>25</v>
      </c>
      <c r="B2589" t="s">
        <v>13</v>
      </c>
      <c r="C2589" t="s">
        <v>644</v>
      </c>
      <c r="D2589" t="s">
        <v>1038</v>
      </c>
      <c r="E2589" t="s">
        <v>1039</v>
      </c>
      <c r="F2589" t="s">
        <v>5</v>
      </c>
      <c r="G2589" t="s">
        <v>496</v>
      </c>
      <c r="H2589">
        <v>250</v>
      </c>
      <c r="I2589">
        <v>15</v>
      </c>
      <c r="J2589" t="s">
        <v>8</v>
      </c>
      <c r="L2589" t="s">
        <v>107</v>
      </c>
      <c r="M2589">
        <v>36114</v>
      </c>
      <c r="N2589" s="21" t="s">
        <v>41</v>
      </c>
      <c r="O2589" s="21" t="s">
        <v>61</v>
      </c>
      <c r="P2589" s="21" t="s">
        <v>1125</v>
      </c>
      <c r="Q2589" t="s">
        <v>1495</v>
      </c>
      <c r="R2589" t="s">
        <v>1084</v>
      </c>
      <c r="S2589">
        <v>902850</v>
      </c>
      <c r="T2589">
        <v>14173</v>
      </c>
      <c r="U2589" t="s">
        <v>1274</v>
      </c>
    </row>
    <row r="2590" spans="1:21" ht="14.45" hidden="1" x14ac:dyDescent="0.35">
      <c r="A2590">
        <v>160</v>
      </c>
      <c r="B2590" t="s">
        <v>13</v>
      </c>
      <c r="C2590" t="s">
        <v>637</v>
      </c>
      <c r="D2590" t="s">
        <v>1040</v>
      </c>
      <c r="E2590" t="s">
        <v>1039</v>
      </c>
      <c r="F2590" t="s">
        <v>5</v>
      </c>
      <c r="G2590" t="s">
        <v>323</v>
      </c>
      <c r="H2590" t="s">
        <v>2</v>
      </c>
      <c r="I2590">
        <v>15</v>
      </c>
      <c r="J2590" t="s">
        <v>8</v>
      </c>
      <c r="L2590" t="s">
        <v>90</v>
      </c>
      <c r="M2590">
        <v>19640</v>
      </c>
      <c r="N2590" s="21" t="s">
        <v>37</v>
      </c>
      <c r="O2590" s="21" t="s">
        <v>59</v>
      </c>
      <c r="P2590" s="21" t="s">
        <v>1123</v>
      </c>
      <c r="Q2590" t="s">
        <v>1495</v>
      </c>
      <c r="R2590" t="s">
        <v>1084</v>
      </c>
      <c r="S2590">
        <v>3142400</v>
      </c>
      <c r="T2590">
        <v>49331</v>
      </c>
      <c r="U2590" t="s">
        <v>1277</v>
      </c>
    </row>
    <row r="2591" spans="1:21" ht="14.45" hidden="1" x14ac:dyDescent="0.35">
      <c r="A2591">
        <v>12</v>
      </c>
      <c r="B2591" t="s">
        <v>13</v>
      </c>
      <c r="C2591" t="s">
        <v>685</v>
      </c>
      <c r="D2591" t="s">
        <v>1038</v>
      </c>
      <c r="E2591" t="s">
        <v>1039</v>
      </c>
      <c r="F2591" t="s">
        <v>5</v>
      </c>
      <c r="G2591" t="s">
        <v>496</v>
      </c>
      <c r="H2591" t="s">
        <v>233</v>
      </c>
      <c r="I2591">
        <v>15</v>
      </c>
      <c r="J2591" t="s">
        <v>8</v>
      </c>
      <c r="L2591" t="s">
        <v>107</v>
      </c>
      <c r="M2591">
        <v>34338</v>
      </c>
      <c r="N2591" s="21" t="s">
        <v>40</v>
      </c>
      <c r="O2591" s="21" t="s">
        <v>61</v>
      </c>
      <c r="P2591" s="21" t="s">
        <v>1125</v>
      </c>
      <c r="Q2591" t="s">
        <v>1495</v>
      </c>
      <c r="R2591" t="s">
        <v>1084</v>
      </c>
      <c r="S2591">
        <v>412056</v>
      </c>
      <c r="T2591">
        <v>6469</v>
      </c>
      <c r="U2591" t="s">
        <v>1275</v>
      </c>
    </row>
    <row r="2592" spans="1:21" ht="14.45" hidden="1" x14ac:dyDescent="0.35">
      <c r="A2592">
        <v>33</v>
      </c>
      <c r="B2592" t="s">
        <v>13</v>
      </c>
      <c r="C2592" t="s">
        <v>645</v>
      </c>
      <c r="D2592" t="s">
        <v>1038</v>
      </c>
      <c r="E2592" t="s">
        <v>1039</v>
      </c>
      <c r="F2592" t="s">
        <v>5</v>
      </c>
      <c r="G2592" t="s">
        <v>155</v>
      </c>
      <c r="H2592" t="s">
        <v>233</v>
      </c>
      <c r="I2592">
        <v>15</v>
      </c>
      <c r="J2592" t="s">
        <v>8</v>
      </c>
      <c r="L2592" t="s">
        <v>107</v>
      </c>
      <c r="M2592">
        <v>26924</v>
      </c>
      <c r="N2592" s="21" t="s">
        <v>39</v>
      </c>
      <c r="O2592" s="21" t="s">
        <v>60</v>
      </c>
      <c r="P2592" s="21" t="s">
        <v>1124</v>
      </c>
      <c r="Q2592" t="s">
        <v>1495</v>
      </c>
      <c r="R2592" t="s">
        <v>1084</v>
      </c>
      <c r="S2592">
        <v>888492</v>
      </c>
      <c r="T2592">
        <v>13948</v>
      </c>
      <c r="U2592" t="s">
        <v>1276</v>
      </c>
    </row>
    <row r="2593" spans="1:21" ht="14.45" hidden="1" x14ac:dyDescent="0.35">
      <c r="A2593">
        <v>348</v>
      </c>
      <c r="B2593" t="s">
        <v>13</v>
      </c>
      <c r="C2593" t="s">
        <v>935</v>
      </c>
      <c r="D2593" t="s">
        <v>1038</v>
      </c>
      <c r="E2593" t="s">
        <v>1039</v>
      </c>
      <c r="F2593" t="s">
        <v>5</v>
      </c>
      <c r="G2593" t="s">
        <v>855</v>
      </c>
      <c r="H2593" t="s">
        <v>714</v>
      </c>
      <c r="I2593">
        <v>15</v>
      </c>
      <c r="J2593" t="s">
        <v>8</v>
      </c>
      <c r="L2593" t="s">
        <v>107</v>
      </c>
      <c r="M2593">
        <v>41503</v>
      </c>
      <c r="N2593" s="21" t="s">
        <v>37</v>
      </c>
      <c r="O2593" s="21" t="s">
        <v>59</v>
      </c>
      <c r="P2593" s="21" t="str">
        <f>IF(M2593&lt;20000,"01_&lt;20",IF(M2593&lt;70000,CONCATENATE(IF((ROUNDDOWN(M2593/10000,0)+1)&lt;10,0,),ROUNDDOWN(M2593/10000,0),"_",ROUNDDOWN(M2593/10000,0)*10,"-",ROUNDUP((M2593+1)/10000,0)*10),"07_70&gt;"))</f>
        <v>04_40-50</v>
      </c>
      <c r="Q2593" t="s">
        <v>1495</v>
      </c>
      <c r="R2593" t="s">
        <v>1084</v>
      </c>
      <c r="S2593">
        <f>M2593*A2593</f>
        <v>14443044</v>
      </c>
      <c r="T2593">
        <f>ROUND(S2593/63.7,0)</f>
        <v>226735</v>
      </c>
      <c r="U2593" t="s">
        <v>1284</v>
      </c>
    </row>
    <row r="2594" spans="1:21" ht="14.45" hidden="1" x14ac:dyDescent="0.35">
      <c r="A2594">
        <v>76</v>
      </c>
      <c r="B2594" t="s">
        <v>13</v>
      </c>
      <c r="C2594" t="s">
        <v>937</v>
      </c>
      <c r="D2594" t="s">
        <v>1038</v>
      </c>
      <c r="E2594" t="s">
        <v>1039</v>
      </c>
      <c r="F2594" t="s">
        <v>5</v>
      </c>
      <c r="G2594" t="s">
        <v>855</v>
      </c>
      <c r="H2594" t="s">
        <v>852</v>
      </c>
      <c r="I2594">
        <v>17</v>
      </c>
      <c r="J2594" t="s">
        <v>8</v>
      </c>
      <c r="L2594" t="s">
        <v>107</v>
      </c>
      <c r="M2594">
        <v>53690</v>
      </c>
      <c r="N2594" s="21" t="s">
        <v>44</v>
      </c>
      <c r="O2594" s="21" t="s">
        <v>63</v>
      </c>
      <c r="P2594" s="21" t="s">
        <v>1128</v>
      </c>
      <c r="Q2594" t="s">
        <v>1495</v>
      </c>
      <c r="R2594" t="s">
        <v>1084</v>
      </c>
      <c r="S2594">
        <v>4080440</v>
      </c>
      <c r="T2594">
        <v>64057</v>
      </c>
      <c r="U2594" t="s">
        <v>1285</v>
      </c>
    </row>
    <row r="2595" spans="1:21" ht="14.45" hidden="1" x14ac:dyDescent="0.35">
      <c r="A2595">
        <v>6</v>
      </c>
      <c r="B2595" t="s">
        <v>13</v>
      </c>
      <c r="C2595" t="s">
        <v>499</v>
      </c>
      <c r="D2595" t="s">
        <v>1046</v>
      </c>
      <c r="E2595" t="s">
        <v>1039</v>
      </c>
      <c r="F2595" t="s">
        <v>5</v>
      </c>
      <c r="G2595" t="s">
        <v>218</v>
      </c>
      <c r="H2595" t="s">
        <v>200</v>
      </c>
      <c r="I2595">
        <v>13</v>
      </c>
      <c r="J2595" t="s">
        <v>8</v>
      </c>
      <c r="L2595" t="s">
        <v>107</v>
      </c>
      <c r="M2595">
        <v>43291</v>
      </c>
      <c r="N2595" s="21" t="s">
        <v>42</v>
      </c>
      <c r="O2595" s="21" t="s">
        <v>62</v>
      </c>
      <c r="P2595" s="21" t="s">
        <v>1126</v>
      </c>
      <c r="Q2595" t="s">
        <v>1495</v>
      </c>
      <c r="R2595" t="s">
        <v>1084</v>
      </c>
      <c r="S2595">
        <v>259746</v>
      </c>
      <c r="T2595">
        <v>4078</v>
      </c>
      <c r="U2595" t="s">
        <v>1286</v>
      </c>
    </row>
    <row r="2596" spans="1:21" ht="14.45" hidden="1" x14ac:dyDescent="0.35">
      <c r="A2596">
        <v>45</v>
      </c>
      <c r="B2596" t="s">
        <v>13</v>
      </c>
      <c r="C2596" t="s">
        <v>939</v>
      </c>
      <c r="D2596" t="s">
        <v>1038</v>
      </c>
      <c r="E2596" t="s">
        <v>1039</v>
      </c>
      <c r="F2596" t="s">
        <v>5</v>
      </c>
      <c r="G2596" t="s">
        <v>855</v>
      </c>
      <c r="H2596" t="s">
        <v>714</v>
      </c>
      <c r="I2596">
        <v>15</v>
      </c>
      <c r="J2596" t="s">
        <v>8</v>
      </c>
      <c r="L2596" t="s">
        <v>107</v>
      </c>
      <c r="M2596">
        <v>34440</v>
      </c>
      <c r="N2596" s="21" t="s">
        <v>40</v>
      </c>
      <c r="O2596" s="21" t="s">
        <v>61</v>
      </c>
      <c r="P2596" s="21" t="s">
        <v>1125</v>
      </c>
      <c r="Q2596" t="s">
        <v>1495</v>
      </c>
      <c r="R2596" t="s">
        <v>1084</v>
      </c>
      <c r="S2596">
        <v>1549800</v>
      </c>
      <c r="T2596">
        <v>24330</v>
      </c>
      <c r="U2596" t="s">
        <v>1287</v>
      </c>
    </row>
    <row r="2597" spans="1:21" ht="14.45" hidden="1" x14ac:dyDescent="0.35">
      <c r="A2597">
        <v>145</v>
      </c>
      <c r="B2597" t="s">
        <v>13</v>
      </c>
      <c r="C2597" t="s">
        <v>935</v>
      </c>
      <c r="D2597" t="s">
        <v>1038</v>
      </c>
      <c r="E2597" t="s">
        <v>1039</v>
      </c>
      <c r="F2597" t="s">
        <v>5</v>
      </c>
      <c r="G2597" t="s">
        <v>855</v>
      </c>
      <c r="H2597" t="s">
        <v>714</v>
      </c>
      <c r="I2597">
        <v>15</v>
      </c>
      <c r="J2597" t="s">
        <v>8</v>
      </c>
      <c r="L2597" t="s">
        <v>107</v>
      </c>
      <c r="M2597">
        <v>41503</v>
      </c>
      <c r="N2597" s="21" t="s">
        <v>37</v>
      </c>
      <c r="O2597" s="21" t="s">
        <v>59</v>
      </c>
      <c r="P2597" s="21" t="str">
        <f>IF(M2597&lt;20000,"01_&lt;20",IF(M2597&lt;70000,CONCATENATE(IF((ROUNDDOWN(M2597/10000,0)+1)&lt;10,0,),ROUNDDOWN(M2597/10000,0),"_",ROUNDDOWN(M2597/10000,0)*10,"-",ROUNDUP((M2597+1)/10000,0)*10),"07_70&gt;"))</f>
        <v>04_40-50</v>
      </c>
      <c r="Q2597" t="s">
        <v>1495</v>
      </c>
      <c r="R2597" t="s">
        <v>1084</v>
      </c>
      <c r="S2597">
        <f>M2597*A2597</f>
        <v>6017935</v>
      </c>
      <c r="T2597">
        <f>ROUND(S2597/63.7,0)</f>
        <v>94473</v>
      </c>
      <c r="U2597" t="s">
        <v>1284</v>
      </c>
    </row>
    <row r="2598" spans="1:21" ht="14.45" hidden="1" x14ac:dyDescent="0.35">
      <c r="A2598">
        <v>9</v>
      </c>
      <c r="B2598" t="s">
        <v>13</v>
      </c>
      <c r="C2598" t="s">
        <v>936</v>
      </c>
      <c r="D2598" t="s">
        <v>1040</v>
      </c>
      <c r="E2598" t="s">
        <v>1039</v>
      </c>
      <c r="F2598" t="s">
        <v>1</v>
      </c>
      <c r="G2598" t="s">
        <v>152</v>
      </c>
      <c r="H2598" t="s">
        <v>2</v>
      </c>
      <c r="I2598">
        <v>15</v>
      </c>
      <c r="J2598" t="s">
        <v>8</v>
      </c>
      <c r="L2598" t="s">
        <v>107</v>
      </c>
      <c r="M2598">
        <v>20430</v>
      </c>
      <c r="N2598" s="21" t="s">
        <v>38</v>
      </c>
      <c r="O2598" s="21" t="s">
        <v>60</v>
      </c>
      <c r="P2598" s="21" t="s">
        <v>1124</v>
      </c>
      <c r="Q2598" t="s">
        <v>1495</v>
      </c>
      <c r="R2598" t="s">
        <v>1084</v>
      </c>
      <c r="S2598">
        <v>183870</v>
      </c>
      <c r="T2598">
        <v>2886</v>
      </c>
      <c r="U2598" t="s">
        <v>1288</v>
      </c>
    </row>
    <row r="2599" spans="1:21" ht="14.45" hidden="1" x14ac:dyDescent="0.35">
      <c r="A2599">
        <v>18</v>
      </c>
      <c r="B2599" t="s">
        <v>13</v>
      </c>
      <c r="C2599" t="s">
        <v>611</v>
      </c>
      <c r="D2599" t="s">
        <v>1038</v>
      </c>
      <c r="E2599" t="s">
        <v>1039</v>
      </c>
      <c r="F2599" t="s">
        <v>5</v>
      </c>
      <c r="G2599" t="s">
        <v>496</v>
      </c>
      <c r="H2599">
        <v>520</v>
      </c>
      <c r="I2599">
        <v>17</v>
      </c>
      <c r="J2599" t="s">
        <v>8</v>
      </c>
      <c r="L2599" t="s">
        <v>107</v>
      </c>
      <c r="M2599">
        <v>49988</v>
      </c>
      <c r="N2599" s="21" t="s">
        <v>43</v>
      </c>
      <c r="O2599" s="21" t="s">
        <v>62</v>
      </c>
      <c r="P2599" s="21" t="s">
        <v>1126</v>
      </c>
      <c r="Q2599" t="s">
        <v>1495</v>
      </c>
      <c r="R2599" t="s">
        <v>1084</v>
      </c>
      <c r="S2599">
        <v>899784</v>
      </c>
      <c r="T2599">
        <v>14125</v>
      </c>
      <c r="U2599" t="s">
        <v>1289</v>
      </c>
    </row>
    <row r="2600" spans="1:21" ht="14.45" hidden="1" x14ac:dyDescent="0.35">
      <c r="A2600">
        <v>604</v>
      </c>
      <c r="B2600" t="s">
        <v>13</v>
      </c>
      <c r="C2600" t="s">
        <v>937</v>
      </c>
      <c r="D2600" t="s">
        <v>1038</v>
      </c>
      <c r="E2600" t="s">
        <v>1039</v>
      </c>
      <c r="F2600" t="s">
        <v>5</v>
      </c>
      <c r="G2600" t="s">
        <v>855</v>
      </c>
      <c r="H2600" t="s">
        <v>852</v>
      </c>
      <c r="I2600">
        <v>17</v>
      </c>
      <c r="J2600" t="s">
        <v>8</v>
      </c>
      <c r="L2600" t="s">
        <v>107</v>
      </c>
      <c r="M2600">
        <v>53690</v>
      </c>
      <c r="N2600" s="21" t="s">
        <v>44</v>
      </c>
      <c r="O2600" s="21" t="s">
        <v>63</v>
      </c>
      <c r="P2600" s="21" t="s">
        <v>1128</v>
      </c>
      <c r="Q2600" t="s">
        <v>1495</v>
      </c>
      <c r="R2600" t="s">
        <v>1084</v>
      </c>
      <c r="S2600">
        <v>32428760</v>
      </c>
      <c r="T2600">
        <v>509086</v>
      </c>
      <c r="U2600" t="s">
        <v>1285</v>
      </c>
    </row>
    <row r="2601" spans="1:21" ht="14.45" hidden="1" x14ac:dyDescent="0.35">
      <c r="A2601">
        <v>91</v>
      </c>
      <c r="B2601" t="s">
        <v>13</v>
      </c>
      <c r="C2601" t="s">
        <v>938</v>
      </c>
      <c r="D2601" t="s">
        <v>1046</v>
      </c>
      <c r="E2601" t="s">
        <v>1039</v>
      </c>
      <c r="F2601" t="s">
        <v>5</v>
      </c>
      <c r="G2601" t="s">
        <v>818</v>
      </c>
      <c r="H2601" t="s">
        <v>2</v>
      </c>
      <c r="I2601">
        <v>13</v>
      </c>
      <c r="J2601" t="s">
        <v>8</v>
      </c>
      <c r="L2601" t="s">
        <v>107</v>
      </c>
      <c r="M2601">
        <v>40788</v>
      </c>
      <c r="N2601" s="21" t="s">
        <v>42</v>
      </c>
      <c r="O2601" s="21" t="s">
        <v>62</v>
      </c>
      <c r="P2601" s="21" t="s">
        <v>1126</v>
      </c>
      <c r="Q2601" t="s">
        <v>1495</v>
      </c>
      <c r="R2601" t="s">
        <v>1084</v>
      </c>
      <c r="S2601">
        <v>3711708</v>
      </c>
      <c r="T2601">
        <v>58269</v>
      </c>
      <c r="U2601" t="s">
        <v>1290</v>
      </c>
    </row>
    <row r="2602" spans="1:21" ht="14.45" hidden="1" x14ac:dyDescent="0.35">
      <c r="A2602">
        <v>287</v>
      </c>
      <c r="B2602" t="s">
        <v>13</v>
      </c>
      <c r="C2602" t="s">
        <v>939</v>
      </c>
      <c r="D2602" t="s">
        <v>1038</v>
      </c>
      <c r="E2602" t="s">
        <v>1039</v>
      </c>
      <c r="F2602" t="s">
        <v>5</v>
      </c>
      <c r="G2602" t="s">
        <v>855</v>
      </c>
      <c r="H2602" t="s">
        <v>714</v>
      </c>
      <c r="I2602">
        <v>15</v>
      </c>
      <c r="J2602" t="s">
        <v>8</v>
      </c>
      <c r="L2602" t="s">
        <v>107</v>
      </c>
      <c r="M2602">
        <v>34440</v>
      </c>
      <c r="N2602" s="21" t="s">
        <v>40</v>
      </c>
      <c r="O2602" s="21" t="s">
        <v>61</v>
      </c>
      <c r="P2602" s="21" t="s">
        <v>1125</v>
      </c>
      <c r="Q2602" t="s">
        <v>1495</v>
      </c>
      <c r="R2602" t="s">
        <v>1084</v>
      </c>
      <c r="S2602">
        <v>9884280</v>
      </c>
      <c r="T2602">
        <v>155169</v>
      </c>
      <c r="U2602" t="s">
        <v>1287</v>
      </c>
    </row>
    <row r="2603" spans="1:21" ht="14.45" hidden="1" x14ac:dyDescent="0.35">
      <c r="A2603">
        <v>9</v>
      </c>
      <c r="B2603" t="s">
        <v>13</v>
      </c>
      <c r="C2603" t="s">
        <v>1069</v>
      </c>
      <c r="D2603" t="s">
        <v>1040</v>
      </c>
      <c r="E2603" t="s">
        <v>1039</v>
      </c>
      <c r="F2603" t="s">
        <v>5</v>
      </c>
      <c r="G2603" t="s">
        <v>323</v>
      </c>
      <c r="H2603" t="s">
        <v>2</v>
      </c>
      <c r="I2603">
        <v>15</v>
      </c>
      <c r="J2603" t="s">
        <v>4</v>
      </c>
      <c r="L2603" t="s">
        <v>90</v>
      </c>
      <c r="M2603">
        <v>21800</v>
      </c>
      <c r="N2603" s="21" t="s">
        <v>37</v>
      </c>
      <c r="O2603" s="21" t="s">
        <v>59</v>
      </c>
      <c r="P2603" s="21" t="str">
        <f>IF(M2603&lt;20000,"01_&lt;20",IF(M2603&lt;70000,CONCATENATE(IF((ROUNDDOWN(M2603/10000,0)+1)&lt;10,0,),ROUNDDOWN(M2603/10000,0),"_",ROUNDDOWN(M2603/10000,0)*10,"-",ROUNDUP((M2603+1)/10000,0)*10),"07_70&gt;"))</f>
        <v>02_20-30</v>
      </c>
      <c r="Q2603" t="s">
        <v>1495</v>
      </c>
      <c r="R2603" t="s">
        <v>1084</v>
      </c>
      <c r="S2603">
        <f>M2603*A2603</f>
        <v>196200</v>
      </c>
      <c r="T2603">
        <f>ROUND(S2603/63.7,0)</f>
        <v>3080</v>
      </c>
      <c r="U2603">
        <v>0</v>
      </c>
    </row>
    <row r="2604" spans="1:21" ht="14.45" hidden="1" x14ac:dyDescent="0.35">
      <c r="A2604">
        <v>2</v>
      </c>
      <c r="B2604" t="s">
        <v>13</v>
      </c>
      <c r="C2604" t="s">
        <v>930</v>
      </c>
      <c r="D2604" t="s">
        <v>1041</v>
      </c>
      <c r="E2604" t="s">
        <v>1039</v>
      </c>
      <c r="F2604" t="s">
        <v>5</v>
      </c>
      <c r="G2604" t="s">
        <v>308</v>
      </c>
      <c r="H2604" t="s">
        <v>166</v>
      </c>
      <c r="I2604">
        <v>15</v>
      </c>
      <c r="J2604" t="s">
        <v>8</v>
      </c>
      <c r="L2604" t="s">
        <v>107</v>
      </c>
      <c r="M2604">
        <v>68780</v>
      </c>
      <c r="N2604" s="21" t="s">
        <v>47</v>
      </c>
      <c r="O2604" s="21" t="s">
        <v>65</v>
      </c>
      <c r="P2604" s="21" t="s">
        <v>1129</v>
      </c>
      <c r="Q2604" t="s">
        <v>1495</v>
      </c>
      <c r="R2604" t="s">
        <v>1084</v>
      </c>
      <c r="S2604">
        <v>137560</v>
      </c>
      <c r="T2604">
        <v>2159</v>
      </c>
      <c r="U2604" t="s">
        <v>1291</v>
      </c>
    </row>
    <row r="2605" spans="1:21" ht="14.45" hidden="1" x14ac:dyDescent="0.35">
      <c r="A2605">
        <v>2</v>
      </c>
      <c r="B2605" t="s">
        <v>13</v>
      </c>
      <c r="C2605" t="s">
        <v>610</v>
      </c>
      <c r="D2605" t="s">
        <v>1040</v>
      </c>
      <c r="E2605" t="s">
        <v>1039</v>
      </c>
      <c r="F2605" t="s">
        <v>1</v>
      </c>
      <c r="G2605" t="s">
        <v>249</v>
      </c>
      <c r="H2605" t="s">
        <v>2</v>
      </c>
      <c r="I2605">
        <v>15</v>
      </c>
      <c r="J2605" t="s">
        <v>8</v>
      </c>
      <c r="L2605" t="s">
        <v>107</v>
      </c>
      <c r="M2605">
        <v>27740</v>
      </c>
      <c r="N2605" s="21" t="s">
        <v>39</v>
      </c>
      <c r="O2605" s="21" t="s">
        <v>60</v>
      </c>
      <c r="P2605" s="21" t="s">
        <v>1124</v>
      </c>
      <c r="Q2605" t="s">
        <v>1495</v>
      </c>
      <c r="R2605" t="s">
        <v>1084</v>
      </c>
      <c r="S2605">
        <v>55480</v>
      </c>
      <c r="T2605">
        <v>871</v>
      </c>
      <c r="U2605" t="s">
        <v>1278</v>
      </c>
    </row>
    <row r="2606" spans="1:21" ht="14.45" hidden="1" x14ac:dyDescent="0.35">
      <c r="A2606">
        <v>51</v>
      </c>
      <c r="B2606" t="s">
        <v>13</v>
      </c>
      <c r="C2606" t="s">
        <v>907</v>
      </c>
      <c r="D2606" t="s">
        <v>1046</v>
      </c>
      <c r="E2606" t="s">
        <v>1039</v>
      </c>
      <c r="F2606" t="s">
        <v>5</v>
      </c>
      <c r="G2606" t="s">
        <v>818</v>
      </c>
      <c r="H2606" t="s">
        <v>827</v>
      </c>
      <c r="I2606">
        <v>14</v>
      </c>
      <c r="J2606" t="s">
        <v>8</v>
      </c>
      <c r="L2606" t="s">
        <v>107</v>
      </c>
      <c r="M2606">
        <v>46268</v>
      </c>
      <c r="N2606" s="21" t="s">
        <v>43</v>
      </c>
      <c r="O2606" s="21" t="s">
        <v>62</v>
      </c>
      <c r="P2606" s="21" t="s">
        <v>1126</v>
      </c>
      <c r="Q2606" t="s">
        <v>1495</v>
      </c>
      <c r="R2606" t="s">
        <v>1084</v>
      </c>
      <c r="S2606">
        <v>2359668</v>
      </c>
      <c r="T2606">
        <v>37043</v>
      </c>
      <c r="U2606" t="s">
        <v>1273</v>
      </c>
    </row>
    <row r="2607" spans="1:21" ht="14.45" hidden="1" x14ac:dyDescent="0.35">
      <c r="A2607">
        <v>2</v>
      </c>
      <c r="B2607" t="s">
        <v>13</v>
      </c>
      <c r="C2607" t="s">
        <v>270</v>
      </c>
      <c r="D2607" t="s">
        <v>1040</v>
      </c>
      <c r="E2607" t="s">
        <v>1044</v>
      </c>
      <c r="F2607" t="s">
        <v>5</v>
      </c>
      <c r="G2607" t="s">
        <v>218</v>
      </c>
      <c r="H2607" t="s">
        <v>2</v>
      </c>
      <c r="I2607">
        <v>15</v>
      </c>
      <c r="J2607" t="s">
        <v>8</v>
      </c>
      <c r="L2607" t="s">
        <v>107</v>
      </c>
      <c r="M2607">
        <v>86690</v>
      </c>
      <c r="N2607" s="21" t="s">
        <v>49</v>
      </c>
      <c r="O2607" s="21" t="s">
        <v>68</v>
      </c>
      <c r="P2607" s="21" t="s">
        <v>1127</v>
      </c>
      <c r="Q2607" t="s">
        <v>1495</v>
      </c>
      <c r="R2607" t="s">
        <v>1084</v>
      </c>
      <c r="S2607">
        <v>173380</v>
      </c>
      <c r="T2607">
        <v>2722</v>
      </c>
      <c r="U2607" t="s">
        <v>1292</v>
      </c>
    </row>
    <row r="2608" spans="1:21" ht="14.45" hidden="1" x14ac:dyDescent="0.35">
      <c r="A2608">
        <v>23</v>
      </c>
      <c r="B2608" t="s">
        <v>13</v>
      </c>
      <c r="C2608" t="s">
        <v>284</v>
      </c>
      <c r="D2608" t="s">
        <v>1038</v>
      </c>
      <c r="E2608" t="s">
        <v>1044</v>
      </c>
      <c r="F2608" t="s">
        <v>5</v>
      </c>
      <c r="G2608" t="s">
        <v>218</v>
      </c>
      <c r="H2608" t="s">
        <v>200</v>
      </c>
      <c r="I2608">
        <v>15</v>
      </c>
      <c r="J2608" t="s">
        <v>11</v>
      </c>
      <c r="L2608" t="s">
        <v>107</v>
      </c>
      <c r="M2608">
        <v>45120</v>
      </c>
      <c r="N2608" s="21" t="s">
        <v>43</v>
      </c>
      <c r="O2608" s="21" t="s">
        <v>62</v>
      </c>
      <c r="P2608" s="21" t="s">
        <v>1126</v>
      </c>
      <c r="Q2608" t="s">
        <v>1495</v>
      </c>
      <c r="R2608" t="s">
        <v>1084</v>
      </c>
      <c r="S2608">
        <v>1037760</v>
      </c>
      <c r="T2608">
        <v>16291</v>
      </c>
      <c r="U2608" t="s">
        <v>1293</v>
      </c>
    </row>
    <row r="2609" spans="1:21" ht="14.45" hidden="1" x14ac:dyDescent="0.35">
      <c r="A2609">
        <v>12</v>
      </c>
      <c r="B2609" t="s">
        <v>13</v>
      </c>
      <c r="C2609" t="s">
        <v>286</v>
      </c>
      <c r="D2609" t="s">
        <v>1046</v>
      </c>
      <c r="E2609" t="s">
        <v>1044</v>
      </c>
      <c r="F2609" t="s">
        <v>5</v>
      </c>
      <c r="G2609" t="s">
        <v>218</v>
      </c>
      <c r="H2609" t="s">
        <v>2</v>
      </c>
      <c r="I2609">
        <v>14</v>
      </c>
      <c r="J2609" t="s">
        <v>11</v>
      </c>
      <c r="L2609" t="s">
        <v>107</v>
      </c>
      <c r="M2609">
        <v>76988</v>
      </c>
      <c r="N2609" s="21" t="s">
        <v>84</v>
      </c>
      <c r="O2609" s="21" t="s">
        <v>64</v>
      </c>
      <c r="P2609" s="21" t="s">
        <v>1127</v>
      </c>
      <c r="Q2609" t="s">
        <v>1495</v>
      </c>
      <c r="R2609" t="s">
        <v>1084</v>
      </c>
      <c r="S2609">
        <v>923856</v>
      </c>
      <c r="T2609">
        <v>14503</v>
      </c>
      <c r="U2609" t="s">
        <v>1294</v>
      </c>
    </row>
    <row r="2610" spans="1:21" ht="14.45" hidden="1" x14ac:dyDescent="0.35">
      <c r="A2610">
        <v>75</v>
      </c>
      <c r="B2610" t="s">
        <v>13</v>
      </c>
      <c r="C2610" t="s">
        <v>613</v>
      </c>
      <c r="D2610" t="s">
        <v>1046</v>
      </c>
      <c r="E2610" t="s">
        <v>1044</v>
      </c>
      <c r="F2610" t="s">
        <v>5</v>
      </c>
      <c r="G2610" t="s">
        <v>496</v>
      </c>
      <c r="H2610" t="s">
        <v>2</v>
      </c>
      <c r="I2610">
        <v>14</v>
      </c>
      <c r="J2610" t="s">
        <v>8</v>
      </c>
      <c r="L2610" t="s">
        <v>107</v>
      </c>
      <c r="M2610">
        <v>44470</v>
      </c>
      <c r="N2610" s="21" t="s">
        <v>42</v>
      </c>
      <c r="O2610" s="21" t="s">
        <v>62</v>
      </c>
      <c r="P2610" s="21" t="s">
        <v>1126</v>
      </c>
      <c r="Q2610" t="s">
        <v>1495</v>
      </c>
      <c r="R2610" t="s">
        <v>1084</v>
      </c>
      <c r="S2610">
        <v>3335250</v>
      </c>
      <c r="T2610">
        <v>52359</v>
      </c>
      <c r="U2610" t="s">
        <v>1295</v>
      </c>
    </row>
    <row r="2611" spans="1:21" ht="14.45" hidden="1" x14ac:dyDescent="0.35">
      <c r="A2611">
        <v>15</v>
      </c>
      <c r="B2611" t="s">
        <v>13</v>
      </c>
      <c r="C2611" t="s">
        <v>614</v>
      </c>
      <c r="D2611" t="s">
        <v>1040</v>
      </c>
      <c r="E2611" t="s">
        <v>1044</v>
      </c>
      <c r="F2611" t="s">
        <v>5</v>
      </c>
      <c r="G2611" t="s">
        <v>496</v>
      </c>
      <c r="H2611" t="s">
        <v>2</v>
      </c>
      <c r="I2611">
        <v>15</v>
      </c>
      <c r="J2611" t="s">
        <v>8</v>
      </c>
      <c r="L2611" t="s">
        <v>107</v>
      </c>
      <c r="M2611">
        <v>41755</v>
      </c>
      <c r="N2611" s="21" t="s">
        <v>42</v>
      </c>
      <c r="O2611" s="21" t="s">
        <v>62</v>
      </c>
      <c r="P2611" s="21" t="s">
        <v>1126</v>
      </c>
      <c r="Q2611" t="s">
        <v>1495</v>
      </c>
      <c r="R2611" t="s">
        <v>1084</v>
      </c>
      <c r="S2611">
        <v>626325</v>
      </c>
      <c r="T2611">
        <v>9832</v>
      </c>
      <c r="U2611" t="s">
        <v>1296</v>
      </c>
    </row>
    <row r="2612" spans="1:21" ht="14.45" hidden="1" x14ac:dyDescent="0.35">
      <c r="A2612">
        <v>54</v>
      </c>
      <c r="B2612" t="s">
        <v>13</v>
      </c>
      <c r="C2612" t="s">
        <v>615</v>
      </c>
      <c r="D2612" t="s">
        <v>1046</v>
      </c>
      <c r="E2612" t="s">
        <v>1044</v>
      </c>
      <c r="F2612" t="s">
        <v>5</v>
      </c>
      <c r="G2612" t="s">
        <v>218</v>
      </c>
      <c r="H2612" t="s">
        <v>2</v>
      </c>
      <c r="I2612">
        <v>14</v>
      </c>
      <c r="J2612" t="s">
        <v>8</v>
      </c>
      <c r="K2612" t="s">
        <v>7</v>
      </c>
      <c r="L2612" t="s">
        <v>107</v>
      </c>
      <c r="M2612">
        <v>114240</v>
      </c>
      <c r="N2612" s="21" t="s">
        <v>71</v>
      </c>
      <c r="O2612" s="21" t="s">
        <v>67</v>
      </c>
      <c r="P2612" s="21" t="s">
        <v>1127</v>
      </c>
      <c r="Q2612" t="s">
        <v>1495</v>
      </c>
      <c r="R2612" t="s">
        <v>1084</v>
      </c>
      <c r="S2612">
        <v>6168960</v>
      </c>
      <c r="T2612">
        <v>96844</v>
      </c>
      <c r="U2612" t="s">
        <v>1297</v>
      </c>
    </row>
    <row r="2613" spans="1:21" ht="14.45" hidden="1" x14ac:dyDescent="0.35">
      <c r="A2613">
        <v>42</v>
      </c>
      <c r="B2613" t="s">
        <v>13</v>
      </c>
      <c r="C2613" t="s">
        <v>688</v>
      </c>
      <c r="D2613" t="s">
        <v>1046</v>
      </c>
      <c r="E2613" t="s">
        <v>1044</v>
      </c>
      <c r="F2613" t="s">
        <v>5</v>
      </c>
      <c r="G2613" t="s">
        <v>496</v>
      </c>
      <c r="H2613" t="s">
        <v>2</v>
      </c>
      <c r="I2613">
        <v>13</v>
      </c>
      <c r="J2613" t="s">
        <v>4</v>
      </c>
      <c r="L2613" t="s">
        <v>107</v>
      </c>
      <c r="M2613">
        <v>73644</v>
      </c>
      <c r="N2613" s="21" t="s">
        <v>48</v>
      </c>
      <c r="O2613" s="21" t="s">
        <v>64</v>
      </c>
      <c r="P2613" s="21" t="s">
        <v>1127</v>
      </c>
      <c r="Q2613" t="s">
        <v>1495</v>
      </c>
      <c r="R2613" t="s">
        <v>1084</v>
      </c>
      <c r="S2613">
        <v>3093048</v>
      </c>
      <c r="T2613">
        <v>48556</v>
      </c>
      <c r="U2613" t="s">
        <v>1298</v>
      </c>
    </row>
    <row r="2614" spans="1:21" ht="14.45" hidden="1" x14ac:dyDescent="0.35">
      <c r="A2614">
        <v>65</v>
      </c>
      <c r="B2614" t="s">
        <v>13</v>
      </c>
      <c r="C2614" t="s">
        <v>689</v>
      </c>
      <c r="D2614" t="s">
        <v>1046</v>
      </c>
      <c r="E2614" t="s">
        <v>1044</v>
      </c>
      <c r="F2614" t="s">
        <v>5</v>
      </c>
      <c r="G2614" t="s">
        <v>308</v>
      </c>
      <c r="H2614" t="s">
        <v>230</v>
      </c>
      <c r="I2614">
        <v>14</v>
      </c>
      <c r="J2614" t="s">
        <v>8</v>
      </c>
      <c r="L2614" t="s">
        <v>107</v>
      </c>
      <c r="M2614">
        <v>71340</v>
      </c>
      <c r="N2614" s="21" t="s">
        <v>48</v>
      </c>
      <c r="O2614" s="21" t="s">
        <v>64</v>
      </c>
      <c r="P2614" s="21" t="s">
        <v>1127</v>
      </c>
      <c r="Q2614" t="s">
        <v>1495</v>
      </c>
      <c r="R2614" t="s">
        <v>1084</v>
      </c>
      <c r="S2614">
        <v>4637100</v>
      </c>
      <c r="T2614">
        <v>72796</v>
      </c>
      <c r="U2614" t="s">
        <v>1299</v>
      </c>
    </row>
    <row r="2615" spans="1:21" ht="14.45" hidden="1" x14ac:dyDescent="0.35">
      <c r="A2615">
        <v>32</v>
      </c>
      <c r="B2615" t="s">
        <v>13</v>
      </c>
      <c r="C2615" t="s">
        <v>690</v>
      </c>
      <c r="D2615" t="s">
        <v>1046</v>
      </c>
      <c r="E2615" t="s">
        <v>1044</v>
      </c>
      <c r="F2615" t="s">
        <v>5</v>
      </c>
      <c r="G2615" t="s">
        <v>496</v>
      </c>
      <c r="H2615" t="s">
        <v>2</v>
      </c>
      <c r="I2615">
        <v>13</v>
      </c>
      <c r="J2615" t="s">
        <v>8</v>
      </c>
      <c r="L2615" t="s">
        <v>107</v>
      </c>
      <c r="M2615">
        <v>79900</v>
      </c>
      <c r="N2615" s="21" t="s">
        <v>84</v>
      </c>
      <c r="O2615" s="21" t="s">
        <v>64</v>
      </c>
      <c r="P2615" s="21" t="s">
        <v>1127</v>
      </c>
      <c r="Q2615" t="s">
        <v>1495</v>
      </c>
      <c r="R2615" t="s">
        <v>1084</v>
      </c>
      <c r="S2615">
        <v>2556800</v>
      </c>
      <c r="T2615">
        <v>40138</v>
      </c>
      <c r="U2615" t="s">
        <v>1300</v>
      </c>
    </row>
    <row r="2616" spans="1:21" ht="14.45" hidden="1" x14ac:dyDescent="0.35">
      <c r="A2616">
        <v>17</v>
      </c>
      <c r="B2616" t="s">
        <v>13</v>
      </c>
      <c r="C2616" t="s">
        <v>692</v>
      </c>
      <c r="D2616" t="s">
        <v>1040</v>
      </c>
      <c r="E2616" t="s">
        <v>1044</v>
      </c>
      <c r="F2616" t="s">
        <v>5</v>
      </c>
      <c r="G2616" t="s">
        <v>496</v>
      </c>
      <c r="H2616" t="s">
        <v>2</v>
      </c>
      <c r="I2616">
        <v>15</v>
      </c>
      <c r="J2616" t="s">
        <v>8</v>
      </c>
      <c r="L2616" t="s">
        <v>107</v>
      </c>
      <c r="M2616">
        <v>74803</v>
      </c>
      <c r="N2616" s="21" t="s">
        <v>48</v>
      </c>
      <c r="O2616" s="21" t="s">
        <v>64</v>
      </c>
      <c r="P2616" s="21" t="s">
        <v>1127</v>
      </c>
      <c r="Q2616" t="s">
        <v>1495</v>
      </c>
      <c r="R2616" t="s">
        <v>1084</v>
      </c>
      <c r="S2616">
        <v>1271651</v>
      </c>
      <c r="T2616">
        <v>19963</v>
      </c>
      <c r="U2616" t="s">
        <v>1301</v>
      </c>
    </row>
    <row r="2617" spans="1:21" ht="14.45" hidden="1" x14ac:dyDescent="0.35">
      <c r="A2617">
        <v>29</v>
      </c>
      <c r="B2617" t="s">
        <v>13</v>
      </c>
      <c r="C2617" t="s">
        <v>733</v>
      </c>
      <c r="D2617" t="s">
        <v>1040</v>
      </c>
      <c r="E2617" t="s">
        <v>1044</v>
      </c>
      <c r="F2617" t="s">
        <v>5</v>
      </c>
      <c r="G2617" t="s">
        <v>308</v>
      </c>
      <c r="H2617" t="s">
        <v>2</v>
      </c>
      <c r="I2617">
        <v>15</v>
      </c>
      <c r="J2617" t="s">
        <v>8</v>
      </c>
      <c r="L2617" t="s">
        <v>107</v>
      </c>
      <c r="M2617">
        <v>75160</v>
      </c>
      <c r="N2617" s="21" t="s">
        <v>84</v>
      </c>
      <c r="O2617" s="21" t="s">
        <v>64</v>
      </c>
      <c r="P2617" s="21" t="s">
        <v>1127</v>
      </c>
      <c r="Q2617" t="s">
        <v>1495</v>
      </c>
      <c r="R2617" t="s">
        <v>1084</v>
      </c>
      <c r="S2617">
        <v>2179640</v>
      </c>
      <c r="T2617">
        <v>34217</v>
      </c>
      <c r="U2617" t="s">
        <v>1302</v>
      </c>
    </row>
    <row r="2618" spans="1:21" ht="14.45" hidden="1" x14ac:dyDescent="0.35">
      <c r="A2618">
        <v>17</v>
      </c>
      <c r="B2618" t="s">
        <v>13</v>
      </c>
      <c r="C2618" t="s">
        <v>785</v>
      </c>
      <c r="D2618" t="s">
        <v>1046</v>
      </c>
      <c r="E2618" t="s">
        <v>1044</v>
      </c>
      <c r="F2618" t="s">
        <v>5</v>
      </c>
      <c r="G2618" t="s">
        <v>496</v>
      </c>
      <c r="H2618" t="s">
        <v>2</v>
      </c>
      <c r="I2618">
        <v>13</v>
      </c>
      <c r="J2618" t="s">
        <v>8</v>
      </c>
      <c r="L2618" t="s">
        <v>107</v>
      </c>
      <c r="M2618">
        <v>62180</v>
      </c>
      <c r="N2618" s="21" t="s">
        <v>46</v>
      </c>
      <c r="O2618" s="21" t="s">
        <v>65</v>
      </c>
      <c r="P2618" s="21" t="s">
        <v>1129</v>
      </c>
      <c r="Q2618" t="s">
        <v>1495</v>
      </c>
      <c r="R2618" t="s">
        <v>1084</v>
      </c>
      <c r="S2618">
        <v>1057060</v>
      </c>
      <c r="T2618">
        <v>16594</v>
      </c>
      <c r="U2618" t="s">
        <v>1303</v>
      </c>
    </row>
    <row r="2619" spans="1:21" ht="14.45" hidden="1" x14ac:dyDescent="0.35">
      <c r="A2619">
        <v>29</v>
      </c>
      <c r="B2619" t="s">
        <v>13</v>
      </c>
      <c r="C2619" t="s">
        <v>690</v>
      </c>
      <c r="D2619" t="s">
        <v>1046</v>
      </c>
      <c r="E2619" t="s">
        <v>1044</v>
      </c>
      <c r="F2619" t="s">
        <v>5</v>
      </c>
      <c r="G2619" t="s">
        <v>496</v>
      </c>
      <c r="H2619" t="s">
        <v>2</v>
      </c>
      <c r="I2619">
        <v>13</v>
      </c>
      <c r="J2619" t="s">
        <v>8</v>
      </c>
      <c r="L2619" t="s">
        <v>107</v>
      </c>
      <c r="M2619">
        <v>79900</v>
      </c>
      <c r="N2619" s="21" t="s">
        <v>84</v>
      </c>
      <c r="O2619" s="21" t="s">
        <v>64</v>
      </c>
      <c r="P2619" s="21" t="s">
        <v>1127</v>
      </c>
      <c r="Q2619" t="s">
        <v>1495</v>
      </c>
      <c r="R2619" t="s">
        <v>1084</v>
      </c>
      <c r="S2619">
        <v>2157300</v>
      </c>
      <c r="T2619">
        <v>33867</v>
      </c>
      <c r="U2619" t="s">
        <v>1300</v>
      </c>
    </row>
    <row r="2620" spans="1:21" ht="14.45" hidden="1" x14ac:dyDescent="0.35">
      <c r="A2620">
        <v>181</v>
      </c>
      <c r="B2620" t="s">
        <v>13</v>
      </c>
      <c r="C2620" t="s">
        <v>615</v>
      </c>
      <c r="D2620" t="s">
        <v>1046</v>
      </c>
      <c r="E2620" t="s">
        <v>1044</v>
      </c>
      <c r="F2620" t="s">
        <v>5</v>
      </c>
      <c r="G2620" t="s">
        <v>218</v>
      </c>
      <c r="H2620" t="s">
        <v>2</v>
      </c>
      <c r="I2620">
        <v>14</v>
      </c>
      <c r="J2620" t="s">
        <v>8</v>
      </c>
      <c r="K2620" t="s">
        <v>7</v>
      </c>
      <c r="L2620" t="s">
        <v>107</v>
      </c>
      <c r="M2620">
        <v>114240</v>
      </c>
      <c r="N2620" s="21" t="s">
        <v>71</v>
      </c>
      <c r="O2620" s="21" t="s">
        <v>67</v>
      </c>
      <c r="P2620" s="21" t="s">
        <v>1127</v>
      </c>
      <c r="Q2620" t="s">
        <v>1495</v>
      </c>
      <c r="R2620" t="s">
        <v>1084</v>
      </c>
      <c r="S2620">
        <v>20677440</v>
      </c>
      <c r="T2620">
        <v>324607</v>
      </c>
      <c r="U2620" t="s">
        <v>1297</v>
      </c>
    </row>
    <row r="2621" spans="1:21" ht="14.45" hidden="1" x14ac:dyDescent="0.35">
      <c r="A2621">
        <v>2</v>
      </c>
      <c r="B2621" t="s">
        <v>13</v>
      </c>
      <c r="C2621" t="s">
        <v>286</v>
      </c>
      <c r="D2621" t="s">
        <v>1046</v>
      </c>
      <c r="E2621" t="s">
        <v>1044</v>
      </c>
      <c r="F2621" t="s">
        <v>5</v>
      </c>
      <c r="G2621" t="s">
        <v>218</v>
      </c>
      <c r="H2621" t="s">
        <v>2</v>
      </c>
      <c r="I2621">
        <v>14</v>
      </c>
      <c r="J2621" t="s">
        <v>11</v>
      </c>
      <c r="L2621" t="s">
        <v>107</v>
      </c>
      <c r="M2621">
        <v>76988</v>
      </c>
      <c r="N2621" s="21" t="s">
        <v>84</v>
      </c>
      <c r="O2621" s="21" t="s">
        <v>64</v>
      </c>
      <c r="P2621" s="21" t="s">
        <v>1127</v>
      </c>
      <c r="Q2621" t="s">
        <v>1495</v>
      </c>
      <c r="R2621" t="s">
        <v>1084</v>
      </c>
      <c r="S2621">
        <v>153976</v>
      </c>
      <c r="T2621">
        <v>2417</v>
      </c>
      <c r="U2621" t="s">
        <v>1294</v>
      </c>
    </row>
    <row r="2622" spans="1:21" ht="14.45" hidden="1" x14ac:dyDescent="0.35">
      <c r="A2622">
        <v>180</v>
      </c>
      <c r="B2622" t="s">
        <v>13</v>
      </c>
      <c r="C2622" t="s">
        <v>691</v>
      </c>
      <c r="D2622" t="s">
        <v>1046</v>
      </c>
      <c r="E2622" t="s">
        <v>1044</v>
      </c>
      <c r="F2622" t="s">
        <v>5</v>
      </c>
      <c r="G2622" t="s">
        <v>496</v>
      </c>
      <c r="H2622" t="s">
        <v>2</v>
      </c>
      <c r="I2622">
        <v>14</v>
      </c>
      <c r="J2622" t="s">
        <v>8</v>
      </c>
      <c r="L2622" t="s">
        <v>107</v>
      </c>
      <c r="M2622">
        <v>64010</v>
      </c>
      <c r="N2622" s="21" t="s">
        <v>46</v>
      </c>
      <c r="O2622" s="21" t="s">
        <v>65</v>
      </c>
      <c r="P2622" s="21" t="s">
        <v>1129</v>
      </c>
      <c r="Q2622" t="s">
        <v>1495</v>
      </c>
      <c r="R2622" t="s">
        <v>1084</v>
      </c>
      <c r="S2622">
        <v>11521800</v>
      </c>
      <c r="T2622">
        <v>180876</v>
      </c>
      <c r="U2622" t="s">
        <v>1304</v>
      </c>
    </row>
    <row r="2623" spans="1:21" ht="14.45" hidden="1" x14ac:dyDescent="0.35">
      <c r="A2623">
        <v>65</v>
      </c>
      <c r="B2623" t="s">
        <v>13</v>
      </c>
      <c r="C2623" t="s">
        <v>733</v>
      </c>
      <c r="D2623" t="s">
        <v>1040</v>
      </c>
      <c r="E2623" t="s">
        <v>1044</v>
      </c>
      <c r="F2623" t="s">
        <v>5</v>
      </c>
      <c r="G2623" t="s">
        <v>308</v>
      </c>
      <c r="H2623" t="s">
        <v>2</v>
      </c>
      <c r="I2623">
        <v>15</v>
      </c>
      <c r="J2623" t="s">
        <v>8</v>
      </c>
      <c r="L2623" t="s">
        <v>107</v>
      </c>
      <c r="M2623">
        <v>75160</v>
      </c>
      <c r="N2623" s="21" t="s">
        <v>84</v>
      </c>
      <c r="O2623" s="21" t="s">
        <v>64</v>
      </c>
      <c r="P2623" s="21" t="s">
        <v>1127</v>
      </c>
      <c r="Q2623" t="s">
        <v>1495</v>
      </c>
      <c r="R2623" t="s">
        <v>1084</v>
      </c>
      <c r="S2623">
        <v>4885400</v>
      </c>
      <c r="T2623">
        <v>76694</v>
      </c>
      <c r="U2623" t="s">
        <v>1302</v>
      </c>
    </row>
    <row r="2624" spans="1:21" ht="14.45" hidden="1" x14ac:dyDescent="0.35">
      <c r="A2624">
        <v>4</v>
      </c>
      <c r="B2624" t="s">
        <v>13</v>
      </c>
      <c r="C2624" t="s">
        <v>270</v>
      </c>
      <c r="D2624" t="s">
        <v>1040</v>
      </c>
      <c r="E2624" t="s">
        <v>1044</v>
      </c>
      <c r="F2624" t="s">
        <v>5</v>
      </c>
      <c r="G2624" t="s">
        <v>218</v>
      </c>
      <c r="H2624" t="s">
        <v>2</v>
      </c>
      <c r="I2624">
        <v>15</v>
      </c>
      <c r="J2624" t="s">
        <v>8</v>
      </c>
      <c r="L2624" t="s">
        <v>107</v>
      </c>
      <c r="M2624">
        <v>86690</v>
      </c>
      <c r="N2624" s="21" t="s">
        <v>49</v>
      </c>
      <c r="O2624" s="21" t="s">
        <v>68</v>
      </c>
      <c r="P2624" s="21" t="s">
        <v>1127</v>
      </c>
      <c r="Q2624" t="s">
        <v>1495</v>
      </c>
      <c r="R2624" t="s">
        <v>1084</v>
      </c>
      <c r="S2624">
        <v>346760</v>
      </c>
      <c r="T2624">
        <v>5444</v>
      </c>
      <c r="U2624" t="s">
        <v>1292</v>
      </c>
    </row>
    <row r="2625" spans="1:21" ht="14.45" hidden="1" x14ac:dyDescent="0.35">
      <c r="A2625">
        <v>81</v>
      </c>
      <c r="B2625" t="s">
        <v>13</v>
      </c>
      <c r="C2625" t="s">
        <v>692</v>
      </c>
      <c r="D2625" t="s">
        <v>1040</v>
      </c>
      <c r="E2625" t="s">
        <v>1044</v>
      </c>
      <c r="F2625" t="s">
        <v>5</v>
      </c>
      <c r="G2625" t="s">
        <v>496</v>
      </c>
      <c r="H2625" t="s">
        <v>2</v>
      </c>
      <c r="I2625">
        <v>15</v>
      </c>
      <c r="J2625" t="s">
        <v>8</v>
      </c>
      <c r="L2625" t="s">
        <v>107</v>
      </c>
      <c r="M2625">
        <v>74803</v>
      </c>
      <c r="N2625" s="21" t="s">
        <v>48</v>
      </c>
      <c r="O2625" s="21" t="s">
        <v>64</v>
      </c>
      <c r="P2625" s="21" t="s">
        <v>1127</v>
      </c>
      <c r="Q2625" t="s">
        <v>1495</v>
      </c>
      <c r="R2625" t="s">
        <v>1084</v>
      </c>
      <c r="S2625">
        <v>6059043</v>
      </c>
      <c r="T2625">
        <v>95118</v>
      </c>
      <c r="U2625" t="s">
        <v>1301</v>
      </c>
    </row>
    <row r="2626" spans="1:21" ht="14.45" hidden="1" x14ac:dyDescent="0.35">
      <c r="A2626">
        <v>96</v>
      </c>
      <c r="B2626" t="s">
        <v>13</v>
      </c>
      <c r="C2626" t="s">
        <v>785</v>
      </c>
      <c r="D2626" t="s">
        <v>1046</v>
      </c>
      <c r="E2626" t="s">
        <v>1044</v>
      </c>
      <c r="F2626" t="s">
        <v>5</v>
      </c>
      <c r="G2626" t="s">
        <v>496</v>
      </c>
      <c r="H2626" t="s">
        <v>2</v>
      </c>
      <c r="I2626">
        <v>13</v>
      </c>
      <c r="J2626" t="s">
        <v>8</v>
      </c>
      <c r="L2626" t="s">
        <v>107</v>
      </c>
      <c r="M2626">
        <v>62180</v>
      </c>
      <c r="N2626" s="21" t="s">
        <v>46</v>
      </c>
      <c r="O2626" s="21" t="s">
        <v>65</v>
      </c>
      <c r="P2626" s="21" t="s">
        <v>1129</v>
      </c>
      <c r="Q2626" t="s">
        <v>1495</v>
      </c>
      <c r="R2626" t="s">
        <v>1084</v>
      </c>
      <c r="S2626">
        <v>5969280</v>
      </c>
      <c r="T2626">
        <v>93709</v>
      </c>
      <c r="U2626" t="s">
        <v>1303</v>
      </c>
    </row>
    <row r="2627" spans="1:21" ht="14.45" hidden="1" x14ac:dyDescent="0.35">
      <c r="A2627">
        <v>370</v>
      </c>
      <c r="B2627" t="s">
        <v>13</v>
      </c>
      <c r="C2627" t="s">
        <v>688</v>
      </c>
      <c r="D2627" t="s">
        <v>1046</v>
      </c>
      <c r="E2627" t="s">
        <v>1044</v>
      </c>
      <c r="F2627" t="s">
        <v>5</v>
      </c>
      <c r="G2627" t="s">
        <v>496</v>
      </c>
      <c r="H2627" t="s">
        <v>2</v>
      </c>
      <c r="I2627">
        <v>13</v>
      </c>
      <c r="J2627" t="s">
        <v>4</v>
      </c>
      <c r="L2627" t="s">
        <v>107</v>
      </c>
      <c r="M2627">
        <v>73644</v>
      </c>
      <c r="N2627" s="21" t="s">
        <v>48</v>
      </c>
      <c r="O2627" s="21" t="s">
        <v>64</v>
      </c>
      <c r="P2627" s="21" t="s">
        <v>1127</v>
      </c>
      <c r="Q2627" t="s">
        <v>1495</v>
      </c>
      <c r="R2627" t="s">
        <v>1084</v>
      </c>
      <c r="S2627">
        <v>27248280</v>
      </c>
      <c r="T2627">
        <v>427759</v>
      </c>
      <c r="U2627" t="s">
        <v>1298</v>
      </c>
    </row>
    <row r="2628" spans="1:21" ht="14.45" hidden="1" x14ac:dyDescent="0.35">
      <c r="A2628">
        <v>62</v>
      </c>
      <c r="B2628" t="s">
        <v>13</v>
      </c>
      <c r="C2628" t="s">
        <v>689</v>
      </c>
      <c r="D2628" t="s">
        <v>1046</v>
      </c>
      <c r="E2628" t="s">
        <v>1044</v>
      </c>
      <c r="F2628" t="s">
        <v>5</v>
      </c>
      <c r="G2628" t="s">
        <v>308</v>
      </c>
      <c r="H2628" t="s">
        <v>230</v>
      </c>
      <c r="I2628">
        <v>14</v>
      </c>
      <c r="J2628" t="s">
        <v>8</v>
      </c>
      <c r="L2628" t="s">
        <v>107</v>
      </c>
      <c r="M2628">
        <v>71340</v>
      </c>
      <c r="N2628" s="21" t="s">
        <v>48</v>
      </c>
      <c r="O2628" s="21" t="s">
        <v>64</v>
      </c>
      <c r="P2628" s="21" t="s">
        <v>1127</v>
      </c>
      <c r="Q2628" t="s">
        <v>1495</v>
      </c>
      <c r="R2628" t="s">
        <v>1084</v>
      </c>
      <c r="S2628">
        <v>4423080</v>
      </c>
      <c r="T2628">
        <v>69436</v>
      </c>
      <c r="U2628" t="s">
        <v>1299</v>
      </c>
    </row>
    <row r="2629" spans="1:21" ht="14.45" hidden="1" x14ac:dyDescent="0.35">
      <c r="A2629">
        <v>60</v>
      </c>
      <c r="B2629" t="s">
        <v>13</v>
      </c>
      <c r="C2629" t="s">
        <v>613</v>
      </c>
      <c r="D2629" t="s">
        <v>1046</v>
      </c>
      <c r="E2629" t="s">
        <v>1044</v>
      </c>
      <c r="F2629" t="s">
        <v>5</v>
      </c>
      <c r="G2629" t="s">
        <v>496</v>
      </c>
      <c r="H2629" t="s">
        <v>2</v>
      </c>
      <c r="I2629">
        <v>14</v>
      </c>
      <c r="J2629" t="s">
        <v>8</v>
      </c>
      <c r="L2629" t="s">
        <v>107</v>
      </c>
      <c r="M2629">
        <v>44470</v>
      </c>
      <c r="N2629" s="21" t="s">
        <v>42</v>
      </c>
      <c r="O2629" s="21" t="s">
        <v>62</v>
      </c>
      <c r="P2629" s="21" t="s">
        <v>1126</v>
      </c>
      <c r="Q2629" t="s">
        <v>1495</v>
      </c>
      <c r="R2629" t="s">
        <v>1084</v>
      </c>
      <c r="S2629">
        <v>2668200</v>
      </c>
      <c r="T2629">
        <v>41887</v>
      </c>
      <c r="U2629" t="s">
        <v>1295</v>
      </c>
    </row>
    <row r="2630" spans="1:21" ht="14.45" hidden="1" x14ac:dyDescent="0.35">
      <c r="A2630">
        <v>74</v>
      </c>
      <c r="B2630" t="s">
        <v>13</v>
      </c>
      <c r="C2630" t="s">
        <v>614</v>
      </c>
      <c r="D2630" t="s">
        <v>1040</v>
      </c>
      <c r="E2630" t="s">
        <v>1044</v>
      </c>
      <c r="F2630" t="s">
        <v>5</v>
      </c>
      <c r="G2630" t="s">
        <v>496</v>
      </c>
      <c r="H2630" t="s">
        <v>2</v>
      </c>
      <c r="I2630">
        <v>15</v>
      </c>
      <c r="J2630" t="s">
        <v>8</v>
      </c>
      <c r="L2630" t="s">
        <v>107</v>
      </c>
      <c r="M2630">
        <v>41755</v>
      </c>
      <c r="N2630" s="21" t="s">
        <v>42</v>
      </c>
      <c r="O2630" s="21" t="s">
        <v>62</v>
      </c>
      <c r="P2630" s="21" t="s">
        <v>1126</v>
      </c>
      <c r="Q2630" t="s">
        <v>1495</v>
      </c>
      <c r="R2630" t="s">
        <v>1084</v>
      </c>
      <c r="S2630">
        <v>3089870</v>
      </c>
      <c r="T2630">
        <v>48507</v>
      </c>
      <c r="U2630" t="s">
        <v>1296</v>
      </c>
    </row>
    <row r="2631" spans="1:21" ht="14.45" hidden="1" x14ac:dyDescent="0.35">
      <c r="A2631">
        <v>4</v>
      </c>
      <c r="B2631" t="s">
        <v>13</v>
      </c>
      <c r="C2631" t="s">
        <v>734</v>
      </c>
      <c r="D2631" t="s">
        <v>1055</v>
      </c>
      <c r="E2631" t="s">
        <v>1044</v>
      </c>
      <c r="F2631" t="s">
        <v>5</v>
      </c>
      <c r="G2631" t="s">
        <v>308</v>
      </c>
      <c r="H2631" t="s">
        <v>735</v>
      </c>
      <c r="I2631">
        <v>15</v>
      </c>
      <c r="J2631" t="s">
        <v>8</v>
      </c>
      <c r="L2631" t="s">
        <v>107</v>
      </c>
      <c r="M2631">
        <v>102400</v>
      </c>
      <c r="N2631" s="21" t="s">
        <v>37</v>
      </c>
      <c r="O2631" s="21" t="s">
        <v>59</v>
      </c>
      <c r="P2631" s="21" t="str">
        <f>IF(M2631&lt;20000,"01_&lt;20",IF(M2631&lt;70000,CONCATENATE(IF((ROUNDDOWN(M2631/10000,0)+1)&lt;10,0,),ROUNDDOWN(M2631/10000,0),"_",ROUNDDOWN(M2631/10000,0)*10,"-",ROUNDUP((M2631+1)/10000,0)*10),"07_70&gt;"))</f>
        <v>07_70&gt;</v>
      </c>
      <c r="Q2631" t="s">
        <v>1495</v>
      </c>
      <c r="R2631" t="s">
        <v>1084</v>
      </c>
      <c r="S2631">
        <f>M2631*A2631</f>
        <v>409600</v>
      </c>
      <c r="T2631">
        <f>ROUND(S2631/63.7,0)</f>
        <v>6430</v>
      </c>
      <c r="U2631">
        <v>0</v>
      </c>
    </row>
    <row r="2632" spans="1:21" ht="14.45" hidden="1" x14ac:dyDescent="0.35">
      <c r="A2632">
        <v>2</v>
      </c>
      <c r="B2632" t="s">
        <v>13</v>
      </c>
      <c r="C2632" t="s">
        <v>436</v>
      </c>
      <c r="D2632" t="s">
        <v>1055</v>
      </c>
      <c r="E2632" t="s">
        <v>1044</v>
      </c>
      <c r="F2632" t="s">
        <v>5</v>
      </c>
      <c r="G2632" t="s">
        <v>308</v>
      </c>
      <c r="H2632">
        <v>0</v>
      </c>
      <c r="I2632">
        <v>17</v>
      </c>
      <c r="J2632" t="s">
        <v>8</v>
      </c>
      <c r="L2632" t="s">
        <v>107</v>
      </c>
      <c r="M2632">
        <v>177900</v>
      </c>
      <c r="N2632" s="21" t="s">
        <v>197</v>
      </c>
      <c r="O2632" s="21" t="s">
        <v>104</v>
      </c>
      <c r="P2632" s="21" t="s">
        <v>1127</v>
      </c>
      <c r="Q2632" t="s">
        <v>1495</v>
      </c>
      <c r="R2632" t="s">
        <v>1084</v>
      </c>
      <c r="S2632">
        <v>355800</v>
      </c>
      <c r="T2632">
        <v>5586</v>
      </c>
      <c r="U2632" t="s">
        <v>1305</v>
      </c>
    </row>
    <row r="2633" spans="1:21" ht="14.45" hidden="1" x14ac:dyDescent="0.35">
      <c r="A2633">
        <v>21</v>
      </c>
      <c r="B2633" t="s">
        <v>13</v>
      </c>
      <c r="C2633" t="s">
        <v>787</v>
      </c>
      <c r="D2633" t="s">
        <v>1055</v>
      </c>
      <c r="E2633" t="s">
        <v>1044</v>
      </c>
      <c r="F2633" t="s">
        <v>5</v>
      </c>
      <c r="G2633" t="s">
        <v>308</v>
      </c>
      <c r="H2633" t="s">
        <v>788</v>
      </c>
      <c r="I2633">
        <v>15</v>
      </c>
      <c r="J2633" t="s">
        <v>117</v>
      </c>
      <c r="L2633" t="s">
        <v>107</v>
      </c>
      <c r="M2633">
        <v>167670</v>
      </c>
      <c r="N2633" s="21" t="s">
        <v>72</v>
      </c>
      <c r="O2633" s="21" t="s">
        <v>73</v>
      </c>
      <c r="P2633" s="21" t="s">
        <v>1127</v>
      </c>
      <c r="Q2633" t="s">
        <v>1495</v>
      </c>
      <c r="R2633" t="s">
        <v>1084</v>
      </c>
      <c r="S2633">
        <v>3521070</v>
      </c>
      <c r="T2633">
        <v>55276</v>
      </c>
      <c r="U2633" t="s">
        <v>1306</v>
      </c>
    </row>
    <row r="2634" spans="1:21" ht="14.45" hidden="1" x14ac:dyDescent="0.35">
      <c r="A2634">
        <v>6</v>
      </c>
      <c r="B2634" t="s">
        <v>13</v>
      </c>
      <c r="C2634" t="s">
        <v>789</v>
      </c>
      <c r="D2634" t="s">
        <v>1055</v>
      </c>
      <c r="E2634" t="s">
        <v>1044</v>
      </c>
      <c r="F2634" t="s">
        <v>5</v>
      </c>
      <c r="G2634" t="s">
        <v>308</v>
      </c>
      <c r="H2634" t="s">
        <v>790</v>
      </c>
      <c r="I2634">
        <v>15</v>
      </c>
      <c r="J2634" t="s">
        <v>117</v>
      </c>
      <c r="L2634" t="s">
        <v>107</v>
      </c>
      <c r="M2634">
        <v>188256</v>
      </c>
      <c r="N2634" s="21" t="s">
        <v>248</v>
      </c>
      <c r="O2634" s="21" t="s">
        <v>127</v>
      </c>
      <c r="P2634" s="21" t="s">
        <v>1127</v>
      </c>
      <c r="Q2634" t="s">
        <v>1495</v>
      </c>
      <c r="R2634" t="s">
        <v>1084</v>
      </c>
      <c r="S2634">
        <v>1129536</v>
      </c>
      <c r="T2634">
        <v>17732</v>
      </c>
      <c r="U2634" t="s">
        <v>1307</v>
      </c>
    </row>
    <row r="2635" spans="1:21" ht="14.45" hidden="1" x14ac:dyDescent="0.35">
      <c r="A2635">
        <v>6</v>
      </c>
      <c r="B2635" t="s">
        <v>13</v>
      </c>
      <c r="C2635" t="s">
        <v>791</v>
      </c>
      <c r="D2635" t="s">
        <v>1055</v>
      </c>
      <c r="E2635" t="s">
        <v>1044</v>
      </c>
      <c r="F2635" t="s">
        <v>5</v>
      </c>
      <c r="G2635" t="s">
        <v>308</v>
      </c>
      <c r="H2635" t="s">
        <v>792</v>
      </c>
      <c r="I2635">
        <v>17</v>
      </c>
      <c r="J2635" t="s">
        <v>8</v>
      </c>
      <c r="L2635" t="s">
        <v>107</v>
      </c>
      <c r="M2635">
        <v>202550</v>
      </c>
      <c r="N2635" s="21" t="s">
        <v>122</v>
      </c>
      <c r="O2635" s="21" t="s">
        <v>99</v>
      </c>
      <c r="P2635" s="21" t="s">
        <v>1127</v>
      </c>
      <c r="Q2635" t="s">
        <v>1495</v>
      </c>
      <c r="R2635" t="s">
        <v>1084</v>
      </c>
      <c r="S2635">
        <v>1215300</v>
      </c>
      <c r="T2635">
        <v>19078</v>
      </c>
      <c r="U2635" t="s">
        <v>1308</v>
      </c>
    </row>
    <row r="2636" spans="1:21" ht="14.45" hidden="1" x14ac:dyDescent="0.35">
      <c r="A2636">
        <v>32</v>
      </c>
      <c r="B2636" t="s">
        <v>13</v>
      </c>
      <c r="C2636" t="s">
        <v>789</v>
      </c>
      <c r="D2636" t="s">
        <v>1055</v>
      </c>
      <c r="E2636" t="s">
        <v>1044</v>
      </c>
      <c r="F2636" t="s">
        <v>5</v>
      </c>
      <c r="G2636" t="s">
        <v>308</v>
      </c>
      <c r="H2636" t="s">
        <v>790</v>
      </c>
      <c r="I2636">
        <v>15</v>
      </c>
      <c r="J2636" t="s">
        <v>117</v>
      </c>
      <c r="L2636" t="s">
        <v>107</v>
      </c>
      <c r="M2636">
        <v>188256</v>
      </c>
      <c r="N2636" s="21" t="s">
        <v>248</v>
      </c>
      <c r="O2636" s="21" t="s">
        <v>127</v>
      </c>
      <c r="P2636" s="21" t="s">
        <v>1127</v>
      </c>
      <c r="Q2636" t="s">
        <v>1495</v>
      </c>
      <c r="R2636" t="s">
        <v>1084</v>
      </c>
      <c r="S2636">
        <v>6024192</v>
      </c>
      <c r="T2636">
        <v>94571</v>
      </c>
      <c r="U2636" t="s">
        <v>1307</v>
      </c>
    </row>
    <row r="2637" spans="1:21" ht="14.45" hidden="1" x14ac:dyDescent="0.35">
      <c r="A2637">
        <v>9</v>
      </c>
      <c r="B2637" t="s">
        <v>13</v>
      </c>
      <c r="C2637" t="s">
        <v>734</v>
      </c>
      <c r="D2637" t="s">
        <v>1055</v>
      </c>
      <c r="E2637" t="s">
        <v>1044</v>
      </c>
      <c r="F2637" t="s">
        <v>5</v>
      </c>
      <c r="G2637" t="s">
        <v>308</v>
      </c>
      <c r="H2637" t="s">
        <v>735</v>
      </c>
      <c r="I2637">
        <v>15</v>
      </c>
      <c r="J2637" t="s">
        <v>8</v>
      </c>
      <c r="L2637" t="s">
        <v>107</v>
      </c>
      <c r="M2637">
        <v>102400</v>
      </c>
      <c r="N2637" s="21" t="s">
        <v>37</v>
      </c>
      <c r="O2637" s="21" t="s">
        <v>59</v>
      </c>
      <c r="P2637" s="21" t="str">
        <f>IF(M2637&lt;20000,"01_&lt;20",IF(M2637&lt;70000,CONCATENATE(IF((ROUNDDOWN(M2637/10000,0)+1)&lt;10,0,),ROUNDDOWN(M2637/10000,0),"_",ROUNDDOWN(M2637/10000,0)*10,"-",ROUNDUP((M2637+1)/10000,0)*10),"07_70&gt;"))</f>
        <v>07_70&gt;</v>
      </c>
      <c r="Q2637" t="s">
        <v>1495</v>
      </c>
      <c r="R2637" t="s">
        <v>1084</v>
      </c>
      <c r="S2637">
        <f>M2637*A2637</f>
        <v>921600</v>
      </c>
      <c r="T2637">
        <f>ROUND(S2637/63.7,0)</f>
        <v>14468</v>
      </c>
      <c r="U2637">
        <v>0</v>
      </c>
    </row>
    <row r="2638" spans="1:21" ht="14.45" hidden="1" x14ac:dyDescent="0.35">
      <c r="A2638">
        <v>21</v>
      </c>
      <c r="B2638" t="s">
        <v>13</v>
      </c>
      <c r="C2638" t="s">
        <v>787</v>
      </c>
      <c r="D2638" t="s">
        <v>1055</v>
      </c>
      <c r="E2638" t="s">
        <v>1044</v>
      </c>
      <c r="F2638" t="s">
        <v>5</v>
      </c>
      <c r="G2638" t="s">
        <v>308</v>
      </c>
      <c r="H2638" t="s">
        <v>788</v>
      </c>
      <c r="I2638">
        <v>15</v>
      </c>
      <c r="J2638" t="s">
        <v>117</v>
      </c>
      <c r="L2638" t="s">
        <v>107</v>
      </c>
      <c r="M2638">
        <v>167670</v>
      </c>
      <c r="N2638" s="21" t="s">
        <v>72</v>
      </c>
      <c r="O2638" s="21" t="s">
        <v>73</v>
      </c>
      <c r="P2638" s="21" t="s">
        <v>1127</v>
      </c>
      <c r="Q2638" t="s">
        <v>1495</v>
      </c>
      <c r="R2638" t="s">
        <v>1084</v>
      </c>
      <c r="S2638">
        <v>3521070</v>
      </c>
      <c r="T2638">
        <v>55276</v>
      </c>
      <c r="U2638" t="s">
        <v>1306</v>
      </c>
    </row>
    <row r="2639" spans="1:21" ht="14.45" hidden="1" x14ac:dyDescent="0.35">
      <c r="A2639">
        <v>4</v>
      </c>
      <c r="B2639" t="s">
        <v>13</v>
      </c>
      <c r="C2639" t="s">
        <v>791</v>
      </c>
      <c r="D2639" t="s">
        <v>1055</v>
      </c>
      <c r="E2639" t="s">
        <v>1044</v>
      </c>
      <c r="F2639" t="s">
        <v>5</v>
      </c>
      <c r="G2639" t="s">
        <v>308</v>
      </c>
      <c r="H2639" t="s">
        <v>792</v>
      </c>
      <c r="I2639">
        <v>17</v>
      </c>
      <c r="J2639" t="s">
        <v>8</v>
      </c>
      <c r="L2639" t="s">
        <v>107</v>
      </c>
      <c r="M2639">
        <v>202550</v>
      </c>
      <c r="N2639" s="21" t="s">
        <v>122</v>
      </c>
      <c r="O2639" s="21" t="s">
        <v>99</v>
      </c>
      <c r="P2639" s="21" t="s">
        <v>1127</v>
      </c>
      <c r="Q2639" t="s">
        <v>1495</v>
      </c>
      <c r="R2639" t="s">
        <v>1084</v>
      </c>
      <c r="S2639">
        <v>810200</v>
      </c>
      <c r="T2639">
        <v>12719</v>
      </c>
      <c r="U2639" t="s">
        <v>1308</v>
      </c>
    </row>
    <row r="2640" spans="1:21" ht="14.45" hidden="1" x14ac:dyDescent="0.35">
      <c r="A2640">
        <v>2</v>
      </c>
      <c r="B2640" t="s">
        <v>13</v>
      </c>
      <c r="C2640" t="s">
        <v>158</v>
      </c>
      <c r="D2640" t="s">
        <v>1038</v>
      </c>
      <c r="E2640" t="s">
        <v>1044</v>
      </c>
      <c r="F2640" t="s">
        <v>5</v>
      </c>
      <c r="G2640" t="s">
        <v>155</v>
      </c>
      <c r="H2640" t="s">
        <v>102</v>
      </c>
      <c r="I2640">
        <v>15</v>
      </c>
      <c r="J2640" t="s">
        <v>11</v>
      </c>
      <c r="L2640" t="s">
        <v>107</v>
      </c>
      <c r="M2640">
        <v>40894</v>
      </c>
      <c r="N2640" s="21" t="s">
        <v>42</v>
      </c>
      <c r="O2640" s="21" t="s">
        <v>62</v>
      </c>
      <c r="P2640" s="21" t="s">
        <v>1126</v>
      </c>
      <c r="Q2640" t="s">
        <v>1495</v>
      </c>
      <c r="R2640" t="s">
        <v>1084</v>
      </c>
      <c r="S2640">
        <v>81788</v>
      </c>
      <c r="T2640">
        <v>1284</v>
      </c>
      <c r="U2640" t="s">
        <v>1309</v>
      </c>
    </row>
    <row r="2641" spans="1:21" ht="14.45" hidden="1" x14ac:dyDescent="0.35">
      <c r="A2641">
        <v>4</v>
      </c>
      <c r="B2641" t="s">
        <v>13</v>
      </c>
      <c r="C2641" t="s">
        <v>163</v>
      </c>
      <c r="D2641" t="s">
        <v>1040</v>
      </c>
      <c r="E2641" t="s">
        <v>1044</v>
      </c>
      <c r="F2641" t="s">
        <v>5</v>
      </c>
      <c r="G2641" t="s">
        <v>114</v>
      </c>
      <c r="H2641">
        <v>0</v>
      </c>
      <c r="I2641">
        <v>15</v>
      </c>
      <c r="J2641" t="s">
        <v>4</v>
      </c>
      <c r="L2641" t="s">
        <v>107</v>
      </c>
      <c r="M2641">
        <v>29990</v>
      </c>
      <c r="N2641" s="21" t="s">
        <v>39</v>
      </c>
      <c r="O2641" s="21" t="s">
        <v>60</v>
      </c>
      <c r="P2641" s="21" t="s">
        <v>1124</v>
      </c>
      <c r="Q2641" t="s">
        <v>1495</v>
      </c>
      <c r="R2641" t="s">
        <v>1084</v>
      </c>
      <c r="S2641">
        <v>119960</v>
      </c>
      <c r="T2641">
        <v>1883</v>
      </c>
      <c r="U2641" t="s">
        <v>1310</v>
      </c>
    </row>
    <row r="2642" spans="1:21" ht="14.45" hidden="1" x14ac:dyDescent="0.35">
      <c r="A2642">
        <v>104</v>
      </c>
      <c r="B2642" t="s">
        <v>13</v>
      </c>
      <c r="C2642" t="s">
        <v>851</v>
      </c>
      <c r="D2642" t="s">
        <v>1038</v>
      </c>
      <c r="E2642" t="s">
        <v>1044</v>
      </c>
      <c r="F2642" t="s">
        <v>5</v>
      </c>
      <c r="G2642" t="s">
        <v>818</v>
      </c>
      <c r="H2642" t="s">
        <v>852</v>
      </c>
      <c r="I2642">
        <v>15</v>
      </c>
      <c r="J2642" t="s">
        <v>8</v>
      </c>
      <c r="L2642" t="s">
        <v>107</v>
      </c>
      <c r="M2642">
        <v>52950</v>
      </c>
      <c r="N2642" s="21" t="s">
        <v>44</v>
      </c>
      <c r="O2642" s="21" t="s">
        <v>63</v>
      </c>
      <c r="P2642" s="21" t="s">
        <v>1128</v>
      </c>
      <c r="Q2642" t="s">
        <v>1495</v>
      </c>
      <c r="R2642" t="s">
        <v>1084</v>
      </c>
      <c r="S2642">
        <v>5506800</v>
      </c>
      <c r="T2642">
        <v>86449</v>
      </c>
      <c r="U2642" t="s">
        <v>1311</v>
      </c>
    </row>
    <row r="2643" spans="1:21" ht="14.45" hidden="1" x14ac:dyDescent="0.35">
      <c r="A2643">
        <v>67</v>
      </c>
      <c r="B2643" t="s">
        <v>13</v>
      </c>
      <c r="C2643" t="s">
        <v>943</v>
      </c>
      <c r="D2643" t="s">
        <v>1046</v>
      </c>
      <c r="E2643" t="s">
        <v>1044</v>
      </c>
      <c r="F2643" t="s">
        <v>5</v>
      </c>
      <c r="G2643" t="s">
        <v>818</v>
      </c>
      <c r="H2643" t="s">
        <v>2</v>
      </c>
      <c r="I2643">
        <v>14</v>
      </c>
      <c r="J2643" t="s">
        <v>11</v>
      </c>
      <c r="L2643" t="s">
        <v>107</v>
      </c>
      <c r="M2643">
        <v>38350</v>
      </c>
      <c r="N2643" s="21" t="s">
        <v>41</v>
      </c>
      <c r="O2643" s="21" t="s">
        <v>61</v>
      </c>
      <c r="P2643" s="21" t="s">
        <v>1125</v>
      </c>
      <c r="Q2643" t="s">
        <v>1495</v>
      </c>
      <c r="R2643" t="s">
        <v>1084</v>
      </c>
      <c r="S2643">
        <v>2569450</v>
      </c>
      <c r="T2643">
        <v>40337</v>
      </c>
      <c r="U2643" t="s">
        <v>1312</v>
      </c>
    </row>
    <row r="2644" spans="1:21" ht="14.45" hidden="1" x14ac:dyDescent="0.35">
      <c r="A2644">
        <v>80</v>
      </c>
      <c r="B2644" t="s">
        <v>13</v>
      </c>
      <c r="C2644" t="s">
        <v>947</v>
      </c>
      <c r="D2644" t="s">
        <v>1040</v>
      </c>
      <c r="E2644" t="s">
        <v>1044</v>
      </c>
      <c r="F2644" t="s">
        <v>5</v>
      </c>
      <c r="G2644" t="s">
        <v>818</v>
      </c>
      <c r="H2644" t="s">
        <v>2</v>
      </c>
      <c r="I2644">
        <v>15</v>
      </c>
      <c r="J2644" t="s">
        <v>8</v>
      </c>
      <c r="L2644" t="s">
        <v>107</v>
      </c>
      <c r="M2644">
        <v>39866</v>
      </c>
      <c r="N2644" s="21" t="s">
        <v>41</v>
      </c>
      <c r="O2644" s="21" t="s">
        <v>61</v>
      </c>
      <c r="P2644" s="21" t="s">
        <v>1125</v>
      </c>
      <c r="Q2644" t="s">
        <v>1495</v>
      </c>
      <c r="R2644" t="s">
        <v>1084</v>
      </c>
      <c r="S2644">
        <v>3189280</v>
      </c>
      <c r="T2644">
        <v>50067</v>
      </c>
      <c r="U2644" t="s">
        <v>1313</v>
      </c>
    </row>
    <row r="2645" spans="1:21" ht="14.45" hidden="1" x14ac:dyDescent="0.35">
      <c r="A2645">
        <v>115</v>
      </c>
      <c r="B2645" t="s">
        <v>13</v>
      </c>
      <c r="C2645" t="s">
        <v>945</v>
      </c>
      <c r="D2645" t="s">
        <v>1046</v>
      </c>
      <c r="E2645" t="s">
        <v>1044</v>
      </c>
      <c r="F2645" t="s">
        <v>5</v>
      </c>
      <c r="G2645" t="s">
        <v>818</v>
      </c>
      <c r="H2645" t="s">
        <v>827</v>
      </c>
      <c r="I2645">
        <v>14</v>
      </c>
      <c r="J2645" t="s">
        <v>8</v>
      </c>
      <c r="L2645" t="s">
        <v>107</v>
      </c>
      <c r="M2645">
        <v>46395</v>
      </c>
      <c r="N2645" s="21" t="s">
        <v>43</v>
      </c>
      <c r="O2645" s="21" t="s">
        <v>62</v>
      </c>
      <c r="P2645" s="21" t="s">
        <v>1126</v>
      </c>
      <c r="Q2645" t="s">
        <v>1495</v>
      </c>
      <c r="R2645" t="s">
        <v>1084</v>
      </c>
      <c r="S2645">
        <v>5335425</v>
      </c>
      <c r="T2645">
        <v>83759</v>
      </c>
      <c r="U2645" t="s">
        <v>1314</v>
      </c>
    </row>
    <row r="2646" spans="1:21" ht="14.45" hidden="1" x14ac:dyDescent="0.35">
      <c r="A2646">
        <v>11</v>
      </c>
      <c r="B2646" t="s">
        <v>13</v>
      </c>
      <c r="C2646" t="s">
        <v>515</v>
      </c>
      <c r="D2646" t="s">
        <v>1046</v>
      </c>
      <c r="E2646" t="s">
        <v>1044</v>
      </c>
      <c r="F2646" t="s">
        <v>5</v>
      </c>
      <c r="G2646" t="s">
        <v>496</v>
      </c>
      <c r="H2646" t="s">
        <v>299</v>
      </c>
      <c r="I2646">
        <v>14</v>
      </c>
      <c r="J2646" t="s">
        <v>8</v>
      </c>
      <c r="L2646" t="s">
        <v>107</v>
      </c>
      <c r="M2646">
        <v>44170</v>
      </c>
      <c r="N2646" s="21" t="s">
        <v>42</v>
      </c>
      <c r="O2646" s="21" t="s">
        <v>62</v>
      </c>
      <c r="P2646" s="21" t="s">
        <v>1126</v>
      </c>
      <c r="Q2646" t="s">
        <v>1495</v>
      </c>
      <c r="R2646" t="s">
        <v>1084</v>
      </c>
      <c r="S2646">
        <v>485870</v>
      </c>
      <c r="T2646">
        <v>7627</v>
      </c>
      <c r="U2646" t="s">
        <v>1315</v>
      </c>
    </row>
    <row r="2647" spans="1:21" ht="14.45" hidden="1" x14ac:dyDescent="0.35">
      <c r="A2647">
        <v>38</v>
      </c>
      <c r="B2647" t="s">
        <v>13</v>
      </c>
      <c r="C2647" t="s">
        <v>516</v>
      </c>
      <c r="D2647" t="s">
        <v>1038</v>
      </c>
      <c r="E2647" t="s">
        <v>1044</v>
      </c>
      <c r="F2647" t="s">
        <v>5</v>
      </c>
      <c r="G2647" t="s">
        <v>496</v>
      </c>
      <c r="H2647" t="s">
        <v>298</v>
      </c>
      <c r="I2647">
        <v>15</v>
      </c>
      <c r="J2647" t="s">
        <v>8</v>
      </c>
      <c r="L2647" t="s">
        <v>107</v>
      </c>
      <c r="M2647">
        <v>46990</v>
      </c>
      <c r="N2647" s="21" t="s">
        <v>43</v>
      </c>
      <c r="O2647" s="21" t="s">
        <v>62</v>
      </c>
      <c r="P2647" s="21" t="s">
        <v>1126</v>
      </c>
      <c r="Q2647" t="s">
        <v>1495</v>
      </c>
      <c r="R2647" t="s">
        <v>1084</v>
      </c>
      <c r="S2647">
        <v>1785620</v>
      </c>
      <c r="T2647">
        <v>28032</v>
      </c>
      <c r="U2647" t="s">
        <v>1316</v>
      </c>
    </row>
    <row r="2648" spans="1:21" ht="14.45" hidden="1" x14ac:dyDescent="0.35">
      <c r="A2648">
        <v>38</v>
      </c>
      <c r="B2648" t="s">
        <v>13</v>
      </c>
      <c r="C2648" t="s">
        <v>564</v>
      </c>
      <c r="D2648" t="s">
        <v>1040</v>
      </c>
      <c r="E2648" t="s">
        <v>1044</v>
      </c>
      <c r="F2648" t="s">
        <v>5</v>
      </c>
      <c r="G2648" t="s">
        <v>496</v>
      </c>
      <c r="H2648" t="s">
        <v>2</v>
      </c>
      <c r="I2648">
        <v>15</v>
      </c>
      <c r="J2648" t="s">
        <v>8</v>
      </c>
      <c r="L2648" t="s">
        <v>107</v>
      </c>
      <c r="M2648">
        <v>35678</v>
      </c>
      <c r="N2648" s="21" t="s">
        <v>41</v>
      </c>
      <c r="O2648" s="21" t="s">
        <v>61</v>
      </c>
      <c r="P2648" s="21" t="s">
        <v>1125</v>
      </c>
      <c r="Q2648" t="s">
        <v>1495</v>
      </c>
      <c r="R2648" t="s">
        <v>1084</v>
      </c>
      <c r="S2648">
        <v>1355764</v>
      </c>
      <c r="T2648">
        <v>21284</v>
      </c>
      <c r="U2648" t="s">
        <v>1317</v>
      </c>
    </row>
    <row r="2649" spans="1:21" ht="14.45" hidden="1" x14ac:dyDescent="0.35">
      <c r="A2649">
        <v>42</v>
      </c>
      <c r="B2649" t="s">
        <v>13</v>
      </c>
      <c r="C2649" t="s">
        <v>944</v>
      </c>
      <c r="D2649" t="s">
        <v>1046</v>
      </c>
      <c r="E2649" t="s">
        <v>1044</v>
      </c>
      <c r="F2649" t="s">
        <v>5</v>
      </c>
      <c r="G2649" t="s">
        <v>496</v>
      </c>
      <c r="H2649" t="s">
        <v>618</v>
      </c>
      <c r="I2649">
        <v>13</v>
      </c>
      <c r="J2649" t="s">
        <v>8</v>
      </c>
      <c r="L2649" t="s">
        <v>107</v>
      </c>
      <c r="M2649">
        <v>56990</v>
      </c>
      <c r="N2649" s="21" t="s">
        <v>45</v>
      </c>
      <c r="O2649" s="21" t="s">
        <v>63</v>
      </c>
      <c r="P2649" s="21" t="s">
        <v>1128</v>
      </c>
      <c r="Q2649" t="s">
        <v>1495</v>
      </c>
      <c r="R2649" t="s">
        <v>1084</v>
      </c>
      <c r="S2649">
        <v>2393580</v>
      </c>
      <c r="T2649">
        <v>37576</v>
      </c>
      <c r="U2649" t="s">
        <v>1318</v>
      </c>
    </row>
    <row r="2650" spans="1:21" ht="14.45" hidden="1" x14ac:dyDescent="0.35">
      <c r="A2650">
        <v>67</v>
      </c>
      <c r="B2650" t="s">
        <v>13</v>
      </c>
      <c r="C2650" t="s">
        <v>736</v>
      </c>
      <c r="D2650" t="s">
        <v>1041</v>
      </c>
      <c r="E2650" t="s">
        <v>1044</v>
      </c>
      <c r="F2650" t="s">
        <v>5</v>
      </c>
      <c r="G2650" t="s">
        <v>308</v>
      </c>
      <c r="H2650" t="s">
        <v>640</v>
      </c>
      <c r="I2650">
        <v>15</v>
      </c>
      <c r="J2650" t="s">
        <v>8</v>
      </c>
      <c r="L2650" t="s">
        <v>107</v>
      </c>
      <c r="M2650">
        <v>81395</v>
      </c>
      <c r="N2650" s="21" t="s">
        <v>52</v>
      </c>
      <c r="O2650" s="21" t="s">
        <v>68</v>
      </c>
      <c r="P2650" s="21" t="s">
        <v>1127</v>
      </c>
      <c r="Q2650" t="s">
        <v>1495</v>
      </c>
      <c r="R2650" t="s">
        <v>1084</v>
      </c>
      <c r="S2650">
        <v>5453465</v>
      </c>
      <c r="T2650">
        <v>85612</v>
      </c>
      <c r="U2650" t="s">
        <v>1319</v>
      </c>
    </row>
    <row r="2651" spans="1:21" ht="14.45" hidden="1" x14ac:dyDescent="0.35">
      <c r="A2651">
        <v>25</v>
      </c>
      <c r="B2651" t="s">
        <v>13</v>
      </c>
      <c r="C2651" t="s">
        <v>944</v>
      </c>
      <c r="D2651" t="s">
        <v>1046</v>
      </c>
      <c r="E2651" t="s">
        <v>1044</v>
      </c>
      <c r="F2651" t="s">
        <v>5</v>
      </c>
      <c r="G2651" t="s">
        <v>496</v>
      </c>
      <c r="H2651" t="s">
        <v>618</v>
      </c>
      <c r="I2651">
        <v>13</v>
      </c>
      <c r="J2651" t="s">
        <v>8</v>
      </c>
      <c r="L2651" t="s">
        <v>107</v>
      </c>
      <c r="M2651">
        <v>56990</v>
      </c>
      <c r="N2651" s="21" t="s">
        <v>45</v>
      </c>
      <c r="O2651" s="21" t="s">
        <v>63</v>
      </c>
      <c r="P2651" s="21" t="s">
        <v>1128</v>
      </c>
      <c r="Q2651" t="s">
        <v>1495</v>
      </c>
      <c r="R2651" t="s">
        <v>1084</v>
      </c>
      <c r="S2651">
        <v>1424750</v>
      </c>
      <c r="T2651">
        <v>22367</v>
      </c>
      <c r="U2651" t="s">
        <v>1318</v>
      </c>
    </row>
    <row r="2652" spans="1:21" ht="14.45" hidden="1" x14ac:dyDescent="0.35">
      <c r="A2652">
        <v>148</v>
      </c>
      <c r="B2652" t="s">
        <v>13</v>
      </c>
      <c r="C2652" t="s">
        <v>945</v>
      </c>
      <c r="D2652" t="s">
        <v>1046</v>
      </c>
      <c r="E2652" t="s">
        <v>1044</v>
      </c>
      <c r="F2652" t="s">
        <v>5</v>
      </c>
      <c r="G2652" t="s">
        <v>818</v>
      </c>
      <c r="H2652" t="s">
        <v>827</v>
      </c>
      <c r="I2652">
        <v>14</v>
      </c>
      <c r="J2652" t="s">
        <v>8</v>
      </c>
      <c r="L2652" t="s">
        <v>107</v>
      </c>
      <c r="M2652">
        <v>46395</v>
      </c>
      <c r="N2652" s="21" t="s">
        <v>43</v>
      </c>
      <c r="O2652" s="21" t="s">
        <v>62</v>
      </c>
      <c r="P2652" s="21" t="s">
        <v>1126</v>
      </c>
      <c r="Q2652" t="s">
        <v>1495</v>
      </c>
      <c r="R2652" t="s">
        <v>1084</v>
      </c>
      <c r="S2652">
        <v>6866460</v>
      </c>
      <c r="T2652">
        <v>107794</v>
      </c>
      <c r="U2652" t="s">
        <v>1314</v>
      </c>
    </row>
    <row r="2653" spans="1:21" ht="14.45" hidden="1" x14ac:dyDescent="0.35">
      <c r="A2653">
        <v>38</v>
      </c>
      <c r="B2653" t="s">
        <v>13</v>
      </c>
      <c r="C2653" t="s">
        <v>540</v>
      </c>
      <c r="D2653" t="s">
        <v>1038</v>
      </c>
      <c r="E2653" t="s">
        <v>1044</v>
      </c>
      <c r="F2653" t="s">
        <v>5</v>
      </c>
      <c r="G2653" t="s">
        <v>496</v>
      </c>
      <c r="H2653" t="s">
        <v>233</v>
      </c>
      <c r="I2653">
        <v>15</v>
      </c>
      <c r="J2653" t="s">
        <v>8</v>
      </c>
      <c r="L2653" t="s">
        <v>107</v>
      </c>
      <c r="M2653">
        <v>38994</v>
      </c>
      <c r="N2653" s="21" t="s">
        <v>41</v>
      </c>
      <c r="O2653" s="21" t="s">
        <v>61</v>
      </c>
      <c r="P2653" s="21" t="s">
        <v>1125</v>
      </c>
      <c r="Q2653" t="s">
        <v>1495</v>
      </c>
      <c r="R2653" t="s">
        <v>1084</v>
      </c>
      <c r="S2653">
        <v>1481772</v>
      </c>
      <c r="T2653">
        <v>23262</v>
      </c>
      <c r="U2653" t="s">
        <v>1320</v>
      </c>
    </row>
    <row r="2654" spans="1:21" ht="14.45" hidden="1" x14ac:dyDescent="0.35">
      <c r="A2654">
        <v>317</v>
      </c>
      <c r="B2654" t="s">
        <v>13</v>
      </c>
      <c r="C2654" t="s">
        <v>565</v>
      </c>
      <c r="D2654" t="s">
        <v>1040</v>
      </c>
      <c r="E2654" t="s">
        <v>1044</v>
      </c>
      <c r="F2654" t="s">
        <v>5</v>
      </c>
      <c r="G2654" t="s">
        <v>155</v>
      </c>
      <c r="H2654" t="s">
        <v>2</v>
      </c>
      <c r="I2654">
        <v>15</v>
      </c>
      <c r="J2654" t="s">
        <v>8</v>
      </c>
      <c r="L2654" t="s">
        <v>107</v>
      </c>
      <c r="M2654">
        <v>34094</v>
      </c>
      <c r="N2654" s="21" t="s">
        <v>40</v>
      </c>
      <c r="O2654" s="21" t="s">
        <v>61</v>
      </c>
      <c r="P2654" s="21" t="s">
        <v>1125</v>
      </c>
      <c r="Q2654" t="s">
        <v>1495</v>
      </c>
      <c r="R2654" t="s">
        <v>1084</v>
      </c>
      <c r="S2654">
        <v>10807798</v>
      </c>
      <c r="T2654">
        <v>169667</v>
      </c>
      <c r="U2654" t="s">
        <v>1321</v>
      </c>
    </row>
    <row r="2655" spans="1:21" ht="14.45" hidden="1" x14ac:dyDescent="0.35">
      <c r="A2655">
        <v>81</v>
      </c>
      <c r="B2655" t="s">
        <v>13</v>
      </c>
      <c r="C2655" t="s">
        <v>946</v>
      </c>
      <c r="D2655" t="s">
        <v>1046</v>
      </c>
      <c r="E2655" t="s">
        <v>1044</v>
      </c>
      <c r="F2655" t="s">
        <v>5</v>
      </c>
      <c r="G2655" t="s">
        <v>818</v>
      </c>
      <c r="H2655" t="s">
        <v>827</v>
      </c>
      <c r="I2655">
        <v>13</v>
      </c>
      <c r="J2655" t="s">
        <v>8</v>
      </c>
      <c r="L2655" t="s">
        <v>107</v>
      </c>
      <c r="M2655">
        <v>51867</v>
      </c>
      <c r="N2655" s="21" t="s">
        <v>44</v>
      </c>
      <c r="O2655" s="21" t="s">
        <v>63</v>
      </c>
      <c r="P2655" s="21" t="s">
        <v>1128</v>
      </c>
      <c r="Q2655" t="s">
        <v>1495</v>
      </c>
      <c r="R2655" t="s">
        <v>1084</v>
      </c>
      <c r="S2655">
        <v>4201227</v>
      </c>
      <c r="T2655">
        <v>65953</v>
      </c>
      <c r="U2655" t="s">
        <v>1322</v>
      </c>
    </row>
    <row r="2656" spans="1:21" ht="14.45" hidden="1" x14ac:dyDescent="0.35">
      <c r="A2656">
        <v>175</v>
      </c>
      <c r="B2656" t="s">
        <v>13</v>
      </c>
      <c r="C2656" t="s">
        <v>851</v>
      </c>
      <c r="D2656" t="s">
        <v>1038</v>
      </c>
      <c r="E2656" t="s">
        <v>1044</v>
      </c>
      <c r="F2656" t="s">
        <v>5</v>
      </c>
      <c r="G2656" t="s">
        <v>818</v>
      </c>
      <c r="H2656" t="s">
        <v>852</v>
      </c>
      <c r="I2656">
        <v>15</v>
      </c>
      <c r="J2656" t="s">
        <v>8</v>
      </c>
      <c r="L2656" t="s">
        <v>107</v>
      </c>
      <c r="M2656">
        <v>52950</v>
      </c>
      <c r="N2656" s="21" t="s">
        <v>44</v>
      </c>
      <c r="O2656" s="21" t="s">
        <v>63</v>
      </c>
      <c r="P2656" s="21" t="s">
        <v>1128</v>
      </c>
      <c r="Q2656" t="s">
        <v>1495</v>
      </c>
      <c r="R2656" t="s">
        <v>1084</v>
      </c>
      <c r="S2656">
        <v>9266250</v>
      </c>
      <c r="T2656">
        <v>145467</v>
      </c>
      <c r="U2656" t="s">
        <v>1311</v>
      </c>
    </row>
    <row r="2657" spans="1:21" ht="14.45" hidden="1" x14ac:dyDescent="0.35">
      <c r="A2657">
        <v>676</v>
      </c>
      <c r="B2657" t="s">
        <v>13</v>
      </c>
      <c r="C2657" t="s">
        <v>947</v>
      </c>
      <c r="D2657" t="s">
        <v>1040</v>
      </c>
      <c r="E2657" t="s">
        <v>1044</v>
      </c>
      <c r="F2657" t="s">
        <v>5</v>
      </c>
      <c r="G2657" t="s">
        <v>818</v>
      </c>
      <c r="H2657" t="s">
        <v>2</v>
      </c>
      <c r="I2657">
        <v>15</v>
      </c>
      <c r="J2657" t="s">
        <v>8</v>
      </c>
      <c r="L2657" t="s">
        <v>107</v>
      </c>
      <c r="M2657">
        <v>39866</v>
      </c>
      <c r="N2657" s="21" t="s">
        <v>41</v>
      </c>
      <c r="O2657" s="21" t="s">
        <v>61</v>
      </c>
      <c r="P2657" s="21" t="s">
        <v>1125</v>
      </c>
      <c r="Q2657" t="s">
        <v>1495</v>
      </c>
      <c r="R2657" t="s">
        <v>1084</v>
      </c>
      <c r="S2657">
        <v>26949416</v>
      </c>
      <c r="T2657">
        <v>423068</v>
      </c>
      <c r="U2657" t="s">
        <v>1313</v>
      </c>
    </row>
    <row r="2658" spans="1:21" ht="14.45" hidden="1" x14ac:dyDescent="0.35">
      <c r="A2658">
        <v>142</v>
      </c>
      <c r="B2658" t="s">
        <v>13</v>
      </c>
      <c r="C2658" t="s">
        <v>563</v>
      </c>
      <c r="D2658" t="s">
        <v>1046</v>
      </c>
      <c r="E2658" t="s">
        <v>1044</v>
      </c>
      <c r="F2658" t="s">
        <v>5</v>
      </c>
      <c r="G2658" t="s">
        <v>155</v>
      </c>
      <c r="H2658" t="s">
        <v>2</v>
      </c>
      <c r="I2658">
        <v>14</v>
      </c>
      <c r="J2658" t="s">
        <v>8</v>
      </c>
      <c r="L2658" t="s">
        <v>107</v>
      </c>
      <c r="M2658">
        <v>30503</v>
      </c>
      <c r="N2658" s="21" t="s">
        <v>40</v>
      </c>
      <c r="O2658" s="21" t="s">
        <v>61</v>
      </c>
      <c r="P2658" s="21" t="s">
        <v>1125</v>
      </c>
      <c r="Q2658" t="s">
        <v>1495</v>
      </c>
      <c r="R2658" t="s">
        <v>1084</v>
      </c>
      <c r="S2658">
        <v>4331426</v>
      </c>
      <c r="T2658">
        <v>67997</v>
      </c>
      <c r="U2658" t="s">
        <v>1323</v>
      </c>
    </row>
    <row r="2659" spans="1:21" ht="14.45" hidden="1" x14ac:dyDescent="0.35">
      <c r="A2659">
        <v>23</v>
      </c>
      <c r="B2659" t="s">
        <v>13</v>
      </c>
      <c r="C2659" t="s">
        <v>650</v>
      </c>
      <c r="D2659" t="s">
        <v>1040</v>
      </c>
      <c r="E2659" t="s">
        <v>1044</v>
      </c>
      <c r="F2659" t="s">
        <v>5</v>
      </c>
      <c r="G2659" t="s">
        <v>155</v>
      </c>
      <c r="H2659">
        <v>0</v>
      </c>
      <c r="I2659">
        <v>15</v>
      </c>
      <c r="J2659" t="s">
        <v>8</v>
      </c>
      <c r="L2659" t="s">
        <v>107</v>
      </c>
      <c r="M2659">
        <v>34222</v>
      </c>
      <c r="N2659" s="21" t="s">
        <v>40</v>
      </c>
      <c r="O2659" s="21" t="s">
        <v>61</v>
      </c>
      <c r="P2659" s="21" t="s">
        <v>1125</v>
      </c>
      <c r="Q2659" t="s">
        <v>1495</v>
      </c>
      <c r="R2659" t="s">
        <v>1084</v>
      </c>
      <c r="S2659">
        <v>787106</v>
      </c>
      <c r="T2659">
        <v>12356</v>
      </c>
      <c r="U2659" t="s">
        <v>1324</v>
      </c>
    </row>
    <row r="2660" spans="1:21" ht="14.45" hidden="1" x14ac:dyDescent="0.35">
      <c r="A2660">
        <v>2</v>
      </c>
      <c r="B2660" t="s">
        <v>13</v>
      </c>
      <c r="C2660" t="s">
        <v>946</v>
      </c>
      <c r="D2660" t="s">
        <v>1046</v>
      </c>
      <c r="E2660" t="s">
        <v>1044</v>
      </c>
      <c r="F2660" t="s">
        <v>5</v>
      </c>
      <c r="G2660" t="s">
        <v>818</v>
      </c>
      <c r="H2660" t="s">
        <v>827</v>
      </c>
      <c r="I2660">
        <v>13</v>
      </c>
      <c r="J2660" t="s">
        <v>8</v>
      </c>
      <c r="L2660" t="s">
        <v>107</v>
      </c>
      <c r="M2660">
        <v>51867</v>
      </c>
      <c r="N2660" s="21" t="s">
        <v>44</v>
      </c>
      <c r="O2660" s="21" t="s">
        <v>63</v>
      </c>
      <c r="P2660" s="21" t="s">
        <v>1128</v>
      </c>
      <c r="Q2660" t="s">
        <v>1495</v>
      </c>
      <c r="R2660" t="s">
        <v>1084</v>
      </c>
      <c r="S2660">
        <v>103734</v>
      </c>
      <c r="T2660">
        <v>1628</v>
      </c>
      <c r="U2660" t="s">
        <v>1322</v>
      </c>
    </row>
    <row r="2661" spans="1:21" ht="14.45" hidden="1" x14ac:dyDescent="0.35">
      <c r="A2661">
        <v>94</v>
      </c>
      <c r="B2661" t="s">
        <v>13</v>
      </c>
      <c r="C2661" t="s">
        <v>943</v>
      </c>
      <c r="D2661" t="s">
        <v>1046</v>
      </c>
      <c r="E2661" t="s">
        <v>1044</v>
      </c>
      <c r="F2661" t="s">
        <v>5</v>
      </c>
      <c r="G2661" t="s">
        <v>818</v>
      </c>
      <c r="H2661" t="s">
        <v>2</v>
      </c>
      <c r="I2661">
        <v>14</v>
      </c>
      <c r="J2661" t="s">
        <v>11</v>
      </c>
      <c r="L2661" t="s">
        <v>107</v>
      </c>
      <c r="M2661">
        <v>38350</v>
      </c>
      <c r="N2661" s="21" t="s">
        <v>41</v>
      </c>
      <c r="O2661" s="21" t="s">
        <v>61</v>
      </c>
      <c r="P2661" s="21" t="s">
        <v>1125</v>
      </c>
      <c r="Q2661" t="s">
        <v>1495</v>
      </c>
      <c r="R2661" t="s">
        <v>1084</v>
      </c>
      <c r="S2661">
        <v>3604900</v>
      </c>
      <c r="T2661">
        <v>56592</v>
      </c>
      <c r="U2661" t="s">
        <v>1312</v>
      </c>
    </row>
    <row r="2662" spans="1:21" ht="14.45" hidden="1" x14ac:dyDescent="0.35">
      <c r="A2662">
        <v>2</v>
      </c>
      <c r="B2662" t="s">
        <v>13</v>
      </c>
      <c r="C2662" t="s">
        <v>516</v>
      </c>
      <c r="D2662" t="s">
        <v>1038</v>
      </c>
      <c r="E2662" t="s">
        <v>1044</v>
      </c>
      <c r="F2662" t="s">
        <v>5</v>
      </c>
      <c r="G2662" t="s">
        <v>496</v>
      </c>
      <c r="H2662" t="s">
        <v>298</v>
      </c>
      <c r="I2662">
        <v>15</v>
      </c>
      <c r="J2662" t="s">
        <v>8</v>
      </c>
      <c r="L2662" t="s">
        <v>107</v>
      </c>
      <c r="M2662">
        <v>46990</v>
      </c>
      <c r="N2662" s="21" t="s">
        <v>43</v>
      </c>
      <c r="O2662" s="21" t="s">
        <v>62</v>
      </c>
      <c r="P2662" s="21" t="s">
        <v>1126</v>
      </c>
      <c r="Q2662" t="s">
        <v>1495</v>
      </c>
      <c r="R2662" t="s">
        <v>1084</v>
      </c>
      <c r="S2662">
        <v>93980</v>
      </c>
      <c r="T2662">
        <v>1475</v>
      </c>
      <c r="U2662" t="s">
        <v>1316</v>
      </c>
    </row>
    <row r="2663" spans="1:21" ht="14.45" hidden="1" x14ac:dyDescent="0.35">
      <c r="A2663">
        <v>33</v>
      </c>
      <c r="B2663" t="s">
        <v>13</v>
      </c>
      <c r="C2663" t="s">
        <v>736</v>
      </c>
      <c r="D2663" t="s">
        <v>1041</v>
      </c>
      <c r="E2663" t="s">
        <v>1044</v>
      </c>
      <c r="F2663" t="s">
        <v>5</v>
      </c>
      <c r="G2663" t="s">
        <v>308</v>
      </c>
      <c r="H2663" t="s">
        <v>640</v>
      </c>
      <c r="I2663">
        <v>15</v>
      </c>
      <c r="J2663" t="s">
        <v>8</v>
      </c>
      <c r="L2663" t="s">
        <v>107</v>
      </c>
      <c r="M2663">
        <v>81395</v>
      </c>
      <c r="N2663" s="21" t="s">
        <v>52</v>
      </c>
      <c r="O2663" s="21" t="s">
        <v>68</v>
      </c>
      <c r="P2663" s="21" t="s">
        <v>1127</v>
      </c>
      <c r="Q2663" t="s">
        <v>1495</v>
      </c>
      <c r="R2663" t="s">
        <v>1084</v>
      </c>
      <c r="S2663">
        <v>2686035</v>
      </c>
      <c r="T2663">
        <v>42167</v>
      </c>
      <c r="U2663" t="s">
        <v>1319</v>
      </c>
    </row>
    <row r="2664" spans="1:21" ht="14.45" hidden="1" x14ac:dyDescent="0.35">
      <c r="A2664">
        <v>2</v>
      </c>
      <c r="B2664" t="s">
        <v>13</v>
      </c>
      <c r="C2664" t="s">
        <v>158</v>
      </c>
      <c r="D2664" t="s">
        <v>1038</v>
      </c>
      <c r="E2664" t="s">
        <v>1044</v>
      </c>
      <c r="F2664" t="s">
        <v>5</v>
      </c>
      <c r="G2664" t="s">
        <v>155</v>
      </c>
      <c r="H2664" t="s">
        <v>102</v>
      </c>
      <c r="I2664">
        <v>15</v>
      </c>
      <c r="J2664" t="s">
        <v>11</v>
      </c>
      <c r="L2664" t="s">
        <v>107</v>
      </c>
      <c r="M2664">
        <v>40894</v>
      </c>
      <c r="N2664" s="21" t="s">
        <v>42</v>
      </c>
      <c r="O2664" s="21" t="s">
        <v>62</v>
      </c>
      <c r="P2664" s="21" t="s">
        <v>1126</v>
      </c>
      <c r="Q2664" t="s">
        <v>1495</v>
      </c>
      <c r="R2664" t="s">
        <v>1084</v>
      </c>
      <c r="S2664">
        <v>81788</v>
      </c>
      <c r="T2664">
        <v>1284</v>
      </c>
      <c r="U2664" t="s">
        <v>1309</v>
      </c>
    </row>
    <row r="2665" spans="1:21" ht="14.45" hidden="1" x14ac:dyDescent="0.35">
      <c r="A2665">
        <v>239</v>
      </c>
      <c r="B2665" t="s">
        <v>13</v>
      </c>
      <c r="C2665" t="s">
        <v>373</v>
      </c>
      <c r="D2665" t="s">
        <v>1041</v>
      </c>
      <c r="E2665" t="s">
        <v>1039</v>
      </c>
      <c r="F2665" t="s">
        <v>5</v>
      </c>
      <c r="G2665" t="s">
        <v>308</v>
      </c>
      <c r="H2665" t="s">
        <v>166</v>
      </c>
      <c r="I2665">
        <v>15</v>
      </c>
      <c r="J2665" t="s">
        <v>117</v>
      </c>
      <c r="L2665" t="s">
        <v>107</v>
      </c>
      <c r="M2665">
        <v>129600</v>
      </c>
      <c r="N2665" s="21" t="s">
        <v>98</v>
      </c>
      <c r="O2665" s="21" t="s">
        <v>96</v>
      </c>
      <c r="P2665" s="21" t="s">
        <v>1127</v>
      </c>
      <c r="Q2665" t="s">
        <v>1495</v>
      </c>
      <c r="R2665" t="s">
        <v>1084</v>
      </c>
      <c r="S2665">
        <v>30974400</v>
      </c>
      <c r="T2665">
        <v>486254</v>
      </c>
      <c r="U2665" t="s">
        <v>1325</v>
      </c>
    </row>
    <row r="2666" spans="1:21" ht="14.45" hidden="1" x14ac:dyDescent="0.35">
      <c r="A2666">
        <v>12</v>
      </c>
      <c r="B2666" t="s">
        <v>13</v>
      </c>
      <c r="C2666" t="s">
        <v>406</v>
      </c>
      <c r="D2666" t="s">
        <v>1041</v>
      </c>
      <c r="E2666" t="s">
        <v>1039</v>
      </c>
      <c r="F2666" t="s">
        <v>5</v>
      </c>
      <c r="G2666" t="s">
        <v>308</v>
      </c>
      <c r="H2666" t="s">
        <v>487</v>
      </c>
      <c r="I2666">
        <v>15</v>
      </c>
      <c r="J2666" t="s">
        <v>117</v>
      </c>
      <c r="K2666" t="s">
        <v>7</v>
      </c>
      <c r="L2666" t="s">
        <v>107</v>
      </c>
      <c r="M2666">
        <v>119900</v>
      </c>
      <c r="N2666" s="21" t="s">
        <v>97</v>
      </c>
      <c r="O2666" s="21" t="s">
        <v>67</v>
      </c>
      <c r="P2666" s="21" t="s">
        <v>1127</v>
      </c>
      <c r="Q2666" t="s">
        <v>1495</v>
      </c>
      <c r="R2666" t="s">
        <v>1084</v>
      </c>
      <c r="S2666">
        <v>1438800</v>
      </c>
      <c r="T2666">
        <v>22587</v>
      </c>
      <c r="U2666" t="s">
        <v>1326</v>
      </c>
    </row>
    <row r="2667" spans="1:21" ht="14.45" hidden="1" x14ac:dyDescent="0.35">
      <c r="A2667">
        <v>196</v>
      </c>
      <c r="B2667" t="s">
        <v>13</v>
      </c>
      <c r="C2667" t="s">
        <v>854</v>
      </c>
      <c r="D2667" t="s">
        <v>1046</v>
      </c>
      <c r="E2667" t="s">
        <v>1039</v>
      </c>
      <c r="F2667" t="s">
        <v>5</v>
      </c>
      <c r="G2667" t="s">
        <v>855</v>
      </c>
      <c r="H2667" t="s">
        <v>2</v>
      </c>
      <c r="I2667">
        <v>13</v>
      </c>
      <c r="J2667" t="s">
        <v>117</v>
      </c>
      <c r="K2667" t="s">
        <v>7</v>
      </c>
      <c r="L2667" t="s">
        <v>107</v>
      </c>
      <c r="M2667">
        <v>111910</v>
      </c>
      <c r="N2667" s="21" t="s">
        <v>71</v>
      </c>
      <c r="O2667" s="21" t="s">
        <v>67</v>
      </c>
      <c r="P2667" s="21" t="s">
        <v>1127</v>
      </c>
      <c r="Q2667" t="s">
        <v>1495</v>
      </c>
      <c r="R2667" t="s">
        <v>1084</v>
      </c>
      <c r="S2667">
        <v>21934360</v>
      </c>
      <c r="T2667">
        <v>344338</v>
      </c>
      <c r="U2667" t="s">
        <v>1327</v>
      </c>
    </row>
    <row r="2668" spans="1:21" ht="14.45" hidden="1" x14ac:dyDescent="0.35">
      <c r="A2668">
        <v>66</v>
      </c>
      <c r="B2668" t="s">
        <v>13</v>
      </c>
      <c r="C2668" t="s">
        <v>949</v>
      </c>
      <c r="D2668" t="s">
        <v>1046</v>
      </c>
      <c r="E2668" t="s">
        <v>1039</v>
      </c>
      <c r="F2668" t="s">
        <v>5</v>
      </c>
      <c r="G2668" t="s">
        <v>818</v>
      </c>
      <c r="H2668" t="s">
        <v>2</v>
      </c>
      <c r="I2668">
        <v>13</v>
      </c>
      <c r="J2668" t="s">
        <v>117</v>
      </c>
      <c r="K2668" t="s">
        <v>7</v>
      </c>
      <c r="L2668" t="s">
        <v>107</v>
      </c>
      <c r="M2668">
        <v>101808</v>
      </c>
      <c r="N2668" s="21" t="s">
        <v>80</v>
      </c>
      <c r="O2668" s="21" t="s">
        <v>70</v>
      </c>
      <c r="P2668" s="21" t="s">
        <v>1127</v>
      </c>
      <c r="Q2668" t="s">
        <v>1495</v>
      </c>
      <c r="R2668" t="s">
        <v>1084</v>
      </c>
      <c r="S2668">
        <v>6719328</v>
      </c>
      <c r="T2668">
        <v>105484</v>
      </c>
      <c r="U2668" t="s">
        <v>1328</v>
      </c>
    </row>
    <row r="2669" spans="1:21" ht="14.45" hidden="1" x14ac:dyDescent="0.35">
      <c r="A2669">
        <v>2</v>
      </c>
      <c r="B2669" t="s">
        <v>13</v>
      </c>
      <c r="C2669" t="s">
        <v>1329</v>
      </c>
      <c r="D2669" t="s">
        <v>1041</v>
      </c>
      <c r="E2669" t="s">
        <v>1039</v>
      </c>
      <c r="F2669" t="s">
        <v>5</v>
      </c>
      <c r="G2669" t="s">
        <v>155</v>
      </c>
      <c r="H2669" t="s">
        <v>166</v>
      </c>
      <c r="I2669">
        <v>15</v>
      </c>
      <c r="J2669" t="s">
        <v>117</v>
      </c>
      <c r="K2669" t="s">
        <v>7</v>
      </c>
      <c r="L2669" t="s">
        <v>107</v>
      </c>
      <c r="M2669">
        <v>124317</v>
      </c>
      <c r="N2669" s="21" t="s">
        <v>95</v>
      </c>
      <c r="O2669" s="21" t="s">
        <v>96</v>
      </c>
      <c r="P2669" s="21" t="s">
        <v>1127</v>
      </c>
      <c r="Q2669" t="s">
        <v>1495</v>
      </c>
      <c r="R2669" t="s">
        <v>1084</v>
      </c>
      <c r="S2669">
        <v>248634</v>
      </c>
      <c r="T2669">
        <v>3903</v>
      </c>
      <c r="U2669" t="s">
        <v>1330</v>
      </c>
    </row>
    <row r="2670" spans="1:21" ht="14.45" hidden="1" x14ac:dyDescent="0.35">
      <c r="A2670">
        <v>123</v>
      </c>
      <c r="B2670" t="s">
        <v>14</v>
      </c>
      <c r="C2670" t="s">
        <v>132</v>
      </c>
      <c r="D2670" t="s">
        <v>1047</v>
      </c>
      <c r="E2670" t="s">
        <v>1044</v>
      </c>
      <c r="F2670" t="s">
        <v>5</v>
      </c>
      <c r="G2670" t="s">
        <v>114</v>
      </c>
      <c r="H2670" t="s">
        <v>2</v>
      </c>
      <c r="I2670">
        <v>12</v>
      </c>
      <c r="J2670" t="s">
        <v>11</v>
      </c>
      <c r="L2670" t="s">
        <v>107</v>
      </c>
      <c r="M2670">
        <v>52610</v>
      </c>
      <c r="N2670" s="21" t="s">
        <v>44</v>
      </c>
      <c r="O2670" s="21" t="s">
        <v>63</v>
      </c>
      <c r="P2670" s="21" t="s">
        <v>1128</v>
      </c>
      <c r="Q2670" t="s">
        <v>1495</v>
      </c>
      <c r="R2670" t="s">
        <v>1084</v>
      </c>
      <c r="S2670">
        <v>6471030</v>
      </c>
      <c r="T2670">
        <v>101586</v>
      </c>
      <c r="U2670" t="s">
        <v>1331</v>
      </c>
    </row>
    <row r="2671" spans="1:21" ht="14.45" hidden="1" x14ac:dyDescent="0.35">
      <c r="A2671">
        <v>25</v>
      </c>
      <c r="B2671" t="s">
        <v>14</v>
      </c>
      <c r="C2671" t="s">
        <v>292</v>
      </c>
      <c r="D2671" t="s">
        <v>1046</v>
      </c>
      <c r="E2671" t="s">
        <v>1044</v>
      </c>
      <c r="F2671" t="s">
        <v>5</v>
      </c>
      <c r="G2671" t="s">
        <v>218</v>
      </c>
      <c r="H2671" t="s">
        <v>2</v>
      </c>
      <c r="I2671">
        <v>13</v>
      </c>
      <c r="J2671" t="s">
        <v>8</v>
      </c>
      <c r="L2671" t="s">
        <v>107</v>
      </c>
      <c r="M2671">
        <v>82654</v>
      </c>
      <c r="N2671" s="21" t="s">
        <v>52</v>
      </c>
      <c r="O2671" s="21" t="s">
        <v>68</v>
      </c>
      <c r="P2671" s="21" t="s">
        <v>1127</v>
      </c>
      <c r="Q2671" t="s">
        <v>1495</v>
      </c>
      <c r="R2671" t="s">
        <v>1084</v>
      </c>
      <c r="S2671">
        <v>2066350</v>
      </c>
      <c r="T2671">
        <v>32439</v>
      </c>
      <c r="U2671" t="s">
        <v>1332</v>
      </c>
    </row>
    <row r="2672" spans="1:21" ht="14.45" hidden="1" x14ac:dyDescent="0.35">
      <c r="A2672">
        <v>4</v>
      </c>
      <c r="B2672" t="s">
        <v>14</v>
      </c>
      <c r="C2672" t="s">
        <v>438</v>
      </c>
      <c r="D2672" t="s">
        <v>1046</v>
      </c>
      <c r="E2672" t="s">
        <v>1044</v>
      </c>
      <c r="F2672" t="s">
        <v>5</v>
      </c>
      <c r="G2672" t="s">
        <v>218</v>
      </c>
      <c r="H2672" t="s">
        <v>2</v>
      </c>
      <c r="I2672">
        <v>13</v>
      </c>
      <c r="J2672" t="s">
        <v>8</v>
      </c>
      <c r="K2672" t="s">
        <v>7</v>
      </c>
      <c r="L2672" t="s">
        <v>107</v>
      </c>
      <c r="M2672">
        <v>127513</v>
      </c>
      <c r="N2672" s="21" t="s">
        <v>37</v>
      </c>
      <c r="O2672" s="21" t="s">
        <v>59</v>
      </c>
      <c r="P2672" s="21" t="str">
        <f>IF(M2672&lt;20000,"01_&lt;20",IF(M2672&lt;70000,CONCATENATE(IF((ROUNDDOWN(M2672/10000,0)+1)&lt;10,0,),ROUNDDOWN(M2672/10000,0),"_",ROUNDDOWN(M2672/10000,0)*10,"-",ROUNDUP((M2672+1)/10000,0)*10),"07_70&gt;"))</f>
        <v>07_70&gt;</v>
      </c>
      <c r="Q2672" t="s">
        <v>1495</v>
      </c>
      <c r="R2672" t="s">
        <v>1084</v>
      </c>
      <c r="S2672">
        <f>M2672*A2672</f>
        <v>510052</v>
      </c>
      <c r="T2672">
        <f>ROUND(S2672/63.7,0)</f>
        <v>8007</v>
      </c>
      <c r="U2672">
        <v>0</v>
      </c>
    </row>
    <row r="2673" spans="1:21" ht="14.45" hidden="1" x14ac:dyDescent="0.35">
      <c r="A2673">
        <v>574</v>
      </c>
      <c r="B2673" t="s">
        <v>14</v>
      </c>
      <c r="C2673" t="s">
        <v>737</v>
      </c>
      <c r="D2673" t="s">
        <v>1046</v>
      </c>
      <c r="E2673" t="s">
        <v>1044</v>
      </c>
      <c r="F2673" t="s">
        <v>5</v>
      </c>
      <c r="G2673" t="s">
        <v>496</v>
      </c>
      <c r="H2673" t="s">
        <v>2</v>
      </c>
      <c r="I2673">
        <v>14</v>
      </c>
      <c r="J2673" t="s">
        <v>8</v>
      </c>
      <c r="L2673" t="s">
        <v>107</v>
      </c>
      <c r="M2673">
        <v>80655</v>
      </c>
      <c r="N2673" s="21" t="s">
        <v>52</v>
      </c>
      <c r="O2673" s="21" t="s">
        <v>68</v>
      </c>
      <c r="P2673" s="21" t="s">
        <v>1127</v>
      </c>
      <c r="Q2673" t="s">
        <v>1495</v>
      </c>
      <c r="R2673" t="s">
        <v>1084</v>
      </c>
      <c r="S2673">
        <v>46295970</v>
      </c>
      <c r="T2673">
        <v>726781</v>
      </c>
      <c r="U2673" t="s">
        <v>1333</v>
      </c>
    </row>
    <row r="2674" spans="1:21" ht="14.45" hidden="1" x14ac:dyDescent="0.35">
      <c r="A2674">
        <v>10</v>
      </c>
      <c r="B2674" t="s">
        <v>14</v>
      </c>
      <c r="C2674" t="s">
        <v>738</v>
      </c>
      <c r="D2674" t="s">
        <v>1046</v>
      </c>
      <c r="E2674" t="s">
        <v>1044</v>
      </c>
      <c r="F2674" t="s">
        <v>1</v>
      </c>
      <c r="G2674" t="s">
        <v>532</v>
      </c>
      <c r="H2674" t="s">
        <v>2</v>
      </c>
      <c r="I2674">
        <v>13</v>
      </c>
      <c r="J2674" t="s">
        <v>8</v>
      </c>
      <c r="L2674" t="s">
        <v>107</v>
      </c>
      <c r="M2674">
        <v>67056</v>
      </c>
      <c r="N2674" s="21" t="s">
        <v>47</v>
      </c>
      <c r="O2674" s="21" t="s">
        <v>65</v>
      </c>
      <c r="P2674" s="21" t="s">
        <v>1129</v>
      </c>
      <c r="Q2674" t="s">
        <v>1495</v>
      </c>
      <c r="R2674" t="s">
        <v>1084</v>
      </c>
      <c r="S2674">
        <v>670560</v>
      </c>
      <c r="T2674">
        <v>10527</v>
      </c>
      <c r="U2674" t="s">
        <v>1334</v>
      </c>
    </row>
    <row r="2675" spans="1:21" ht="14.45" hidden="1" x14ac:dyDescent="0.35">
      <c r="A2675">
        <v>65</v>
      </c>
      <c r="B2675" t="s">
        <v>14</v>
      </c>
      <c r="C2675" t="s">
        <v>739</v>
      </c>
      <c r="D2675" t="s">
        <v>1046</v>
      </c>
      <c r="E2675" t="s">
        <v>1044</v>
      </c>
      <c r="F2675" t="s">
        <v>1</v>
      </c>
      <c r="G2675" t="s">
        <v>532</v>
      </c>
      <c r="H2675" t="s">
        <v>2</v>
      </c>
      <c r="I2675">
        <v>14</v>
      </c>
      <c r="J2675" t="s">
        <v>8</v>
      </c>
      <c r="L2675" t="s">
        <v>107</v>
      </c>
      <c r="M2675">
        <v>68645</v>
      </c>
      <c r="N2675" s="21" t="s">
        <v>47</v>
      </c>
      <c r="O2675" s="21" t="s">
        <v>65</v>
      </c>
      <c r="P2675" s="21" t="s">
        <v>1129</v>
      </c>
      <c r="Q2675" t="s">
        <v>1495</v>
      </c>
      <c r="R2675" t="s">
        <v>1084</v>
      </c>
      <c r="S2675">
        <v>4461925</v>
      </c>
      <c r="T2675">
        <v>70046</v>
      </c>
      <c r="U2675" t="s">
        <v>1335</v>
      </c>
    </row>
    <row r="2676" spans="1:21" ht="14.45" hidden="1" x14ac:dyDescent="0.35">
      <c r="A2676">
        <v>506</v>
      </c>
      <c r="B2676" t="s">
        <v>14</v>
      </c>
      <c r="C2676" t="s">
        <v>740</v>
      </c>
      <c r="D2676" t="s">
        <v>1046</v>
      </c>
      <c r="E2676" t="s">
        <v>1044</v>
      </c>
      <c r="F2676" t="s">
        <v>5</v>
      </c>
      <c r="G2676" t="s">
        <v>496</v>
      </c>
      <c r="H2676" t="s">
        <v>2</v>
      </c>
      <c r="I2676">
        <v>13</v>
      </c>
      <c r="J2676" t="s">
        <v>8</v>
      </c>
      <c r="L2676" t="s">
        <v>107</v>
      </c>
      <c r="M2676">
        <v>87890</v>
      </c>
      <c r="N2676" s="21" t="s">
        <v>49</v>
      </c>
      <c r="O2676" s="21" t="s">
        <v>68</v>
      </c>
      <c r="P2676" s="21" t="s">
        <v>1127</v>
      </c>
      <c r="Q2676" t="s">
        <v>1495</v>
      </c>
      <c r="R2676" t="s">
        <v>1084</v>
      </c>
      <c r="S2676">
        <v>44472340</v>
      </c>
      <c r="T2676">
        <v>698153</v>
      </c>
      <c r="U2676" t="s">
        <v>1336</v>
      </c>
    </row>
    <row r="2677" spans="1:21" ht="14.45" hidden="1" x14ac:dyDescent="0.35">
      <c r="A2677">
        <v>112</v>
      </c>
      <c r="B2677" t="s">
        <v>14</v>
      </c>
      <c r="C2677" t="s">
        <v>741</v>
      </c>
      <c r="D2677" t="s">
        <v>1040</v>
      </c>
      <c r="E2677" t="s">
        <v>1044</v>
      </c>
      <c r="F2677" t="s">
        <v>5</v>
      </c>
      <c r="G2677" t="s">
        <v>496</v>
      </c>
      <c r="H2677" t="s">
        <v>2</v>
      </c>
      <c r="I2677">
        <v>15</v>
      </c>
      <c r="J2677" t="s">
        <v>8</v>
      </c>
      <c r="L2677" t="s">
        <v>107</v>
      </c>
      <c r="M2677">
        <v>82852</v>
      </c>
      <c r="N2677" s="21" t="s">
        <v>52</v>
      </c>
      <c r="O2677" s="21" t="s">
        <v>68</v>
      </c>
      <c r="P2677" s="21" t="s">
        <v>1127</v>
      </c>
      <c r="Q2677" t="s">
        <v>1495</v>
      </c>
      <c r="R2677" t="s">
        <v>1084</v>
      </c>
      <c r="S2677">
        <v>9279424</v>
      </c>
      <c r="T2677">
        <v>145674</v>
      </c>
      <c r="U2677" t="s">
        <v>1337</v>
      </c>
    </row>
    <row r="2678" spans="1:21" ht="14.45" hidden="1" x14ac:dyDescent="0.35">
      <c r="A2678">
        <v>90</v>
      </c>
      <c r="B2678" t="s">
        <v>14</v>
      </c>
      <c r="C2678" t="s">
        <v>793</v>
      </c>
      <c r="D2678" t="s">
        <v>1046</v>
      </c>
      <c r="E2678" t="s">
        <v>1044</v>
      </c>
      <c r="F2678" t="s">
        <v>5</v>
      </c>
      <c r="G2678" t="s">
        <v>496</v>
      </c>
      <c r="H2678" t="s">
        <v>2</v>
      </c>
      <c r="I2678">
        <v>13</v>
      </c>
      <c r="J2678" t="s">
        <v>8</v>
      </c>
      <c r="K2678" t="s">
        <v>7</v>
      </c>
      <c r="L2678" t="s">
        <v>107</v>
      </c>
      <c r="M2678">
        <v>129162</v>
      </c>
      <c r="N2678" s="21" t="s">
        <v>37</v>
      </c>
      <c r="O2678" s="21" t="s">
        <v>59</v>
      </c>
      <c r="P2678" s="21" t="str">
        <f>IF(M2678&lt;20000,"01_&lt;20",IF(M2678&lt;70000,CONCATENATE(IF((ROUNDDOWN(M2678/10000,0)+1)&lt;10,0,),ROUNDDOWN(M2678/10000,0),"_",ROUNDDOWN(M2678/10000,0)*10,"-",ROUNDUP((M2678+1)/10000,0)*10),"07_70&gt;"))</f>
        <v>07_70&gt;</v>
      </c>
      <c r="Q2678" t="s">
        <v>1495</v>
      </c>
      <c r="R2678" t="s">
        <v>1084</v>
      </c>
      <c r="S2678">
        <f>M2678*A2678</f>
        <v>11624580</v>
      </c>
      <c r="T2678">
        <f>ROUND(S2678/63.7,0)</f>
        <v>182489</v>
      </c>
      <c r="U2678">
        <v>0</v>
      </c>
    </row>
    <row r="2679" spans="1:21" ht="14.45" hidden="1" x14ac:dyDescent="0.35">
      <c r="A2679">
        <v>43</v>
      </c>
      <c r="B2679" t="s">
        <v>14</v>
      </c>
      <c r="C2679" t="s">
        <v>794</v>
      </c>
      <c r="D2679" t="s">
        <v>1046</v>
      </c>
      <c r="E2679" t="s">
        <v>1044</v>
      </c>
      <c r="F2679" t="s">
        <v>5</v>
      </c>
      <c r="G2679" t="s">
        <v>496</v>
      </c>
      <c r="H2679" t="s">
        <v>2</v>
      </c>
      <c r="I2679">
        <v>14</v>
      </c>
      <c r="J2679" t="s">
        <v>117</v>
      </c>
      <c r="K2679" t="s">
        <v>7</v>
      </c>
      <c r="L2679" t="s">
        <v>107</v>
      </c>
      <c r="M2679">
        <v>128712</v>
      </c>
      <c r="N2679" s="21" t="s">
        <v>37</v>
      </c>
      <c r="O2679" s="21" t="s">
        <v>59</v>
      </c>
      <c r="P2679" s="21" t="str">
        <f>IF(M2679&lt;20000,"01_&lt;20",IF(M2679&lt;70000,CONCATENATE(IF((ROUNDDOWN(M2679/10000,0)+1)&lt;10,0,),ROUNDDOWN(M2679/10000,0),"_",ROUNDDOWN(M2679/10000,0)*10,"-",ROUNDUP((M2679+1)/10000,0)*10),"07_70&gt;"))</f>
        <v>07_70&gt;</v>
      </c>
      <c r="Q2679" t="s">
        <v>1495</v>
      </c>
      <c r="R2679" t="s">
        <v>1084</v>
      </c>
      <c r="S2679">
        <f>M2679*A2679</f>
        <v>5534616</v>
      </c>
      <c r="T2679">
        <f>ROUND(S2679/63.7,0)</f>
        <v>86886</v>
      </c>
      <c r="U2679">
        <v>0</v>
      </c>
    </row>
    <row r="2680" spans="1:21" ht="14.45" hidden="1" x14ac:dyDescent="0.35">
      <c r="A2680">
        <v>13</v>
      </c>
      <c r="B2680" t="s">
        <v>14</v>
      </c>
      <c r="C2680" t="s">
        <v>742</v>
      </c>
      <c r="D2680" t="s">
        <v>1046</v>
      </c>
      <c r="E2680" t="s">
        <v>1044</v>
      </c>
      <c r="F2680" t="s">
        <v>5</v>
      </c>
      <c r="G2680" t="s">
        <v>496</v>
      </c>
      <c r="H2680" t="s">
        <v>2</v>
      </c>
      <c r="I2680">
        <v>13</v>
      </c>
      <c r="J2680" t="s">
        <v>8</v>
      </c>
      <c r="K2680" t="s">
        <v>7</v>
      </c>
      <c r="L2680" t="s">
        <v>107</v>
      </c>
      <c r="M2680">
        <v>96301</v>
      </c>
      <c r="N2680" s="21" t="s">
        <v>76</v>
      </c>
      <c r="O2680" s="21" t="s">
        <v>66</v>
      </c>
      <c r="P2680" s="21" t="s">
        <v>1127</v>
      </c>
      <c r="Q2680" t="s">
        <v>1495</v>
      </c>
      <c r="R2680" t="s">
        <v>1084</v>
      </c>
      <c r="S2680">
        <v>1251913</v>
      </c>
      <c r="T2680">
        <v>19653</v>
      </c>
      <c r="U2680" t="s">
        <v>1338</v>
      </c>
    </row>
    <row r="2681" spans="1:21" ht="14.45" hidden="1" x14ac:dyDescent="0.35">
      <c r="A2681">
        <v>4</v>
      </c>
      <c r="B2681" t="s">
        <v>14</v>
      </c>
      <c r="C2681" t="s">
        <v>338</v>
      </c>
      <c r="D2681" t="s">
        <v>1046</v>
      </c>
      <c r="E2681" t="s">
        <v>1044</v>
      </c>
      <c r="F2681" t="s">
        <v>1</v>
      </c>
      <c r="G2681" t="s">
        <v>249</v>
      </c>
      <c r="H2681" t="s">
        <v>2</v>
      </c>
      <c r="I2681">
        <v>13</v>
      </c>
      <c r="J2681" t="s">
        <v>8</v>
      </c>
      <c r="L2681" t="s">
        <v>107</v>
      </c>
      <c r="M2681">
        <v>62890</v>
      </c>
      <c r="N2681" s="21" t="s">
        <v>46</v>
      </c>
      <c r="O2681" s="21" t="s">
        <v>65</v>
      </c>
      <c r="P2681" s="21" t="s">
        <v>1129</v>
      </c>
      <c r="Q2681" t="s">
        <v>1495</v>
      </c>
      <c r="R2681" t="s">
        <v>1084</v>
      </c>
      <c r="S2681">
        <v>251560</v>
      </c>
      <c r="T2681">
        <v>3949</v>
      </c>
      <c r="U2681" t="s">
        <v>1339</v>
      </c>
    </row>
    <row r="2682" spans="1:21" ht="14.45" hidden="1" x14ac:dyDescent="0.35">
      <c r="A2682">
        <v>14</v>
      </c>
      <c r="B2682" t="s">
        <v>14</v>
      </c>
      <c r="C2682" t="s">
        <v>295</v>
      </c>
      <c r="D2682" t="s">
        <v>1038</v>
      </c>
      <c r="E2682" t="s">
        <v>1044</v>
      </c>
      <c r="F2682" t="s">
        <v>5</v>
      </c>
      <c r="G2682" t="s">
        <v>218</v>
      </c>
      <c r="H2682" t="s">
        <v>294</v>
      </c>
      <c r="I2682">
        <v>15</v>
      </c>
      <c r="J2682" t="s">
        <v>117</v>
      </c>
      <c r="L2682" t="s">
        <v>107</v>
      </c>
      <c r="M2682">
        <v>92700</v>
      </c>
      <c r="N2682" s="21" t="s">
        <v>50</v>
      </c>
      <c r="O2682" s="21" t="s">
        <v>66</v>
      </c>
      <c r="P2682" s="21" t="s">
        <v>1127</v>
      </c>
      <c r="Q2682" t="s">
        <v>1495</v>
      </c>
      <c r="R2682" t="s">
        <v>1084</v>
      </c>
      <c r="S2682">
        <v>1297800</v>
      </c>
      <c r="T2682">
        <v>20374</v>
      </c>
      <c r="U2682" t="s">
        <v>1340</v>
      </c>
    </row>
    <row r="2683" spans="1:21" ht="14.45" hidden="1" x14ac:dyDescent="0.35">
      <c r="A2683">
        <v>8</v>
      </c>
      <c r="B2683" t="s">
        <v>14</v>
      </c>
      <c r="C2683" t="s">
        <v>408</v>
      </c>
      <c r="D2683" t="s">
        <v>1041</v>
      </c>
      <c r="E2683" t="s">
        <v>1044</v>
      </c>
      <c r="F2683" t="s">
        <v>5</v>
      </c>
      <c r="G2683" t="s">
        <v>218</v>
      </c>
      <c r="H2683" t="s">
        <v>166</v>
      </c>
      <c r="I2683">
        <v>15</v>
      </c>
      <c r="J2683" t="s">
        <v>117</v>
      </c>
      <c r="L2683" t="s">
        <v>107</v>
      </c>
      <c r="M2683">
        <v>106900</v>
      </c>
      <c r="N2683" s="21" t="s">
        <v>83</v>
      </c>
      <c r="O2683" s="21" t="s">
        <v>70</v>
      </c>
      <c r="P2683" s="21" t="s">
        <v>1127</v>
      </c>
      <c r="Q2683" t="s">
        <v>1495</v>
      </c>
      <c r="R2683" t="s">
        <v>1084</v>
      </c>
      <c r="S2683">
        <v>855200</v>
      </c>
      <c r="T2683">
        <v>13425</v>
      </c>
      <c r="U2683" t="s">
        <v>1341</v>
      </c>
    </row>
    <row r="2684" spans="1:21" ht="14.45" hidden="1" x14ac:dyDescent="0.35">
      <c r="A2684">
        <v>23</v>
      </c>
      <c r="B2684" t="s">
        <v>14</v>
      </c>
      <c r="C2684" t="s">
        <v>439</v>
      </c>
      <c r="D2684" t="s">
        <v>1046</v>
      </c>
      <c r="E2684" t="s">
        <v>1039</v>
      </c>
      <c r="F2684" t="s">
        <v>1</v>
      </c>
      <c r="G2684" t="s">
        <v>249</v>
      </c>
      <c r="H2684" t="s">
        <v>2</v>
      </c>
      <c r="I2684">
        <v>13</v>
      </c>
      <c r="J2684" t="s">
        <v>8</v>
      </c>
      <c r="K2684" t="s">
        <v>7</v>
      </c>
      <c r="L2684" t="s">
        <v>107</v>
      </c>
      <c r="M2684">
        <v>70880</v>
      </c>
      <c r="N2684" s="21" t="s">
        <v>48</v>
      </c>
      <c r="O2684" s="21" t="s">
        <v>64</v>
      </c>
      <c r="P2684" s="21" t="s">
        <v>1127</v>
      </c>
      <c r="Q2684" t="s">
        <v>1495</v>
      </c>
      <c r="R2684" t="s">
        <v>1084</v>
      </c>
      <c r="S2684">
        <v>1630240</v>
      </c>
      <c r="T2684">
        <v>25592</v>
      </c>
      <c r="U2684" t="s">
        <v>1342</v>
      </c>
    </row>
    <row r="2685" spans="1:21" ht="14.45" hidden="1" x14ac:dyDescent="0.35">
      <c r="A2685">
        <v>47</v>
      </c>
      <c r="B2685" t="s">
        <v>14</v>
      </c>
      <c r="C2685" t="s">
        <v>620</v>
      </c>
      <c r="D2685" t="s">
        <v>1046</v>
      </c>
      <c r="E2685" t="s">
        <v>1039</v>
      </c>
      <c r="F2685" t="s">
        <v>1</v>
      </c>
      <c r="G2685" t="s">
        <v>532</v>
      </c>
      <c r="H2685" t="s">
        <v>2</v>
      </c>
      <c r="I2685">
        <v>13</v>
      </c>
      <c r="J2685" t="s">
        <v>8</v>
      </c>
      <c r="K2685" t="s">
        <v>7</v>
      </c>
      <c r="L2685" t="s">
        <v>107</v>
      </c>
      <c r="M2685">
        <v>59270</v>
      </c>
      <c r="N2685" s="21" t="s">
        <v>45</v>
      </c>
      <c r="O2685" s="21" t="s">
        <v>63</v>
      </c>
      <c r="P2685" s="21" t="s">
        <v>1128</v>
      </c>
      <c r="Q2685" t="s">
        <v>1495</v>
      </c>
      <c r="R2685" t="s">
        <v>1084</v>
      </c>
      <c r="S2685">
        <v>2785690</v>
      </c>
      <c r="T2685">
        <v>43731</v>
      </c>
      <c r="U2685" t="s">
        <v>1343</v>
      </c>
    </row>
    <row r="2686" spans="1:21" ht="14.45" hidden="1" x14ac:dyDescent="0.35">
      <c r="A2686">
        <v>5</v>
      </c>
      <c r="B2686" t="s">
        <v>14</v>
      </c>
      <c r="C2686" t="s">
        <v>501</v>
      </c>
      <c r="D2686" t="s">
        <v>1046</v>
      </c>
      <c r="E2686" t="s">
        <v>1039</v>
      </c>
      <c r="F2686" t="s">
        <v>5</v>
      </c>
      <c r="G2686" t="s">
        <v>218</v>
      </c>
      <c r="H2686" t="s">
        <v>224</v>
      </c>
      <c r="I2686">
        <v>13</v>
      </c>
      <c r="J2686" t="s">
        <v>117</v>
      </c>
      <c r="L2686" t="s">
        <v>107</v>
      </c>
      <c r="M2686">
        <v>63990</v>
      </c>
      <c r="N2686" s="21" t="s">
        <v>46</v>
      </c>
      <c r="O2686" s="21" t="s">
        <v>65</v>
      </c>
      <c r="P2686" s="21" t="s">
        <v>1129</v>
      </c>
      <c r="Q2686" t="s">
        <v>1495</v>
      </c>
      <c r="R2686" t="s">
        <v>1084</v>
      </c>
      <c r="S2686">
        <v>319950</v>
      </c>
      <c r="T2686">
        <v>5023</v>
      </c>
      <c r="U2686" t="s">
        <v>1344</v>
      </c>
    </row>
    <row r="2687" spans="1:21" ht="14.45" hidden="1" x14ac:dyDescent="0.35">
      <c r="A2687">
        <v>5</v>
      </c>
      <c r="B2687" t="s">
        <v>14</v>
      </c>
      <c r="C2687" t="s">
        <v>240</v>
      </c>
      <c r="D2687" t="s">
        <v>1046</v>
      </c>
      <c r="E2687" t="s">
        <v>1039</v>
      </c>
      <c r="F2687" t="s">
        <v>5</v>
      </c>
      <c r="G2687" t="s">
        <v>218</v>
      </c>
      <c r="H2687" t="s">
        <v>2</v>
      </c>
      <c r="I2687">
        <v>13</v>
      </c>
      <c r="J2687" t="s">
        <v>8</v>
      </c>
      <c r="L2687" t="s">
        <v>107</v>
      </c>
      <c r="M2687">
        <v>81754</v>
      </c>
      <c r="N2687" s="21" t="s">
        <v>52</v>
      </c>
      <c r="O2687" s="21" t="s">
        <v>68</v>
      </c>
      <c r="P2687" s="21" t="s">
        <v>1127</v>
      </c>
      <c r="Q2687" t="s">
        <v>1495</v>
      </c>
      <c r="R2687" t="s">
        <v>1084</v>
      </c>
      <c r="S2687">
        <v>408770</v>
      </c>
      <c r="T2687">
        <v>6417</v>
      </c>
      <c r="U2687" t="s">
        <v>1345</v>
      </c>
    </row>
    <row r="2688" spans="1:21" ht="14.45" hidden="1" x14ac:dyDescent="0.35">
      <c r="A2688">
        <v>9</v>
      </c>
      <c r="B2688" t="s">
        <v>14</v>
      </c>
      <c r="C2688" t="s">
        <v>617</v>
      </c>
      <c r="D2688" t="s">
        <v>1046</v>
      </c>
      <c r="E2688" t="s">
        <v>1039</v>
      </c>
      <c r="F2688" t="s">
        <v>5</v>
      </c>
      <c r="G2688" t="s">
        <v>496</v>
      </c>
      <c r="H2688" t="s">
        <v>618</v>
      </c>
      <c r="I2688">
        <v>13</v>
      </c>
      <c r="J2688" t="s">
        <v>117</v>
      </c>
      <c r="L2688" t="s">
        <v>107</v>
      </c>
      <c r="M2688">
        <v>59900</v>
      </c>
      <c r="N2688" s="21" t="s">
        <v>45</v>
      </c>
      <c r="O2688" s="21" t="s">
        <v>63</v>
      </c>
      <c r="P2688" s="21" t="s">
        <v>1128</v>
      </c>
      <c r="Q2688" t="s">
        <v>1495</v>
      </c>
      <c r="R2688" t="s">
        <v>1084</v>
      </c>
      <c r="S2688">
        <v>539100</v>
      </c>
      <c r="T2688">
        <v>8463</v>
      </c>
      <c r="U2688" t="s">
        <v>1346</v>
      </c>
    </row>
    <row r="2689" spans="1:21" ht="14.45" hidden="1" x14ac:dyDescent="0.35">
      <c r="A2689">
        <v>39</v>
      </c>
      <c r="B2689" t="s">
        <v>14</v>
      </c>
      <c r="C2689" t="s">
        <v>173</v>
      </c>
      <c r="D2689" t="s">
        <v>1040</v>
      </c>
      <c r="E2689" t="s">
        <v>1044</v>
      </c>
      <c r="F2689" t="s">
        <v>5</v>
      </c>
      <c r="G2689" t="s">
        <v>155</v>
      </c>
      <c r="H2689" t="s">
        <v>2</v>
      </c>
      <c r="I2689">
        <v>15</v>
      </c>
      <c r="J2689" t="s">
        <v>8</v>
      </c>
      <c r="L2689" t="s">
        <v>107</v>
      </c>
      <c r="M2689">
        <v>26395</v>
      </c>
      <c r="N2689" s="21" t="s">
        <v>39</v>
      </c>
      <c r="O2689" s="21" t="s">
        <v>60</v>
      </c>
      <c r="P2689" s="21" t="s">
        <v>1124</v>
      </c>
      <c r="Q2689" t="s">
        <v>1495</v>
      </c>
      <c r="R2689" t="s">
        <v>1084</v>
      </c>
      <c r="S2689">
        <v>1029405</v>
      </c>
      <c r="T2689">
        <v>16160</v>
      </c>
      <c r="U2689" t="s">
        <v>1347</v>
      </c>
    </row>
    <row r="2690" spans="1:21" ht="14.45" hidden="1" x14ac:dyDescent="0.35">
      <c r="A2690">
        <v>1256</v>
      </c>
      <c r="B2690" t="s">
        <v>14</v>
      </c>
      <c r="C2690" t="s">
        <v>569</v>
      </c>
      <c r="D2690" t="s">
        <v>1040</v>
      </c>
      <c r="E2690" t="s">
        <v>1044</v>
      </c>
      <c r="F2690" t="s">
        <v>5</v>
      </c>
      <c r="G2690" t="s">
        <v>496</v>
      </c>
      <c r="H2690" t="s">
        <v>2</v>
      </c>
      <c r="I2690">
        <v>15</v>
      </c>
      <c r="J2690" t="s">
        <v>8</v>
      </c>
      <c r="L2690" t="s">
        <v>107</v>
      </c>
      <c r="M2690">
        <v>33943</v>
      </c>
      <c r="N2690" s="21" t="s">
        <v>40</v>
      </c>
      <c r="O2690" s="21" t="s">
        <v>61</v>
      </c>
      <c r="P2690" s="21" t="s">
        <v>1125</v>
      </c>
      <c r="Q2690" t="s">
        <v>1495</v>
      </c>
      <c r="R2690" t="s">
        <v>1084</v>
      </c>
      <c r="S2690">
        <v>42632408</v>
      </c>
      <c r="T2690">
        <v>669269</v>
      </c>
      <c r="U2690" t="s">
        <v>1348</v>
      </c>
    </row>
    <row r="2691" spans="1:21" ht="14.45" hidden="1" x14ac:dyDescent="0.35">
      <c r="A2691">
        <v>473</v>
      </c>
      <c r="B2691" t="s">
        <v>14</v>
      </c>
      <c r="C2691" t="s">
        <v>570</v>
      </c>
      <c r="D2691" t="s">
        <v>1040</v>
      </c>
      <c r="E2691" t="s">
        <v>1044</v>
      </c>
      <c r="F2691" t="s">
        <v>1</v>
      </c>
      <c r="G2691" t="s">
        <v>249</v>
      </c>
      <c r="H2691" t="s">
        <v>2</v>
      </c>
      <c r="I2691">
        <v>15</v>
      </c>
      <c r="J2691" t="s">
        <v>8</v>
      </c>
      <c r="L2691" t="s">
        <v>107</v>
      </c>
      <c r="M2691">
        <v>27940</v>
      </c>
      <c r="N2691" s="21" t="s">
        <v>39</v>
      </c>
      <c r="O2691" s="21" t="s">
        <v>60</v>
      </c>
      <c r="P2691" s="21" t="s">
        <v>1124</v>
      </c>
      <c r="Q2691" t="s">
        <v>1495</v>
      </c>
      <c r="R2691" t="s">
        <v>1084</v>
      </c>
      <c r="S2691">
        <v>13215620</v>
      </c>
      <c r="T2691">
        <v>207467</v>
      </c>
      <c r="U2691" t="s">
        <v>1349</v>
      </c>
    </row>
    <row r="2692" spans="1:21" ht="14.45" hidden="1" x14ac:dyDescent="0.35">
      <c r="A2692">
        <v>10</v>
      </c>
      <c r="B2692" t="s">
        <v>14</v>
      </c>
      <c r="C2692" t="s">
        <v>568</v>
      </c>
      <c r="D2692" t="s">
        <v>1046</v>
      </c>
      <c r="E2692" t="s">
        <v>1044</v>
      </c>
      <c r="F2692" t="s">
        <v>5</v>
      </c>
      <c r="G2692" t="s">
        <v>496</v>
      </c>
      <c r="H2692" t="s">
        <v>2</v>
      </c>
      <c r="I2692">
        <v>14</v>
      </c>
      <c r="J2692" t="s">
        <v>8</v>
      </c>
      <c r="L2692" t="s">
        <v>107</v>
      </c>
      <c r="M2692">
        <v>34297</v>
      </c>
      <c r="N2692" s="21" t="s">
        <v>40</v>
      </c>
      <c r="O2692" s="21" t="s">
        <v>61</v>
      </c>
      <c r="P2692" s="21" t="s">
        <v>1125</v>
      </c>
      <c r="Q2692" t="s">
        <v>1495</v>
      </c>
      <c r="R2692" t="s">
        <v>1084</v>
      </c>
      <c r="S2692">
        <v>342970</v>
      </c>
      <c r="T2692">
        <v>5384</v>
      </c>
      <c r="U2692" t="s">
        <v>1350</v>
      </c>
    </row>
    <row r="2693" spans="1:21" ht="14.45" hidden="1" x14ac:dyDescent="0.35">
      <c r="A2693">
        <v>8</v>
      </c>
      <c r="B2693" t="s">
        <v>14</v>
      </c>
      <c r="C2693" t="s">
        <v>652</v>
      </c>
      <c r="D2693" t="s">
        <v>1040</v>
      </c>
      <c r="E2693" t="s">
        <v>1044</v>
      </c>
      <c r="F2693" t="s">
        <v>1</v>
      </c>
      <c r="G2693" t="s">
        <v>152</v>
      </c>
      <c r="H2693" t="s">
        <v>2</v>
      </c>
      <c r="I2693">
        <v>15</v>
      </c>
      <c r="J2693" t="s">
        <v>8</v>
      </c>
      <c r="L2693" t="s">
        <v>107</v>
      </c>
      <c r="M2693">
        <v>34775</v>
      </c>
      <c r="N2693" s="21" t="s">
        <v>37</v>
      </c>
      <c r="O2693" s="21" t="s">
        <v>59</v>
      </c>
      <c r="P2693" s="21" t="str">
        <f>IF(M2693&lt;20000,"01_&lt;20",IF(M2693&lt;70000,CONCATENATE(IF((ROUNDDOWN(M2693/10000,0)+1)&lt;10,0,),ROUNDDOWN(M2693/10000,0),"_",ROUNDDOWN(M2693/10000,0)*10,"-",ROUNDUP((M2693+1)/10000,0)*10),"07_70&gt;"))</f>
        <v>03_30-40</v>
      </c>
      <c r="Q2693" t="s">
        <v>1495</v>
      </c>
      <c r="R2693" t="s">
        <v>1084</v>
      </c>
      <c r="S2693">
        <f>M2693*A2693</f>
        <v>278200</v>
      </c>
      <c r="T2693">
        <f>ROUND(S2693/63.7,0)</f>
        <v>4367</v>
      </c>
      <c r="U2693">
        <v>0</v>
      </c>
    </row>
    <row r="2694" spans="1:21" ht="14.45" hidden="1" x14ac:dyDescent="0.35">
      <c r="A2694">
        <v>9</v>
      </c>
      <c r="B2694" t="s">
        <v>14</v>
      </c>
      <c r="C2694" t="s">
        <v>204</v>
      </c>
      <c r="D2694" t="s">
        <v>1038</v>
      </c>
      <c r="E2694" t="s">
        <v>1039</v>
      </c>
      <c r="F2694" t="s">
        <v>1</v>
      </c>
      <c r="G2694" t="s">
        <v>140</v>
      </c>
      <c r="H2694" t="s">
        <v>203</v>
      </c>
      <c r="I2694">
        <v>15</v>
      </c>
      <c r="J2694" t="s">
        <v>11</v>
      </c>
      <c r="L2694" t="s">
        <v>107</v>
      </c>
      <c r="M2694">
        <v>25990</v>
      </c>
      <c r="N2694" s="21" t="s">
        <v>39</v>
      </c>
      <c r="O2694" s="21" t="s">
        <v>60</v>
      </c>
      <c r="P2694" s="21" t="s">
        <v>1124</v>
      </c>
      <c r="Q2694" t="s">
        <v>1495</v>
      </c>
      <c r="R2694" t="s">
        <v>1084</v>
      </c>
      <c r="S2694">
        <v>233910</v>
      </c>
      <c r="T2694">
        <v>3672</v>
      </c>
      <c r="U2694" t="s">
        <v>204</v>
      </c>
    </row>
    <row r="2695" spans="1:21" ht="14.45" hidden="1" x14ac:dyDescent="0.35">
      <c r="A2695">
        <v>621</v>
      </c>
      <c r="B2695" t="s">
        <v>14</v>
      </c>
      <c r="C2695" t="s">
        <v>241</v>
      </c>
      <c r="D2695" t="s">
        <v>1038</v>
      </c>
      <c r="E2695" t="s">
        <v>1039</v>
      </c>
      <c r="F2695" t="s">
        <v>5</v>
      </c>
      <c r="G2695" t="s">
        <v>218</v>
      </c>
      <c r="H2695" t="s">
        <v>242</v>
      </c>
      <c r="I2695">
        <v>15</v>
      </c>
      <c r="J2695" t="s">
        <v>8</v>
      </c>
      <c r="L2695" t="s">
        <v>107</v>
      </c>
      <c r="M2695">
        <v>21545</v>
      </c>
      <c r="N2695" s="21" t="s">
        <v>38</v>
      </c>
      <c r="O2695" s="21" t="s">
        <v>60</v>
      </c>
      <c r="P2695" s="21" t="s">
        <v>1124</v>
      </c>
      <c r="Q2695" t="s">
        <v>1495</v>
      </c>
      <c r="R2695" t="s">
        <v>1084</v>
      </c>
      <c r="S2695">
        <v>13379445</v>
      </c>
      <c r="T2695">
        <v>210038</v>
      </c>
      <c r="U2695" t="s">
        <v>1351</v>
      </c>
    </row>
    <row r="2696" spans="1:21" ht="14.45" hidden="1" x14ac:dyDescent="0.35">
      <c r="A2696">
        <v>2708</v>
      </c>
      <c r="B2696" t="s">
        <v>14</v>
      </c>
      <c r="C2696" t="s">
        <v>273</v>
      </c>
      <c r="D2696" t="s">
        <v>1040</v>
      </c>
      <c r="E2696" t="s">
        <v>1039</v>
      </c>
      <c r="F2696" t="s">
        <v>5</v>
      </c>
      <c r="G2696" t="s">
        <v>110</v>
      </c>
      <c r="H2696" t="s">
        <v>2</v>
      </c>
      <c r="I2696">
        <v>15</v>
      </c>
      <c r="J2696" t="s">
        <v>4</v>
      </c>
      <c r="L2696" t="s">
        <v>90</v>
      </c>
      <c r="M2696">
        <v>16690</v>
      </c>
      <c r="N2696" s="21" t="s">
        <v>37</v>
      </c>
      <c r="O2696" s="21" t="s">
        <v>59</v>
      </c>
      <c r="P2696" s="21" t="s">
        <v>1123</v>
      </c>
      <c r="Q2696" t="s">
        <v>1495</v>
      </c>
      <c r="R2696" t="s">
        <v>1084</v>
      </c>
      <c r="S2696">
        <v>45196520</v>
      </c>
      <c r="T2696">
        <v>709522</v>
      </c>
      <c r="U2696" t="s">
        <v>273</v>
      </c>
    </row>
    <row r="2697" spans="1:21" ht="14.45" hidden="1" x14ac:dyDescent="0.35">
      <c r="A2697">
        <v>1201</v>
      </c>
      <c r="B2697" t="s">
        <v>14</v>
      </c>
      <c r="C2697" t="s">
        <v>296</v>
      </c>
      <c r="D2697" t="s">
        <v>1040</v>
      </c>
      <c r="E2697" t="s">
        <v>1039</v>
      </c>
      <c r="F2697" t="s">
        <v>1</v>
      </c>
      <c r="G2697" t="s">
        <v>152</v>
      </c>
      <c r="H2697" t="s">
        <v>2</v>
      </c>
      <c r="I2697">
        <v>15</v>
      </c>
      <c r="J2697" t="s">
        <v>4</v>
      </c>
      <c r="L2697" t="s">
        <v>107</v>
      </c>
      <c r="M2697">
        <v>17569</v>
      </c>
      <c r="N2697" s="21" t="s">
        <v>37</v>
      </c>
      <c r="O2697" s="21" t="s">
        <v>59</v>
      </c>
      <c r="P2697" s="21" t="s">
        <v>1123</v>
      </c>
      <c r="Q2697" t="s">
        <v>1495</v>
      </c>
      <c r="R2697" t="s">
        <v>1084</v>
      </c>
      <c r="S2697">
        <v>21100369</v>
      </c>
      <c r="T2697">
        <v>331246</v>
      </c>
      <c r="U2697" t="s">
        <v>1352</v>
      </c>
    </row>
    <row r="2698" spans="1:21" ht="14.45" hidden="1" x14ac:dyDescent="0.35">
      <c r="A2698">
        <v>14</v>
      </c>
      <c r="B2698" t="s">
        <v>14</v>
      </c>
      <c r="C2698" t="s">
        <v>409</v>
      </c>
      <c r="D2698" t="s">
        <v>1046</v>
      </c>
      <c r="E2698" t="s">
        <v>1039</v>
      </c>
      <c r="F2698" t="s">
        <v>5</v>
      </c>
      <c r="G2698" t="s">
        <v>323</v>
      </c>
      <c r="H2698" t="s">
        <v>2</v>
      </c>
      <c r="I2698">
        <v>14</v>
      </c>
      <c r="J2698" t="s">
        <v>4</v>
      </c>
      <c r="L2698" t="s">
        <v>90</v>
      </c>
      <c r="M2698">
        <v>47097</v>
      </c>
      <c r="N2698" s="21" t="s">
        <v>37</v>
      </c>
      <c r="O2698" s="21" t="s">
        <v>59</v>
      </c>
      <c r="P2698" s="21" t="str">
        <f>IF(M2698&lt;20000,"01_&lt;20",IF(M2698&lt;70000,CONCATENATE(IF((ROUNDDOWN(M2698/10000,0)+1)&lt;10,0,),ROUNDDOWN(M2698/10000,0),"_",ROUNDDOWN(M2698/10000,0)*10,"-",ROUNDUP((M2698+1)/10000,0)*10),"07_70&gt;"))</f>
        <v>04_40-50</v>
      </c>
      <c r="Q2698" t="s">
        <v>1495</v>
      </c>
      <c r="R2698" t="s">
        <v>1084</v>
      </c>
      <c r="S2698">
        <f>M2698*A2698</f>
        <v>659358</v>
      </c>
      <c r="T2698">
        <f>ROUND(S2698/63.7,0)</f>
        <v>10351</v>
      </c>
      <c r="U2698">
        <v>0</v>
      </c>
    </row>
    <row r="2699" spans="1:21" ht="14.45" hidden="1" x14ac:dyDescent="0.35">
      <c r="A2699">
        <v>18</v>
      </c>
      <c r="B2699" t="s">
        <v>14</v>
      </c>
      <c r="C2699" t="s">
        <v>412</v>
      </c>
      <c r="D2699" t="s">
        <v>1040</v>
      </c>
      <c r="E2699" t="s">
        <v>1039</v>
      </c>
      <c r="F2699" t="s">
        <v>5</v>
      </c>
      <c r="G2699" t="s">
        <v>323</v>
      </c>
      <c r="H2699" t="s">
        <v>2</v>
      </c>
      <c r="I2699">
        <v>15</v>
      </c>
      <c r="J2699" t="s">
        <v>444</v>
      </c>
      <c r="L2699" t="s">
        <v>90</v>
      </c>
      <c r="M2699">
        <v>22853</v>
      </c>
      <c r="N2699" s="21" t="s">
        <v>37</v>
      </c>
      <c r="O2699" s="21" t="s">
        <v>59</v>
      </c>
      <c r="P2699" s="21" t="str">
        <f>IF(M2699&lt;20000,"01_&lt;20",IF(M2699&lt;70000,CONCATENATE(IF((ROUNDDOWN(M2699/10000,0)+1)&lt;10,0,),ROUNDDOWN(M2699/10000,0),"_",ROUNDDOWN(M2699/10000,0)*10,"-",ROUNDUP((M2699+1)/10000,0)*10),"07_70&gt;"))</f>
        <v>02_20-30</v>
      </c>
      <c r="Q2699" t="s">
        <v>1495</v>
      </c>
      <c r="R2699" t="s">
        <v>1084</v>
      </c>
      <c r="S2699">
        <f>M2699*A2699</f>
        <v>411354</v>
      </c>
      <c r="T2699">
        <f>ROUND(S2699/63.7,0)</f>
        <v>6458</v>
      </c>
      <c r="U2699">
        <v>0</v>
      </c>
    </row>
    <row r="2700" spans="1:21" ht="14.45" hidden="1" x14ac:dyDescent="0.35">
      <c r="A2700">
        <v>89</v>
      </c>
      <c r="B2700" t="s">
        <v>14</v>
      </c>
      <c r="C2700" t="s">
        <v>415</v>
      </c>
      <c r="D2700" t="s">
        <v>1040</v>
      </c>
      <c r="E2700" t="s">
        <v>1039</v>
      </c>
      <c r="F2700" t="s">
        <v>1</v>
      </c>
      <c r="G2700" t="s">
        <v>152</v>
      </c>
      <c r="H2700" t="s">
        <v>2</v>
      </c>
      <c r="I2700">
        <v>17</v>
      </c>
      <c r="J2700" t="s">
        <v>6</v>
      </c>
      <c r="L2700" t="s">
        <v>107</v>
      </c>
      <c r="M2700">
        <v>29043</v>
      </c>
      <c r="N2700" s="21" t="s">
        <v>37</v>
      </c>
      <c r="O2700" s="21" t="s">
        <v>59</v>
      </c>
      <c r="P2700" s="21" t="str">
        <f>IF(M2700&lt;20000,"01_&lt;20",IF(M2700&lt;70000,CONCATENATE(IF((ROUNDDOWN(M2700/10000,0)+1)&lt;10,0,),ROUNDDOWN(M2700/10000,0),"_",ROUNDDOWN(M2700/10000,0)*10,"-",ROUNDUP((M2700+1)/10000,0)*10),"07_70&gt;"))</f>
        <v>02_20-30</v>
      </c>
      <c r="Q2700" t="s">
        <v>1495</v>
      </c>
      <c r="R2700" t="s">
        <v>1084</v>
      </c>
      <c r="S2700">
        <f>M2700*A2700</f>
        <v>2584827</v>
      </c>
      <c r="T2700">
        <f>ROUND(S2700/63.7,0)</f>
        <v>40578</v>
      </c>
      <c r="U2700">
        <v>0</v>
      </c>
    </row>
    <row r="2701" spans="1:21" ht="14.45" hidden="1" x14ac:dyDescent="0.35">
      <c r="A2701">
        <v>278</v>
      </c>
      <c r="B2701" t="s">
        <v>14</v>
      </c>
      <c r="C2701" t="s">
        <v>445</v>
      </c>
      <c r="D2701" t="s">
        <v>1038</v>
      </c>
      <c r="E2701" t="s">
        <v>1039</v>
      </c>
      <c r="F2701" t="s">
        <v>5</v>
      </c>
      <c r="G2701" t="s">
        <v>218</v>
      </c>
      <c r="H2701" t="s">
        <v>446</v>
      </c>
      <c r="I2701">
        <v>15</v>
      </c>
      <c r="J2701" t="s">
        <v>266</v>
      </c>
      <c r="L2701" t="s">
        <v>107</v>
      </c>
      <c r="M2701">
        <v>31510</v>
      </c>
      <c r="N2701" s="21" t="s">
        <v>40</v>
      </c>
      <c r="O2701" s="21" t="s">
        <v>61</v>
      </c>
      <c r="P2701" s="21" t="s">
        <v>1125</v>
      </c>
      <c r="Q2701" t="s">
        <v>1495</v>
      </c>
      <c r="R2701" t="s">
        <v>1084</v>
      </c>
      <c r="S2701">
        <v>8759780</v>
      </c>
      <c r="T2701">
        <v>137516</v>
      </c>
      <c r="U2701" t="s">
        <v>412</v>
      </c>
    </row>
    <row r="2702" spans="1:21" ht="14.45" hidden="1" x14ac:dyDescent="0.35">
      <c r="A2702">
        <v>533</v>
      </c>
      <c r="B2702" t="s">
        <v>14</v>
      </c>
      <c r="C2702" t="s">
        <v>448</v>
      </c>
      <c r="D2702" t="s">
        <v>1040</v>
      </c>
      <c r="E2702" t="s">
        <v>1039</v>
      </c>
      <c r="F2702" t="s">
        <v>1</v>
      </c>
      <c r="G2702" t="s">
        <v>152</v>
      </c>
      <c r="H2702" t="s">
        <v>2</v>
      </c>
      <c r="I2702">
        <v>15</v>
      </c>
      <c r="J2702" t="s">
        <v>11</v>
      </c>
      <c r="L2702" t="s">
        <v>107</v>
      </c>
      <c r="M2702">
        <v>24410</v>
      </c>
      <c r="N2702" s="21" t="s">
        <v>38</v>
      </c>
      <c r="O2702" s="21" t="s">
        <v>60</v>
      </c>
      <c r="P2702" s="21" t="s">
        <v>1124</v>
      </c>
      <c r="Q2702" t="s">
        <v>1495</v>
      </c>
      <c r="R2702" t="s">
        <v>1084</v>
      </c>
      <c r="S2702">
        <v>13010530</v>
      </c>
      <c r="T2702">
        <v>204247</v>
      </c>
      <c r="U2702" t="s">
        <v>447</v>
      </c>
    </row>
    <row r="2703" spans="1:21" ht="14.45" hidden="1" x14ac:dyDescent="0.35">
      <c r="A2703">
        <v>361</v>
      </c>
      <c r="B2703" t="s">
        <v>14</v>
      </c>
      <c r="C2703" t="s">
        <v>449</v>
      </c>
      <c r="D2703" t="s">
        <v>1038</v>
      </c>
      <c r="E2703" t="s">
        <v>1039</v>
      </c>
      <c r="F2703" t="s">
        <v>5</v>
      </c>
      <c r="G2703" t="s">
        <v>155</v>
      </c>
      <c r="H2703" t="s">
        <v>233</v>
      </c>
      <c r="I2703">
        <v>17</v>
      </c>
      <c r="J2703" t="s">
        <v>6</v>
      </c>
      <c r="L2703" t="s">
        <v>107</v>
      </c>
      <c r="M2703">
        <v>28310</v>
      </c>
      <c r="N2703" s="21" t="s">
        <v>39</v>
      </c>
      <c r="O2703" s="21" t="s">
        <v>60</v>
      </c>
      <c r="P2703" s="21" t="s">
        <v>1124</v>
      </c>
      <c r="Q2703" t="s">
        <v>1495</v>
      </c>
      <c r="R2703" t="s">
        <v>1084</v>
      </c>
      <c r="S2703">
        <v>10219910</v>
      </c>
      <c r="T2703">
        <v>160438</v>
      </c>
      <c r="U2703" t="s">
        <v>413</v>
      </c>
    </row>
    <row r="2704" spans="1:21" ht="14.45" hidden="1" x14ac:dyDescent="0.35">
      <c r="A2704">
        <v>200</v>
      </c>
      <c r="B2704" t="s">
        <v>14</v>
      </c>
      <c r="C2704" t="s">
        <v>543</v>
      </c>
      <c r="D2704" t="s">
        <v>1038</v>
      </c>
      <c r="E2704" t="s">
        <v>1039</v>
      </c>
      <c r="F2704" t="s">
        <v>5</v>
      </c>
      <c r="G2704" t="s">
        <v>496</v>
      </c>
      <c r="H2704" t="s">
        <v>544</v>
      </c>
      <c r="I2704">
        <v>15</v>
      </c>
      <c r="J2704" t="s">
        <v>266</v>
      </c>
      <c r="L2704" t="s">
        <v>107</v>
      </c>
      <c r="M2704">
        <v>40550</v>
      </c>
      <c r="N2704" s="21" t="s">
        <v>42</v>
      </c>
      <c r="O2704" s="21" t="s">
        <v>62</v>
      </c>
      <c r="P2704" s="21" t="s">
        <v>1126</v>
      </c>
      <c r="Q2704" t="s">
        <v>1495</v>
      </c>
      <c r="R2704" t="s">
        <v>1084</v>
      </c>
      <c r="S2704">
        <v>8110000</v>
      </c>
      <c r="T2704">
        <v>127316</v>
      </c>
      <c r="U2704" t="s">
        <v>1353</v>
      </c>
    </row>
    <row r="2705" spans="1:21" ht="14.45" hidden="1" x14ac:dyDescent="0.35">
      <c r="A2705">
        <v>140</v>
      </c>
      <c r="B2705" t="s">
        <v>14</v>
      </c>
      <c r="C2705" t="s">
        <v>545</v>
      </c>
      <c r="D2705" t="s">
        <v>1038</v>
      </c>
      <c r="E2705" t="s">
        <v>1039</v>
      </c>
      <c r="F2705" t="s">
        <v>5</v>
      </c>
      <c r="G2705" t="s">
        <v>496</v>
      </c>
      <c r="H2705">
        <v>530</v>
      </c>
      <c r="I2705">
        <v>17</v>
      </c>
      <c r="J2705" t="s">
        <v>12</v>
      </c>
      <c r="L2705" t="s">
        <v>107</v>
      </c>
      <c r="M2705">
        <v>48195</v>
      </c>
      <c r="N2705" s="21" t="s">
        <v>43</v>
      </c>
      <c r="O2705" s="21" t="s">
        <v>62</v>
      </c>
      <c r="P2705" s="21" t="s">
        <v>1126</v>
      </c>
      <c r="Q2705" t="s">
        <v>1495</v>
      </c>
      <c r="R2705" t="s">
        <v>1084</v>
      </c>
      <c r="S2705">
        <v>6747300</v>
      </c>
      <c r="T2705">
        <v>105923</v>
      </c>
      <c r="U2705" t="s">
        <v>1354</v>
      </c>
    </row>
    <row r="2706" spans="1:21" ht="14.45" hidden="1" x14ac:dyDescent="0.35">
      <c r="A2706">
        <v>608</v>
      </c>
      <c r="B2706" t="s">
        <v>14</v>
      </c>
      <c r="C2706" t="s">
        <v>443</v>
      </c>
      <c r="D2706" t="s">
        <v>1046</v>
      </c>
      <c r="E2706" t="s">
        <v>1039</v>
      </c>
      <c r="F2706" t="s">
        <v>1</v>
      </c>
      <c r="G2706" t="s">
        <v>152</v>
      </c>
      <c r="H2706" t="s">
        <v>2</v>
      </c>
      <c r="I2706">
        <v>14</v>
      </c>
      <c r="J2706" t="s">
        <v>11</v>
      </c>
      <c r="L2706" t="s">
        <v>107</v>
      </c>
      <c r="M2706">
        <v>31730</v>
      </c>
      <c r="N2706" s="21" t="s">
        <v>37</v>
      </c>
      <c r="O2706" s="21" t="s">
        <v>59</v>
      </c>
      <c r="P2706" s="21" t="str">
        <f>IF(M2706&lt;20000,"01_&lt;20",IF(M2706&lt;70000,CONCATENATE(IF((ROUNDDOWN(M2706/10000,0)+1)&lt;10,0,),ROUNDDOWN(M2706/10000,0),"_",ROUNDDOWN(M2706/10000,0)*10,"-",ROUNDUP((M2706+1)/10000,0)*10),"07_70&gt;"))</f>
        <v>03_30-40</v>
      </c>
      <c r="Q2706" t="s">
        <v>1495</v>
      </c>
      <c r="R2706" t="s">
        <v>1084</v>
      </c>
      <c r="S2706">
        <f>M2706*A2706</f>
        <v>19291840</v>
      </c>
      <c r="T2706">
        <f>ROUND(S2706/63.7,0)</f>
        <v>302855</v>
      </c>
      <c r="U2706">
        <v>0</v>
      </c>
    </row>
    <row r="2707" spans="1:21" ht="14.45" hidden="1" x14ac:dyDescent="0.35">
      <c r="A2707">
        <v>149</v>
      </c>
      <c r="B2707" t="s">
        <v>14</v>
      </c>
      <c r="C2707" t="s">
        <v>621</v>
      </c>
      <c r="D2707" t="s">
        <v>1038</v>
      </c>
      <c r="E2707" t="s">
        <v>1039</v>
      </c>
      <c r="F2707" t="s">
        <v>5</v>
      </c>
      <c r="G2707" t="s">
        <v>496</v>
      </c>
      <c r="H2707" t="s">
        <v>622</v>
      </c>
      <c r="I2707">
        <v>15</v>
      </c>
      <c r="J2707" t="s">
        <v>11</v>
      </c>
      <c r="L2707" t="s">
        <v>107</v>
      </c>
      <c r="M2707">
        <v>35543</v>
      </c>
      <c r="N2707" s="21" t="s">
        <v>41</v>
      </c>
      <c r="O2707" s="21" t="s">
        <v>61</v>
      </c>
      <c r="P2707" s="21" t="s">
        <v>1125</v>
      </c>
      <c r="Q2707" t="s">
        <v>1495</v>
      </c>
      <c r="R2707" t="s">
        <v>1084</v>
      </c>
      <c r="S2707">
        <v>5295907</v>
      </c>
      <c r="T2707">
        <v>83138</v>
      </c>
      <c r="U2707" t="s">
        <v>1355</v>
      </c>
    </row>
    <row r="2708" spans="1:21" ht="14.45" hidden="1" x14ac:dyDescent="0.35">
      <c r="A2708">
        <v>599</v>
      </c>
      <c r="B2708" t="s">
        <v>14</v>
      </c>
      <c r="C2708" t="s">
        <v>653</v>
      </c>
      <c r="D2708" t="s">
        <v>1046</v>
      </c>
      <c r="E2708" t="s">
        <v>1039</v>
      </c>
      <c r="F2708" t="s">
        <v>1</v>
      </c>
      <c r="G2708" t="s">
        <v>532</v>
      </c>
      <c r="H2708" t="s">
        <v>2</v>
      </c>
      <c r="I2708">
        <v>14</v>
      </c>
      <c r="J2708" t="s">
        <v>8</v>
      </c>
      <c r="L2708" t="s">
        <v>107</v>
      </c>
      <c r="M2708">
        <v>27670</v>
      </c>
      <c r="N2708" s="21" t="s">
        <v>39</v>
      </c>
      <c r="O2708" s="21" t="s">
        <v>60</v>
      </c>
      <c r="P2708" s="21" t="s">
        <v>1124</v>
      </c>
      <c r="Q2708" t="s">
        <v>1495</v>
      </c>
      <c r="R2708" t="s">
        <v>1084</v>
      </c>
      <c r="S2708">
        <v>16574330</v>
      </c>
      <c r="T2708">
        <v>260194</v>
      </c>
      <c r="U2708" t="s">
        <v>653</v>
      </c>
    </row>
    <row r="2709" spans="1:21" ht="14.45" hidden="1" x14ac:dyDescent="0.35">
      <c r="A2709">
        <v>203</v>
      </c>
      <c r="B2709" t="s">
        <v>14</v>
      </c>
      <c r="C2709" t="s">
        <v>654</v>
      </c>
      <c r="D2709" t="s">
        <v>1046</v>
      </c>
      <c r="E2709" t="s">
        <v>1039</v>
      </c>
      <c r="F2709" t="s">
        <v>1</v>
      </c>
      <c r="G2709" t="s">
        <v>532</v>
      </c>
      <c r="H2709" t="s">
        <v>2</v>
      </c>
      <c r="I2709">
        <v>14</v>
      </c>
      <c r="J2709" t="s">
        <v>11</v>
      </c>
      <c r="L2709" t="s">
        <v>107</v>
      </c>
      <c r="M2709">
        <v>31200</v>
      </c>
      <c r="N2709" s="21" t="s">
        <v>37</v>
      </c>
      <c r="O2709" s="21" t="s">
        <v>59</v>
      </c>
      <c r="P2709" s="21" t="str">
        <f>IF(M2709&lt;20000,"01_&lt;20",IF(M2709&lt;70000,CONCATENATE(IF((ROUNDDOWN(M2709/10000,0)+1)&lt;10,0,),ROUNDDOWN(M2709/10000,0),"_",ROUNDDOWN(M2709/10000,0)*10,"-",ROUNDUP((M2709+1)/10000,0)*10),"07_70&gt;"))</f>
        <v>03_30-40</v>
      </c>
      <c r="Q2709" t="s">
        <v>1495</v>
      </c>
      <c r="R2709" t="s">
        <v>1084</v>
      </c>
      <c r="S2709">
        <f>M2709*A2709</f>
        <v>6333600</v>
      </c>
      <c r="T2709">
        <f>ROUND(S2709/63.7,0)</f>
        <v>99429</v>
      </c>
      <c r="U2709">
        <v>0</v>
      </c>
    </row>
    <row r="2710" spans="1:21" ht="14.45" hidden="1" x14ac:dyDescent="0.35">
      <c r="A2710">
        <v>510</v>
      </c>
      <c r="B2710" t="s">
        <v>14</v>
      </c>
      <c r="C2710" t="s">
        <v>656</v>
      </c>
      <c r="D2710" t="s">
        <v>1040</v>
      </c>
      <c r="E2710" t="s">
        <v>1039</v>
      </c>
      <c r="F2710" t="s">
        <v>1</v>
      </c>
      <c r="G2710" t="s">
        <v>532</v>
      </c>
      <c r="H2710" t="s">
        <v>2</v>
      </c>
      <c r="I2710">
        <v>15</v>
      </c>
      <c r="J2710" t="s">
        <v>11</v>
      </c>
      <c r="L2710" t="s">
        <v>107</v>
      </c>
      <c r="M2710">
        <v>27650</v>
      </c>
      <c r="N2710" s="21" t="s">
        <v>39</v>
      </c>
      <c r="O2710" s="21" t="s">
        <v>60</v>
      </c>
      <c r="P2710" s="21" t="s">
        <v>1124</v>
      </c>
      <c r="Q2710" t="s">
        <v>1495</v>
      </c>
      <c r="R2710" t="s">
        <v>1084</v>
      </c>
      <c r="S2710">
        <v>14101500</v>
      </c>
      <c r="T2710">
        <v>221374</v>
      </c>
      <c r="U2710" t="s">
        <v>656</v>
      </c>
    </row>
    <row r="2711" spans="1:21" ht="14.45" hidden="1" x14ac:dyDescent="0.35">
      <c r="A2711">
        <v>370</v>
      </c>
      <c r="B2711" t="s">
        <v>14</v>
      </c>
      <c r="C2711" t="s">
        <v>623</v>
      </c>
      <c r="D2711" t="s">
        <v>1040</v>
      </c>
      <c r="E2711" t="s">
        <v>1039</v>
      </c>
      <c r="F2711" t="s">
        <v>1</v>
      </c>
      <c r="G2711" t="s">
        <v>532</v>
      </c>
      <c r="H2711" t="s">
        <v>2</v>
      </c>
      <c r="I2711">
        <v>17</v>
      </c>
      <c r="J2711" t="s">
        <v>6</v>
      </c>
      <c r="L2711" t="s">
        <v>107</v>
      </c>
      <c r="M2711">
        <v>29740</v>
      </c>
      <c r="N2711" s="21" t="s">
        <v>39</v>
      </c>
      <c r="O2711" s="21" t="s">
        <v>60</v>
      </c>
      <c r="P2711" s="21" t="s">
        <v>1124</v>
      </c>
      <c r="Q2711" t="s">
        <v>1495</v>
      </c>
      <c r="R2711" t="s">
        <v>1084</v>
      </c>
      <c r="S2711">
        <v>11003800</v>
      </c>
      <c r="T2711">
        <v>172744</v>
      </c>
      <c r="U2711" t="s">
        <v>623</v>
      </c>
    </row>
    <row r="2712" spans="1:21" ht="14.45" hidden="1" x14ac:dyDescent="0.35">
      <c r="A2712">
        <v>60</v>
      </c>
      <c r="B2712" t="s">
        <v>14</v>
      </c>
      <c r="C2712" t="s">
        <v>655</v>
      </c>
      <c r="D2712" t="s">
        <v>1046</v>
      </c>
      <c r="E2712" t="s">
        <v>1039</v>
      </c>
      <c r="F2712" t="s">
        <v>1</v>
      </c>
      <c r="G2712" t="s">
        <v>152</v>
      </c>
      <c r="H2712" t="s">
        <v>2</v>
      </c>
      <c r="I2712">
        <v>14</v>
      </c>
      <c r="J2712" t="s">
        <v>11</v>
      </c>
      <c r="L2712" t="s">
        <v>107</v>
      </c>
      <c r="M2712">
        <v>24607</v>
      </c>
      <c r="N2712" s="21" t="s">
        <v>38</v>
      </c>
      <c r="O2712" s="21" t="s">
        <v>60</v>
      </c>
      <c r="P2712" s="21" t="s">
        <v>1124</v>
      </c>
      <c r="Q2712" t="s">
        <v>1495</v>
      </c>
      <c r="R2712" t="s">
        <v>1084</v>
      </c>
      <c r="S2712">
        <v>1476420</v>
      </c>
      <c r="T2712">
        <v>23178</v>
      </c>
      <c r="U2712" t="s">
        <v>654</v>
      </c>
    </row>
    <row r="2713" spans="1:21" ht="14.45" hidden="1" x14ac:dyDescent="0.35">
      <c r="A2713">
        <v>5</v>
      </c>
      <c r="B2713" t="s">
        <v>14</v>
      </c>
      <c r="C2713" t="s">
        <v>202</v>
      </c>
      <c r="D2713" t="s">
        <v>1038</v>
      </c>
      <c r="E2713" t="s">
        <v>1039</v>
      </c>
      <c r="F2713" t="s">
        <v>5</v>
      </c>
      <c r="G2713" t="s">
        <v>114</v>
      </c>
      <c r="H2713" t="s">
        <v>203</v>
      </c>
      <c r="I2713">
        <v>15</v>
      </c>
      <c r="J2713" t="s">
        <v>4</v>
      </c>
      <c r="L2713" t="s">
        <v>107</v>
      </c>
      <c r="M2713">
        <v>20205</v>
      </c>
      <c r="N2713" s="21" t="s">
        <v>37</v>
      </c>
      <c r="O2713" s="21" t="s">
        <v>59</v>
      </c>
      <c r="P2713" s="21" t="str">
        <f>IF(M2713&lt;20000,"01_&lt;20",IF(M2713&lt;70000,CONCATENATE(IF((ROUNDDOWN(M2713/10000,0)+1)&lt;10,0,),ROUNDDOWN(M2713/10000,0),"_",ROUNDDOWN(M2713/10000,0)*10,"-",ROUNDUP((M2713+1)/10000,0)*10),"07_70&gt;"))</f>
        <v>02_20-30</v>
      </c>
      <c r="Q2713" t="s">
        <v>1495</v>
      </c>
      <c r="R2713" t="s">
        <v>1084</v>
      </c>
      <c r="S2713">
        <f>M2713*A2713</f>
        <v>101025</v>
      </c>
      <c r="T2713">
        <f>ROUND(S2713/63.7,0)</f>
        <v>1586</v>
      </c>
      <c r="U2713">
        <v>0</v>
      </c>
    </row>
    <row r="2714" spans="1:21" ht="14.45" hidden="1" x14ac:dyDescent="0.35">
      <c r="A2714">
        <v>14</v>
      </c>
      <c r="B2714" t="s">
        <v>14</v>
      </c>
      <c r="C2714" t="s">
        <v>797</v>
      </c>
      <c r="D2714" t="s">
        <v>1046</v>
      </c>
      <c r="E2714" t="s">
        <v>1039</v>
      </c>
      <c r="F2714" t="s">
        <v>5</v>
      </c>
      <c r="G2714" t="s">
        <v>496</v>
      </c>
      <c r="H2714" t="s">
        <v>2</v>
      </c>
      <c r="I2714">
        <v>14</v>
      </c>
      <c r="J2714" t="s">
        <v>11</v>
      </c>
      <c r="L2714" t="s">
        <v>107</v>
      </c>
      <c r="M2714">
        <v>27665</v>
      </c>
      <c r="N2714" s="21" t="s">
        <v>39</v>
      </c>
      <c r="O2714" s="21" t="s">
        <v>60</v>
      </c>
      <c r="P2714" s="21" t="s">
        <v>1124</v>
      </c>
      <c r="Q2714" t="s">
        <v>1495</v>
      </c>
      <c r="R2714" t="s">
        <v>1084</v>
      </c>
      <c r="S2714">
        <v>387310</v>
      </c>
      <c r="T2714">
        <v>6080</v>
      </c>
      <c r="U2714" t="s">
        <v>797</v>
      </c>
    </row>
    <row r="2715" spans="1:21" ht="14.45" hidden="1" x14ac:dyDescent="0.35">
      <c r="A2715">
        <v>561</v>
      </c>
      <c r="B2715" t="s">
        <v>14</v>
      </c>
      <c r="C2715" t="s">
        <v>798</v>
      </c>
      <c r="D2715" t="s">
        <v>1040</v>
      </c>
      <c r="E2715" t="s">
        <v>1039</v>
      </c>
      <c r="F2715" t="s">
        <v>5</v>
      </c>
      <c r="G2715" t="s">
        <v>496</v>
      </c>
      <c r="H2715">
        <v>0</v>
      </c>
      <c r="I2715">
        <v>15</v>
      </c>
      <c r="J2715" t="s">
        <v>11</v>
      </c>
      <c r="L2715" t="s">
        <v>107</v>
      </c>
      <c r="M2715">
        <v>29160</v>
      </c>
      <c r="N2715" s="21" t="s">
        <v>39</v>
      </c>
      <c r="O2715" s="21" t="s">
        <v>60</v>
      </c>
      <c r="P2715" s="21" t="s">
        <v>1124</v>
      </c>
      <c r="Q2715" t="s">
        <v>1495</v>
      </c>
      <c r="R2715" t="s">
        <v>1084</v>
      </c>
      <c r="S2715">
        <v>16358760</v>
      </c>
      <c r="T2715">
        <v>256809</v>
      </c>
      <c r="U2715" t="s">
        <v>798</v>
      </c>
    </row>
    <row r="2716" spans="1:21" ht="14.45" hidden="1" x14ac:dyDescent="0.35">
      <c r="A2716">
        <v>23</v>
      </c>
      <c r="B2716" t="s">
        <v>14</v>
      </c>
      <c r="C2716" t="s">
        <v>799</v>
      </c>
      <c r="D2716" t="s">
        <v>1040</v>
      </c>
      <c r="E2716" t="s">
        <v>1039</v>
      </c>
      <c r="F2716" t="s">
        <v>5</v>
      </c>
      <c r="G2716" t="s">
        <v>218</v>
      </c>
      <c r="H2716" t="s">
        <v>2</v>
      </c>
      <c r="I2716">
        <v>15</v>
      </c>
      <c r="J2716" t="s">
        <v>11</v>
      </c>
      <c r="L2716" t="s">
        <v>107</v>
      </c>
      <c r="M2716">
        <v>21080</v>
      </c>
      <c r="N2716" s="21" t="s">
        <v>38</v>
      </c>
      <c r="O2716" s="21" t="s">
        <v>60</v>
      </c>
      <c r="P2716" s="21" t="s">
        <v>1124</v>
      </c>
      <c r="Q2716" t="s">
        <v>1495</v>
      </c>
      <c r="R2716" t="s">
        <v>1084</v>
      </c>
      <c r="S2716">
        <v>484840</v>
      </c>
      <c r="T2716">
        <v>7611</v>
      </c>
      <c r="U2716" t="s">
        <v>1356</v>
      </c>
    </row>
    <row r="2717" spans="1:21" ht="14.45" hidden="1" x14ac:dyDescent="0.35">
      <c r="A2717">
        <v>9</v>
      </c>
      <c r="B2717" t="s">
        <v>14</v>
      </c>
      <c r="C2717" t="s">
        <v>201</v>
      </c>
      <c r="D2717" t="s">
        <v>1046</v>
      </c>
      <c r="E2717" t="s">
        <v>1039</v>
      </c>
      <c r="F2717" t="s">
        <v>5</v>
      </c>
      <c r="G2717" t="s">
        <v>110</v>
      </c>
      <c r="H2717" t="s">
        <v>2</v>
      </c>
      <c r="I2717">
        <v>14</v>
      </c>
      <c r="J2717" t="s">
        <v>4</v>
      </c>
      <c r="L2717" t="s">
        <v>90</v>
      </c>
      <c r="M2717">
        <v>12567</v>
      </c>
      <c r="N2717" s="21" t="s">
        <v>37</v>
      </c>
      <c r="O2717" s="21" t="s">
        <v>59</v>
      </c>
      <c r="P2717" s="21" t="str">
        <f>IF(M2717&lt;20000,"01_&lt;20",IF(M2717&lt;70000,CONCATENATE(IF((ROUNDDOWN(M2717/10000,0)+1)&lt;10,0,),ROUNDDOWN(M2717/10000,0),"_",ROUNDDOWN(M2717/10000,0)*10,"-",ROUNDUP((M2717+1)/10000,0)*10),"07_70&gt;"))</f>
        <v>01_&lt;20</v>
      </c>
      <c r="Q2717" t="s">
        <v>1495</v>
      </c>
      <c r="R2717" t="s">
        <v>1084</v>
      </c>
      <c r="S2717">
        <f>M2717*A2717</f>
        <v>113103</v>
      </c>
      <c r="T2717">
        <f>ROUND(S2717/63.7,0)</f>
        <v>1776</v>
      </c>
      <c r="U2717">
        <v>0</v>
      </c>
    </row>
    <row r="2718" spans="1:21" ht="14.45" hidden="1" x14ac:dyDescent="0.35">
      <c r="A2718">
        <v>487</v>
      </c>
      <c r="B2718" t="s">
        <v>14</v>
      </c>
      <c r="C2718" t="s">
        <v>950</v>
      </c>
      <c r="D2718" t="s">
        <v>1046</v>
      </c>
      <c r="E2718" t="s">
        <v>1039</v>
      </c>
      <c r="F2718" t="s">
        <v>5</v>
      </c>
      <c r="G2718" t="s">
        <v>855</v>
      </c>
      <c r="H2718" t="s">
        <v>2</v>
      </c>
      <c r="I2718">
        <v>14</v>
      </c>
      <c r="J2718" t="s">
        <v>11</v>
      </c>
      <c r="L2718" t="s">
        <v>107</v>
      </c>
      <c r="M2718">
        <v>37985</v>
      </c>
      <c r="N2718" s="21" t="s">
        <v>41</v>
      </c>
      <c r="O2718" s="21" t="s">
        <v>61</v>
      </c>
      <c r="P2718" s="21" t="s">
        <v>1125</v>
      </c>
      <c r="Q2718" t="s">
        <v>1495</v>
      </c>
      <c r="R2718" t="s">
        <v>1084</v>
      </c>
      <c r="S2718">
        <v>18498695</v>
      </c>
      <c r="T2718">
        <v>290403</v>
      </c>
      <c r="U2718" t="s">
        <v>950</v>
      </c>
    </row>
    <row r="2719" spans="1:21" ht="14.45" hidden="1" x14ac:dyDescent="0.35">
      <c r="A2719">
        <v>357</v>
      </c>
      <c r="B2719" t="s">
        <v>14</v>
      </c>
      <c r="C2719" t="s">
        <v>951</v>
      </c>
      <c r="D2719" t="s">
        <v>1040</v>
      </c>
      <c r="E2719" t="s">
        <v>1039</v>
      </c>
      <c r="F2719" t="s">
        <v>5</v>
      </c>
      <c r="G2719" t="s">
        <v>855</v>
      </c>
      <c r="H2719">
        <v>0</v>
      </c>
      <c r="I2719">
        <v>15</v>
      </c>
      <c r="J2719" t="s">
        <v>11</v>
      </c>
      <c r="L2719" t="s">
        <v>107</v>
      </c>
      <c r="M2719">
        <v>40630</v>
      </c>
      <c r="N2719" s="21" t="s">
        <v>42</v>
      </c>
      <c r="O2719" s="21" t="s">
        <v>62</v>
      </c>
      <c r="P2719" s="21" t="s">
        <v>1126</v>
      </c>
      <c r="Q2719" t="s">
        <v>1495</v>
      </c>
      <c r="R2719" t="s">
        <v>1084</v>
      </c>
      <c r="S2719">
        <v>14504910</v>
      </c>
      <c r="T2719">
        <v>227707</v>
      </c>
      <c r="U2719" t="s">
        <v>951</v>
      </c>
    </row>
    <row r="2720" spans="1:21" ht="14.45" hidden="1" x14ac:dyDescent="0.35">
      <c r="A2720">
        <v>9</v>
      </c>
      <c r="B2720" t="s">
        <v>14</v>
      </c>
      <c r="C2720" t="s">
        <v>442</v>
      </c>
      <c r="D2720" t="s">
        <v>1046</v>
      </c>
      <c r="E2720" t="s">
        <v>1039</v>
      </c>
      <c r="F2720" t="s">
        <v>5</v>
      </c>
      <c r="G2720" t="s">
        <v>155</v>
      </c>
      <c r="H2720">
        <v>530</v>
      </c>
      <c r="I2720">
        <v>14</v>
      </c>
      <c r="J2720" t="s">
        <v>11</v>
      </c>
      <c r="L2720" t="s">
        <v>107</v>
      </c>
      <c r="M2720">
        <v>38585</v>
      </c>
      <c r="N2720" s="21" t="s">
        <v>41</v>
      </c>
      <c r="O2720" s="21" t="s">
        <v>61</v>
      </c>
      <c r="P2720" s="21" t="s">
        <v>1125</v>
      </c>
      <c r="Q2720" t="s">
        <v>1495</v>
      </c>
      <c r="R2720" t="s">
        <v>1084</v>
      </c>
      <c r="S2720">
        <v>347265</v>
      </c>
      <c r="T2720">
        <v>5452</v>
      </c>
      <c r="U2720" t="s">
        <v>409</v>
      </c>
    </row>
    <row r="2721" spans="1:21" ht="14.45" hidden="1" x14ac:dyDescent="0.35">
      <c r="A2721">
        <v>370</v>
      </c>
      <c r="B2721" t="s">
        <v>14</v>
      </c>
      <c r="C2721" t="s">
        <v>1009</v>
      </c>
      <c r="D2721" t="s">
        <v>1040</v>
      </c>
      <c r="E2721" t="s">
        <v>1039</v>
      </c>
      <c r="F2721" t="s">
        <v>1</v>
      </c>
      <c r="G2721" t="s">
        <v>532</v>
      </c>
      <c r="H2721" t="s">
        <v>2</v>
      </c>
      <c r="I2721">
        <v>15</v>
      </c>
      <c r="J2721" t="s">
        <v>8</v>
      </c>
      <c r="L2721" t="s">
        <v>107</v>
      </c>
      <c r="M2721">
        <v>32990</v>
      </c>
      <c r="N2721" s="21" t="s">
        <v>40</v>
      </c>
      <c r="O2721" s="21" t="s">
        <v>61</v>
      </c>
      <c r="P2721" s="21" t="s">
        <v>1125</v>
      </c>
      <c r="Q2721" t="s">
        <v>1495</v>
      </c>
      <c r="R2721" t="s">
        <v>1084</v>
      </c>
      <c r="S2721">
        <v>12206300</v>
      </c>
      <c r="T2721">
        <v>191622</v>
      </c>
      <c r="U2721" t="s">
        <v>1009</v>
      </c>
    </row>
    <row r="2722" spans="1:21" ht="14.45" hidden="1" x14ac:dyDescent="0.35">
      <c r="A2722">
        <v>477</v>
      </c>
      <c r="B2722" t="s">
        <v>14</v>
      </c>
      <c r="C2722" t="s">
        <v>411</v>
      </c>
      <c r="D2722" t="s">
        <v>1046</v>
      </c>
      <c r="E2722" t="s">
        <v>1039</v>
      </c>
      <c r="F2722" t="s">
        <v>1</v>
      </c>
      <c r="G2722" t="s">
        <v>249</v>
      </c>
      <c r="H2722" t="s">
        <v>2</v>
      </c>
      <c r="I2722">
        <v>14</v>
      </c>
      <c r="J2722" t="s">
        <v>11</v>
      </c>
      <c r="L2722" t="s">
        <v>107</v>
      </c>
      <c r="M2722">
        <v>20340</v>
      </c>
      <c r="N2722" s="21" t="s">
        <v>38</v>
      </c>
      <c r="O2722" s="21" t="s">
        <v>60</v>
      </c>
      <c r="P2722" s="21" t="s">
        <v>1124</v>
      </c>
      <c r="Q2722" t="s">
        <v>1495</v>
      </c>
      <c r="R2722" t="s">
        <v>1084</v>
      </c>
      <c r="S2722">
        <v>9702180</v>
      </c>
      <c r="T2722">
        <v>152311</v>
      </c>
      <c r="U2722" t="s">
        <v>411</v>
      </c>
    </row>
    <row r="2723" spans="1:21" ht="14.45" hidden="1" x14ac:dyDescent="0.35">
      <c r="A2723">
        <v>102</v>
      </c>
      <c r="B2723" t="s">
        <v>14</v>
      </c>
      <c r="C2723" t="s">
        <v>447</v>
      </c>
      <c r="D2723" t="s">
        <v>1040</v>
      </c>
      <c r="E2723" t="s">
        <v>1039</v>
      </c>
      <c r="F2723" t="s">
        <v>1</v>
      </c>
      <c r="G2723" t="s">
        <v>249</v>
      </c>
      <c r="H2723" t="s">
        <v>2</v>
      </c>
      <c r="I2723">
        <v>15</v>
      </c>
      <c r="J2723" t="s">
        <v>11</v>
      </c>
      <c r="L2723" t="s">
        <v>107</v>
      </c>
      <c r="M2723">
        <v>26996</v>
      </c>
      <c r="N2723" s="21" t="s">
        <v>37</v>
      </c>
      <c r="O2723" s="21" t="s">
        <v>59</v>
      </c>
      <c r="P2723" s="21" t="str">
        <f>IF(M2723&lt;20000,"01_&lt;20",IF(M2723&lt;70000,CONCATENATE(IF((ROUNDDOWN(M2723/10000,0)+1)&lt;10,0,),ROUNDDOWN(M2723/10000,0),"_",ROUNDDOWN(M2723/10000,0)*10,"-",ROUNDUP((M2723+1)/10000,0)*10),"07_70&gt;"))</f>
        <v>02_20-30</v>
      </c>
      <c r="Q2723" t="s">
        <v>1495</v>
      </c>
      <c r="R2723" t="s">
        <v>1084</v>
      </c>
      <c r="S2723">
        <f>M2723*A2723</f>
        <v>2753592</v>
      </c>
      <c r="T2723">
        <f>ROUND(S2723/63.7,0)</f>
        <v>43228</v>
      </c>
      <c r="U2723">
        <v>0</v>
      </c>
    </row>
    <row r="2724" spans="1:21" ht="14.45" hidden="1" x14ac:dyDescent="0.35">
      <c r="A2724">
        <v>5</v>
      </c>
      <c r="B2724" t="s">
        <v>14</v>
      </c>
      <c r="C2724" t="s">
        <v>1008</v>
      </c>
      <c r="D2724" t="s">
        <v>1046</v>
      </c>
      <c r="E2724" t="s">
        <v>1039</v>
      </c>
      <c r="F2724" t="s">
        <v>5</v>
      </c>
      <c r="G2724" t="s">
        <v>155</v>
      </c>
      <c r="H2724" t="s">
        <v>2</v>
      </c>
      <c r="I2724">
        <v>14</v>
      </c>
      <c r="J2724" t="s">
        <v>8</v>
      </c>
      <c r="L2724" t="s">
        <v>107</v>
      </c>
      <c r="M2724">
        <v>29890</v>
      </c>
      <c r="N2724" s="21" t="s">
        <v>39</v>
      </c>
      <c r="O2724" s="21" t="s">
        <v>60</v>
      </c>
      <c r="P2724" s="21" t="s">
        <v>1124</v>
      </c>
      <c r="Q2724" t="s">
        <v>1495</v>
      </c>
      <c r="R2724" t="s">
        <v>1084</v>
      </c>
      <c r="S2724">
        <v>149450</v>
      </c>
      <c r="T2724">
        <v>2346</v>
      </c>
      <c r="U2724" t="s">
        <v>410</v>
      </c>
    </row>
    <row r="2725" spans="1:21" ht="14.45" hidden="1" x14ac:dyDescent="0.35">
      <c r="A2725">
        <v>5</v>
      </c>
      <c r="B2725" t="s">
        <v>14</v>
      </c>
      <c r="C2725" t="s">
        <v>190</v>
      </c>
      <c r="D2725" t="s">
        <v>1046</v>
      </c>
      <c r="E2725" t="s">
        <v>1039</v>
      </c>
      <c r="F2725" t="s">
        <v>5</v>
      </c>
      <c r="G2725" t="s">
        <v>155</v>
      </c>
      <c r="H2725" t="s">
        <v>2</v>
      </c>
      <c r="I2725">
        <v>14</v>
      </c>
      <c r="J2725" t="s">
        <v>8</v>
      </c>
      <c r="K2725" t="s">
        <v>7</v>
      </c>
      <c r="L2725" t="s">
        <v>107</v>
      </c>
      <c r="M2725">
        <v>58580</v>
      </c>
      <c r="N2725" s="21" t="s">
        <v>37</v>
      </c>
      <c r="O2725" s="21" t="s">
        <v>59</v>
      </c>
      <c r="P2725" s="21" t="str">
        <f>IF(M2725&lt;20000,"01_&lt;20",IF(M2725&lt;70000,CONCATENATE(IF((ROUNDDOWN(M2725/10000,0)+1)&lt;10,0,),ROUNDDOWN(M2725/10000,0),"_",ROUNDDOWN(M2725/10000,0)*10,"-",ROUNDUP((M2725+1)/10000,0)*10),"07_70&gt;"))</f>
        <v>05_50-60</v>
      </c>
      <c r="Q2725" t="s">
        <v>1495</v>
      </c>
      <c r="R2725" t="s">
        <v>1084</v>
      </c>
      <c r="S2725">
        <f>M2725*A2725</f>
        <v>292900</v>
      </c>
      <c r="T2725">
        <f>ROUND(S2725/63.7,0)</f>
        <v>4598</v>
      </c>
      <c r="U2725" t="s">
        <v>1357</v>
      </c>
    </row>
    <row r="2726" spans="1:21" ht="14.45" hidden="1" x14ac:dyDescent="0.35">
      <c r="A2726">
        <v>23</v>
      </c>
      <c r="B2726" t="s">
        <v>14</v>
      </c>
      <c r="C2726" t="s">
        <v>234</v>
      </c>
      <c r="D2726" t="s">
        <v>1040</v>
      </c>
      <c r="E2726" t="s">
        <v>1039</v>
      </c>
      <c r="F2726" t="s">
        <v>5</v>
      </c>
      <c r="G2726" t="s">
        <v>218</v>
      </c>
      <c r="H2726" t="s">
        <v>2</v>
      </c>
      <c r="I2726">
        <v>15</v>
      </c>
      <c r="J2726" t="s">
        <v>8</v>
      </c>
      <c r="L2726" t="s">
        <v>107</v>
      </c>
      <c r="M2726">
        <v>35999</v>
      </c>
      <c r="N2726" s="21" t="s">
        <v>41</v>
      </c>
      <c r="O2726" s="21" t="s">
        <v>61</v>
      </c>
      <c r="P2726" s="21" t="s">
        <v>1125</v>
      </c>
      <c r="Q2726" t="s">
        <v>1495</v>
      </c>
      <c r="R2726" t="s">
        <v>1084</v>
      </c>
      <c r="S2726">
        <v>827977</v>
      </c>
      <c r="T2726">
        <v>12998</v>
      </c>
      <c r="U2726" t="s">
        <v>1358</v>
      </c>
    </row>
    <row r="2727" spans="1:21" ht="14.45" hidden="1" x14ac:dyDescent="0.35">
      <c r="A2727">
        <v>9</v>
      </c>
      <c r="B2727" t="s">
        <v>14</v>
      </c>
      <c r="C2727" t="s">
        <v>258</v>
      </c>
      <c r="D2727" t="s">
        <v>1041</v>
      </c>
      <c r="E2727" t="s">
        <v>1039</v>
      </c>
      <c r="F2727" t="s">
        <v>5</v>
      </c>
      <c r="G2727" t="s">
        <v>218</v>
      </c>
      <c r="H2727" t="s">
        <v>108</v>
      </c>
      <c r="I2727">
        <v>14</v>
      </c>
      <c r="J2727" t="s">
        <v>8</v>
      </c>
      <c r="K2727" t="s">
        <v>7</v>
      </c>
      <c r="L2727" t="s">
        <v>107</v>
      </c>
      <c r="M2727">
        <v>53190</v>
      </c>
      <c r="N2727" s="21" t="s">
        <v>44</v>
      </c>
      <c r="O2727" s="21" t="s">
        <v>63</v>
      </c>
      <c r="P2727" s="21" t="s">
        <v>1128</v>
      </c>
      <c r="Q2727" t="s">
        <v>1495</v>
      </c>
      <c r="R2727" t="s">
        <v>1084</v>
      </c>
      <c r="S2727">
        <v>478710</v>
      </c>
      <c r="T2727">
        <v>7515</v>
      </c>
      <c r="U2727" t="s">
        <v>1359</v>
      </c>
    </row>
    <row r="2728" spans="1:21" ht="14.45" hidden="1" x14ac:dyDescent="0.35">
      <c r="A2728">
        <v>5</v>
      </c>
      <c r="B2728" t="s">
        <v>14</v>
      </c>
      <c r="C2728" t="s">
        <v>454</v>
      </c>
      <c r="D2728" t="s">
        <v>1046</v>
      </c>
      <c r="E2728" t="s">
        <v>1039</v>
      </c>
      <c r="F2728" t="s">
        <v>5</v>
      </c>
      <c r="G2728" t="s">
        <v>496</v>
      </c>
      <c r="H2728" t="s">
        <v>230</v>
      </c>
      <c r="I2728">
        <v>14</v>
      </c>
      <c r="J2728" t="s">
        <v>8</v>
      </c>
      <c r="L2728" t="s">
        <v>107</v>
      </c>
      <c r="M2728">
        <v>33990</v>
      </c>
      <c r="N2728" s="21" t="s">
        <v>40</v>
      </c>
      <c r="O2728" s="21" t="s">
        <v>61</v>
      </c>
      <c r="P2728" s="21" t="s">
        <v>1125</v>
      </c>
      <c r="Q2728" t="s">
        <v>1495</v>
      </c>
      <c r="R2728" t="s">
        <v>1084</v>
      </c>
      <c r="S2728">
        <v>169950</v>
      </c>
      <c r="T2728">
        <v>2668</v>
      </c>
      <c r="U2728" t="s">
        <v>1360</v>
      </c>
    </row>
    <row r="2729" spans="1:21" ht="14.45" hidden="1" x14ac:dyDescent="0.35">
      <c r="A2729">
        <v>74</v>
      </c>
      <c r="B2729" t="s">
        <v>14</v>
      </c>
      <c r="C2729" t="s">
        <v>455</v>
      </c>
      <c r="D2729" t="s">
        <v>1038</v>
      </c>
      <c r="E2729" t="s">
        <v>1039</v>
      </c>
      <c r="F2729" t="s">
        <v>5</v>
      </c>
      <c r="G2729" t="s">
        <v>218</v>
      </c>
      <c r="H2729" t="s">
        <v>230</v>
      </c>
      <c r="I2729">
        <v>15</v>
      </c>
      <c r="J2729" t="s">
        <v>8</v>
      </c>
      <c r="L2729" t="s">
        <v>107</v>
      </c>
      <c r="M2729">
        <v>41990</v>
      </c>
      <c r="N2729" s="21" t="s">
        <v>42</v>
      </c>
      <c r="O2729" s="21" t="s">
        <v>62</v>
      </c>
      <c r="P2729" s="21" t="s">
        <v>1126</v>
      </c>
      <c r="Q2729" t="s">
        <v>1495</v>
      </c>
      <c r="R2729" t="s">
        <v>1084</v>
      </c>
      <c r="S2729">
        <v>3107260</v>
      </c>
      <c r="T2729">
        <v>48780</v>
      </c>
      <c r="U2729" t="s">
        <v>1361</v>
      </c>
    </row>
    <row r="2730" spans="1:21" ht="14.45" hidden="1" x14ac:dyDescent="0.35">
      <c r="A2730">
        <v>69</v>
      </c>
      <c r="B2730" t="s">
        <v>14</v>
      </c>
      <c r="C2730" t="s">
        <v>502</v>
      </c>
      <c r="D2730" t="s">
        <v>1046</v>
      </c>
      <c r="E2730" t="s">
        <v>1039</v>
      </c>
      <c r="F2730" t="s">
        <v>5</v>
      </c>
      <c r="G2730" t="s">
        <v>496</v>
      </c>
      <c r="H2730" t="s">
        <v>2</v>
      </c>
      <c r="I2730">
        <v>13</v>
      </c>
      <c r="J2730" t="s">
        <v>8</v>
      </c>
      <c r="L2730" t="s">
        <v>107</v>
      </c>
      <c r="M2730">
        <v>58190</v>
      </c>
      <c r="N2730" s="21" t="s">
        <v>45</v>
      </c>
      <c r="O2730" s="21" t="s">
        <v>63</v>
      </c>
      <c r="P2730" s="21" t="s">
        <v>1128</v>
      </c>
      <c r="Q2730" t="s">
        <v>1495</v>
      </c>
      <c r="R2730" t="s">
        <v>1084</v>
      </c>
      <c r="S2730">
        <v>4015110</v>
      </c>
      <c r="T2730">
        <v>63032</v>
      </c>
      <c r="U2730" t="s">
        <v>1362</v>
      </c>
    </row>
    <row r="2731" spans="1:21" ht="14.45" hidden="1" x14ac:dyDescent="0.35">
      <c r="A2731">
        <v>9</v>
      </c>
      <c r="B2731" t="s">
        <v>14</v>
      </c>
      <c r="C2731" t="s">
        <v>518</v>
      </c>
      <c r="D2731" t="s">
        <v>1041</v>
      </c>
      <c r="E2731" t="s">
        <v>1039</v>
      </c>
      <c r="F2731" t="s">
        <v>5</v>
      </c>
      <c r="G2731" t="s">
        <v>308</v>
      </c>
      <c r="H2731" t="s">
        <v>148</v>
      </c>
      <c r="I2731">
        <v>15</v>
      </c>
      <c r="J2731" t="s">
        <v>8</v>
      </c>
      <c r="L2731" t="s">
        <v>107</v>
      </c>
      <c r="M2731">
        <v>69257</v>
      </c>
      <c r="N2731" s="21" t="s">
        <v>47</v>
      </c>
      <c r="O2731" s="21" t="s">
        <v>65</v>
      </c>
      <c r="P2731" s="21" t="s">
        <v>1129</v>
      </c>
      <c r="Q2731" t="s">
        <v>1495</v>
      </c>
      <c r="R2731" t="s">
        <v>1084</v>
      </c>
      <c r="S2731">
        <v>623313</v>
      </c>
      <c r="T2731">
        <v>9785</v>
      </c>
      <c r="U2731" t="s">
        <v>1363</v>
      </c>
    </row>
    <row r="2732" spans="1:21" ht="14.45" hidden="1" x14ac:dyDescent="0.35">
      <c r="A2732">
        <v>102</v>
      </c>
      <c r="B2732" t="s">
        <v>14</v>
      </c>
      <c r="C2732" t="s">
        <v>625</v>
      </c>
      <c r="D2732" t="s">
        <v>1038</v>
      </c>
      <c r="E2732" t="s">
        <v>1039</v>
      </c>
      <c r="F2732" t="s">
        <v>5</v>
      </c>
      <c r="G2732" t="s">
        <v>496</v>
      </c>
      <c r="H2732" t="s">
        <v>952</v>
      </c>
      <c r="I2732">
        <v>15</v>
      </c>
      <c r="J2732" t="s">
        <v>8</v>
      </c>
      <c r="L2732" t="s">
        <v>107</v>
      </c>
      <c r="M2732">
        <v>39489</v>
      </c>
      <c r="N2732" s="21" t="s">
        <v>41</v>
      </c>
      <c r="O2732" s="21" t="s">
        <v>61</v>
      </c>
      <c r="P2732" s="21" t="s">
        <v>1125</v>
      </c>
      <c r="Q2732" t="s">
        <v>1495</v>
      </c>
      <c r="R2732" t="s">
        <v>1084</v>
      </c>
      <c r="S2732">
        <v>4027878</v>
      </c>
      <c r="T2732">
        <v>63232</v>
      </c>
      <c r="U2732" t="s">
        <v>1364</v>
      </c>
    </row>
    <row r="2733" spans="1:21" ht="14.45" hidden="1" x14ac:dyDescent="0.35">
      <c r="A2733">
        <v>256</v>
      </c>
      <c r="B2733" t="s">
        <v>14</v>
      </c>
      <c r="C2733" t="s">
        <v>627</v>
      </c>
      <c r="D2733" t="s">
        <v>1040</v>
      </c>
      <c r="E2733" t="s">
        <v>1039</v>
      </c>
      <c r="F2733" t="s">
        <v>1</v>
      </c>
      <c r="G2733" t="s">
        <v>532</v>
      </c>
      <c r="H2733" t="s">
        <v>2</v>
      </c>
      <c r="I2733">
        <v>15</v>
      </c>
      <c r="J2733" t="s">
        <v>8</v>
      </c>
      <c r="L2733" t="s">
        <v>107</v>
      </c>
      <c r="M2733">
        <v>38285</v>
      </c>
      <c r="N2733" s="21" t="s">
        <v>41</v>
      </c>
      <c r="O2733" s="21" t="s">
        <v>61</v>
      </c>
      <c r="P2733" s="21" t="s">
        <v>1125</v>
      </c>
      <c r="Q2733" t="s">
        <v>1495</v>
      </c>
      <c r="R2733" t="s">
        <v>1084</v>
      </c>
      <c r="S2733">
        <v>9800960</v>
      </c>
      <c r="T2733">
        <v>153861</v>
      </c>
      <c r="U2733" t="s">
        <v>1365</v>
      </c>
    </row>
    <row r="2734" spans="1:21" ht="14.45" hidden="1" x14ac:dyDescent="0.35">
      <c r="A2734">
        <v>5</v>
      </c>
      <c r="B2734" t="s">
        <v>14</v>
      </c>
      <c r="C2734" t="s">
        <v>657</v>
      </c>
      <c r="D2734" t="s">
        <v>1046</v>
      </c>
      <c r="E2734" t="s">
        <v>1039</v>
      </c>
      <c r="F2734" t="s">
        <v>5</v>
      </c>
      <c r="G2734" t="s">
        <v>496</v>
      </c>
      <c r="H2734" t="s">
        <v>299</v>
      </c>
      <c r="I2734">
        <v>14</v>
      </c>
      <c r="J2734" t="s">
        <v>8</v>
      </c>
      <c r="L2734" t="s">
        <v>107</v>
      </c>
      <c r="M2734">
        <v>37250</v>
      </c>
      <c r="N2734" s="21" t="s">
        <v>41</v>
      </c>
      <c r="O2734" s="21" t="s">
        <v>61</v>
      </c>
      <c r="P2734" s="21" t="s">
        <v>1125</v>
      </c>
      <c r="Q2734" t="s">
        <v>1495</v>
      </c>
      <c r="R2734" t="s">
        <v>1084</v>
      </c>
      <c r="S2734">
        <v>186250</v>
      </c>
      <c r="T2734">
        <v>2924</v>
      </c>
      <c r="U2734" t="s">
        <v>1366</v>
      </c>
    </row>
    <row r="2735" spans="1:21" ht="14.45" hidden="1" x14ac:dyDescent="0.35">
      <c r="A2735">
        <v>47</v>
      </c>
      <c r="B2735" t="s">
        <v>14</v>
      </c>
      <c r="C2735" t="s">
        <v>658</v>
      </c>
      <c r="D2735" t="s">
        <v>1046</v>
      </c>
      <c r="E2735" t="s">
        <v>1039</v>
      </c>
      <c r="F2735" t="s">
        <v>5</v>
      </c>
      <c r="G2735" t="s">
        <v>496</v>
      </c>
      <c r="H2735" t="s">
        <v>2</v>
      </c>
      <c r="I2735">
        <v>14</v>
      </c>
      <c r="J2735" t="s">
        <v>8</v>
      </c>
      <c r="K2735" t="s">
        <v>7</v>
      </c>
      <c r="L2735" t="s">
        <v>107</v>
      </c>
      <c r="M2735">
        <v>40270</v>
      </c>
      <c r="N2735" s="21" t="s">
        <v>42</v>
      </c>
      <c r="O2735" s="21" t="s">
        <v>62</v>
      </c>
      <c r="P2735" s="21" t="s">
        <v>1126</v>
      </c>
      <c r="Q2735" t="s">
        <v>1495</v>
      </c>
      <c r="R2735" t="s">
        <v>1084</v>
      </c>
      <c r="S2735">
        <v>1892690</v>
      </c>
      <c r="T2735">
        <v>29713</v>
      </c>
      <c r="U2735" t="s">
        <v>1367</v>
      </c>
    </row>
    <row r="2736" spans="1:21" ht="14.45" hidden="1" x14ac:dyDescent="0.35">
      <c r="A2736">
        <v>65</v>
      </c>
      <c r="B2736" t="s">
        <v>14</v>
      </c>
      <c r="C2736" t="s">
        <v>800</v>
      </c>
      <c r="D2736" t="s">
        <v>1041</v>
      </c>
      <c r="E2736" t="s">
        <v>1039</v>
      </c>
      <c r="F2736" t="s">
        <v>5</v>
      </c>
      <c r="G2736" t="s">
        <v>308</v>
      </c>
      <c r="H2736" t="s">
        <v>166</v>
      </c>
      <c r="I2736">
        <v>15</v>
      </c>
      <c r="J2736" t="s">
        <v>8</v>
      </c>
      <c r="L2736" t="s">
        <v>107</v>
      </c>
      <c r="M2736">
        <v>57047</v>
      </c>
      <c r="N2736" s="21" t="s">
        <v>45</v>
      </c>
      <c r="O2736" s="21" t="s">
        <v>63</v>
      </c>
      <c r="P2736" s="21" t="s">
        <v>1128</v>
      </c>
      <c r="Q2736" t="s">
        <v>1495</v>
      </c>
      <c r="R2736" t="s">
        <v>1084</v>
      </c>
      <c r="S2736">
        <v>3708055</v>
      </c>
      <c r="T2736">
        <v>58211</v>
      </c>
      <c r="U2736" t="s">
        <v>1368</v>
      </c>
    </row>
    <row r="2737" spans="1:21" ht="14.45" hidden="1" x14ac:dyDescent="0.35">
      <c r="A2737">
        <v>167</v>
      </c>
      <c r="B2737" t="s">
        <v>14</v>
      </c>
      <c r="C2737" t="s">
        <v>802</v>
      </c>
      <c r="D2737" t="s">
        <v>1041</v>
      </c>
      <c r="E2737" t="s">
        <v>1039</v>
      </c>
      <c r="F2737" t="s">
        <v>5</v>
      </c>
      <c r="G2737" t="s">
        <v>308</v>
      </c>
      <c r="H2737" t="s">
        <v>803</v>
      </c>
      <c r="I2737">
        <v>17</v>
      </c>
      <c r="J2737" t="s">
        <v>8</v>
      </c>
      <c r="L2737" t="s">
        <v>107</v>
      </c>
      <c r="M2737">
        <v>64395</v>
      </c>
      <c r="N2737" s="21" t="s">
        <v>46</v>
      </c>
      <c r="O2737" s="21" t="s">
        <v>65</v>
      </c>
      <c r="P2737" s="21" t="s">
        <v>1129</v>
      </c>
      <c r="Q2737" t="s">
        <v>1495</v>
      </c>
      <c r="R2737" t="s">
        <v>1084</v>
      </c>
      <c r="S2737">
        <v>10753965</v>
      </c>
      <c r="T2737">
        <v>168822</v>
      </c>
      <c r="U2737" t="s">
        <v>1369</v>
      </c>
    </row>
    <row r="2738" spans="1:21" ht="14.45" hidden="1" x14ac:dyDescent="0.35">
      <c r="A2738">
        <v>130</v>
      </c>
      <c r="B2738" t="s">
        <v>14</v>
      </c>
      <c r="C2738" t="s">
        <v>801</v>
      </c>
      <c r="D2738" t="s">
        <v>1041</v>
      </c>
      <c r="E2738" t="s">
        <v>1039</v>
      </c>
      <c r="F2738" t="s">
        <v>5</v>
      </c>
      <c r="G2738" t="s">
        <v>308</v>
      </c>
      <c r="H2738" t="s">
        <v>757</v>
      </c>
      <c r="I2738">
        <v>15</v>
      </c>
      <c r="J2738" t="s">
        <v>8</v>
      </c>
      <c r="L2738" t="s">
        <v>107</v>
      </c>
      <c r="M2738">
        <v>65912</v>
      </c>
      <c r="N2738" s="21" t="s">
        <v>47</v>
      </c>
      <c r="O2738" s="21" t="s">
        <v>65</v>
      </c>
      <c r="P2738" s="21" t="s">
        <v>1129</v>
      </c>
      <c r="Q2738" t="s">
        <v>1495</v>
      </c>
      <c r="R2738" t="s">
        <v>1084</v>
      </c>
      <c r="S2738">
        <v>8568560</v>
      </c>
      <c r="T2738">
        <v>134514</v>
      </c>
      <c r="U2738" t="s">
        <v>1370</v>
      </c>
    </row>
    <row r="2739" spans="1:21" ht="14.45" hidden="1" x14ac:dyDescent="0.35">
      <c r="A2739">
        <v>14</v>
      </c>
      <c r="B2739" t="s">
        <v>14</v>
      </c>
      <c r="C2739" t="s">
        <v>953</v>
      </c>
      <c r="D2739" t="s">
        <v>1046</v>
      </c>
      <c r="E2739" t="s">
        <v>1039</v>
      </c>
      <c r="F2739" t="s">
        <v>5</v>
      </c>
      <c r="G2739" t="s">
        <v>855</v>
      </c>
      <c r="H2739" t="s">
        <v>2</v>
      </c>
      <c r="I2739">
        <v>13</v>
      </c>
      <c r="J2739" t="s">
        <v>8</v>
      </c>
      <c r="L2739" t="s">
        <v>107</v>
      </c>
      <c r="M2739">
        <v>47145</v>
      </c>
      <c r="N2739" s="21" t="s">
        <v>43</v>
      </c>
      <c r="O2739" s="21" t="s">
        <v>62</v>
      </c>
      <c r="P2739" s="21" t="s">
        <v>1126</v>
      </c>
      <c r="Q2739" t="s">
        <v>1495</v>
      </c>
      <c r="R2739" t="s">
        <v>1084</v>
      </c>
      <c r="S2739">
        <v>660030</v>
      </c>
      <c r="T2739">
        <v>10362</v>
      </c>
      <c r="U2739" t="s">
        <v>1371</v>
      </c>
    </row>
    <row r="2740" spans="1:21" ht="14.45" hidden="1" x14ac:dyDescent="0.35">
      <c r="A2740">
        <v>296</v>
      </c>
      <c r="B2740" t="s">
        <v>14</v>
      </c>
      <c r="C2740" t="s">
        <v>954</v>
      </c>
      <c r="D2740" t="s">
        <v>1046</v>
      </c>
      <c r="E2740" t="s">
        <v>1039</v>
      </c>
      <c r="F2740" t="s">
        <v>5</v>
      </c>
      <c r="G2740" t="s">
        <v>855</v>
      </c>
      <c r="H2740" t="s">
        <v>634</v>
      </c>
      <c r="I2740">
        <v>14</v>
      </c>
      <c r="J2740" t="s">
        <v>8</v>
      </c>
      <c r="L2740" t="s">
        <v>107</v>
      </c>
      <c r="M2740">
        <v>43085</v>
      </c>
      <c r="N2740" s="21" t="s">
        <v>42</v>
      </c>
      <c r="O2740" s="21" t="s">
        <v>62</v>
      </c>
      <c r="P2740" s="21" t="s">
        <v>1126</v>
      </c>
      <c r="Q2740" t="s">
        <v>1495</v>
      </c>
      <c r="R2740" t="s">
        <v>1084</v>
      </c>
      <c r="S2740">
        <v>12753160</v>
      </c>
      <c r="T2740">
        <v>200207</v>
      </c>
      <c r="U2740" t="s">
        <v>1372</v>
      </c>
    </row>
    <row r="2741" spans="1:21" ht="14.45" hidden="1" x14ac:dyDescent="0.35">
      <c r="A2741">
        <v>245</v>
      </c>
      <c r="B2741" t="s">
        <v>14</v>
      </c>
      <c r="C2741" t="s">
        <v>955</v>
      </c>
      <c r="D2741" t="s">
        <v>1038</v>
      </c>
      <c r="E2741" t="s">
        <v>1039</v>
      </c>
      <c r="F2741" t="s">
        <v>5</v>
      </c>
      <c r="G2741" t="s">
        <v>855</v>
      </c>
      <c r="H2741" t="s">
        <v>634</v>
      </c>
      <c r="I2741">
        <v>15</v>
      </c>
      <c r="J2741" t="s">
        <v>8</v>
      </c>
      <c r="L2741" t="s">
        <v>107</v>
      </c>
      <c r="M2741">
        <v>42852</v>
      </c>
      <c r="N2741" s="21" t="s">
        <v>42</v>
      </c>
      <c r="O2741" s="21" t="s">
        <v>62</v>
      </c>
      <c r="P2741" s="21" t="s">
        <v>1126</v>
      </c>
      <c r="Q2741" t="s">
        <v>1495</v>
      </c>
      <c r="R2741" t="s">
        <v>1084</v>
      </c>
      <c r="S2741">
        <v>10498740</v>
      </c>
      <c r="T2741">
        <v>164815</v>
      </c>
      <c r="U2741" t="s">
        <v>1373</v>
      </c>
    </row>
    <row r="2742" spans="1:21" ht="14.45" hidden="1" x14ac:dyDescent="0.35">
      <c r="A2742">
        <v>111</v>
      </c>
      <c r="B2742" t="s">
        <v>14</v>
      </c>
      <c r="C2742" t="s">
        <v>956</v>
      </c>
      <c r="D2742" t="s">
        <v>1041</v>
      </c>
      <c r="E2742" t="s">
        <v>1039</v>
      </c>
      <c r="F2742" t="s">
        <v>1</v>
      </c>
      <c r="G2742" t="s">
        <v>532</v>
      </c>
      <c r="H2742" t="s">
        <v>957</v>
      </c>
      <c r="I2742">
        <v>15</v>
      </c>
      <c r="J2742" t="s">
        <v>8</v>
      </c>
      <c r="L2742" t="s">
        <v>107</v>
      </c>
      <c r="M2742">
        <v>71300</v>
      </c>
      <c r="N2742" s="21" t="s">
        <v>37</v>
      </c>
      <c r="O2742" s="21" t="s">
        <v>59</v>
      </c>
      <c r="P2742" s="21" t="str">
        <f>IF(M2742&lt;20000,"01_&lt;20",IF(M2742&lt;70000,CONCATENATE(IF((ROUNDDOWN(M2742/10000,0)+1)&lt;10,0,),ROUNDDOWN(M2742/10000,0),"_",ROUNDDOWN(M2742/10000,0)*10,"-",ROUNDUP((M2742+1)/10000,0)*10),"07_70&gt;"))</f>
        <v>07_70&gt;</v>
      </c>
      <c r="Q2742" t="s">
        <v>1495</v>
      </c>
      <c r="R2742" t="s">
        <v>1084</v>
      </c>
      <c r="S2742">
        <f>M2742*A2742</f>
        <v>7914300</v>
      </c>
      <c r="T2742">
        <f>ROUND(S2742/63.7,0)</f>
        <v>124243</v>
      </c>
      <c r="U2742" t="s">
        <v>1374</v>
      </c>
    </row>
    <row r="2743" spans="1:21" ht="14.45" hidden="1" x14ac:dyDescent="0.35">
      <c r="A2743">
        <v>5</v>
      </c>
      <c r="B2743" t="s">
        <v>14</v>
      </c>
      <c r="C2743" t="s">
        <v>416</v>
      </c>
      <c r="D2743" t="s">
        <v>1041</v>
      </c>
      <c r="E2743" t="s">
        <v>1039</v>
      </c>
      <c r="F2743" t="s">
        <v>5</v>
      </c>
      <c r="G2743" t="s">
        <v>218</v>
      </c>
      <c r="H2743" t="s">
        <v>166</v>
      </c>
      <c r="I2743">
        <v>15</v>
      </c>
      <c r="J2743" t="s">
        <v>8</v>
      </c>
      <c r="L2743" t="s">
        <v>107</v>
      </c>
      <c r="M2743">
        <v>60900</v>
      </c>
      <c r="N2743" s="21" t="s">
        <v>46</v>
      </c>
      <c r="O2743" s="21" t="s">
        <v>65</v>
      </c>
      <c r="P2743" s="21" t="s">
        <v>1129</v>
      </c>
      <c r="Q2743" t="s">
        <v>1495</v>
      </c>
      <c r="R2743" t="s">
        <v>1084</v>
      </c>
      <c r="S2743">
        <v>304500</v>
      </c>
      <c r="T2743">
        <v>4780</v>
      </c>
      <c r="U2743" t="s">
        <v>1375</v>
      </c>
    </row>
    <row r="2744" spans="1:21" ht="14.45" hidden="1" x14ac:dyDescent="0.35">
      <c r="A2744">
        <v>2889</v>
      </c>
      <c r="B2744" t="s">
        <v>14</v>
      </c>
      <c r="C2744" t="s">
        <v>235</v>
      </c>
      <c r="D2744" t="s">
        <v>1038</v>
      </c>
      <c r="E2744" t="s">
        <v>1044</v>
      </c>
      <c r="F2744" t="s">
        <v>5</v>
      </c>
      <c r="G2744" t="s">
        <v>218</v>
      </c>
      <c r="H2744" t="s">
        <v>128</v>
      </c>
      <c r="I2744">
        <v>15</v>
      </c>
      <c r="J2744" t="s">
        <v>11</v>
      </c>
      <c r="L2744" t="s">
        <v>107</v>
      </c>
      <c r="M2744">
        <v>54612</v>
      </c>
      <c r="N2744" s="21" t="s">
        <v>44</v>
      </c>
      <c r="O2744" s="21" t="s">
        <v>63</v>
      </c>
      <c r="P2744" s="21" t="s">
        <v>1128</v>
      </c>
      <c r="Q2744" t="s">
        <v>1495</v>
      </c>
      <c r="R2744" t="s">
        <v>1084</v>
      </c>
      <c r="S2744">
        <v>157774068</v>
      </c>
      <c r="T2744">
        <v>2476830</v>
      </c>
      <c r="U2744" t="s">
        <v>1376</v>
      </c>
    </row>
    <row r="2745" spans="1:21" ht="14.45" hidden="1" x14ac:dyDescent="0.35">
      <c r="A2745">
        <v>4</v>
      </c>
      <c r="B2745" t="s">
        <v>14</v>
      </c>
      <c r="C2745" t="s">
        <v>244</v>
      </c>
      <c r="D2745" t="s">
        <v>1046</v>
      </c>
      <c r="E2745" t="s">
        <v>1044</v>
      </c>
      <c r="F2745" t="s">
        <v>5</v>
      </c>
      <c r="G2745" t="s">
        <v>218</v>
      </c>
      <c r="H2745" t="s">
        <v>2</v>
      </c>
      <c r="I2745">
        <v>13</v>
      </c>
      <c r="J2745" t="s">
        <v>11</v>
      </c>
      <c r="L2745" t="s">
        <v>107</v>
      </c>
      <c r="M2745">
        <v>48400</v>
      </c>
      <c r="N2745" s="21" t="s">
        <v>43</v>
      </c>
      <c r="O2745" s="21" t="s">
        <v>62</v>
      </c>
      <c r="P2745" s="21" t="s">
        <v>1126</v>
      </c>
      <c r="Q2745" t="s">
        <v>1495</v>
      </c>
      <c r="R2745" t="s">
        <v>1084</v>
      </c>
      <c r="S2745">
        <v>193600</v>
      </c>
      <c r="T2745">
        <v>3039</v>
      </c>
      <c r="U2745" t="s">
        <v>1377</v>
      </c>
    </row>
    <row r="2746" spans="1:21" ht="14.45" hidden="1" x14ac:dyDescent="0.35">
      <c r="A2746">
        <v>22</v>
      </c>
      <c r="B2746" t="s">
        <v>14</v>
      </c>
      <c r="C2746" t="s">
        <v>421</v>
      </c>
      <c r="D2746" t="s">
        <v>1046</v>
      </c>
      <c r="E2746" t="s">
        <v>1044</v>
      </c>
      <c r="F2746" t="s">
        <v>5</v>
      </c>
      <c r="G2746" t="s">
        <v>218</v>
      </c>
      <c r="H2746" t="s">
        <v>2</v>
      </c>
      <c r="I2746">
        <v>14</v>
      </c>
      <c r="J2746" t="s">
        <v>8</v>
      </c>
      <c r="K2746" t="s">
        <v>7</v>
      </c>
      <c r="L2746" t="s">
        <v>107</v>
      </c>
      <c r="M2746">
        <v>59000</v>
      </c>
      <c r="N2746" s="21" t="s">
        <v>45</v>
      </c>
      <c r="O2746" s="21" t="s">
        <v>63</v>
      </c>
      <c r="P2746" s="21" t="s">
        <v>1128</v>
      </c>
      <c r="Q2746" t="s">
        <v>1495</v>
      </c>
      <c r="R2746" t="s">
        <v>1084</v>
      </c>
      <c r="S2746">
        <v>1298000</v>
      </c>
      <c r="T2746">
        <v>20377</v>
      </c>
      <c r="U2746" t="s">
        <v>1378</v>
      </c>
    </row>
    <row r="2747" spans="1:21" ht="14.45" hidden="1" x14ac:dyDescent="0.35">
      <c r="A2747">
        <v>1820</v>
      </c>
      <c r="B2747" t="s">
        <v>14</v>
      </c>
      <c r="C2747" t="s">
        <v>505</v>
      </c>
      <c r="D2747" t="s">
        <v>1046</v>
      </c>
      <c r="E2747" t="s">
        <v>1044</v>
      </c>
      <c r="F2747" t="s">
        <v>5</v>
      </c>
      <c r="G2747" t="s">
        <v>496</v>
      </c>
      <c r="H2747" t="s">
        <v>2</v>
      </c>
      <c r="I2747">
        <v>14</v>
      </c>
      <c r="J2747" t="s">
        <v>11</v>
      </c>
      <c r="L2747" t="s">
        <v>107</v>
      </c>
      <c r="M2747">
        <v>50950</v>
      </c>
      <c r="N2747" s="21" t="s">
        <v>44</v>
      </c>
      <c r="O2747" s="21" t="s">
        <v>63</v>
      </c>
      <c r="P2747" s="21" t="s">
        <v>1128</v>
      </c>
      <c r="Q2747" t="s">
        <v>1495</v>
      </c>
      <c r="R2747" t="s">
        <v>1084</v>
      </c>
      <c r="S2747">
        <v>92729000</v>
      </c>
      <c r="T2747">
        <v>1455714</v>
      </c>
      <c r="U2747" t="s">
        <v>1379</v>
      </c>
    </row>
    <row r="2748" spans="1:21" ht="14.45" hidden="1" x14ac:dyDescent="0.35">
      <c r="A2748">
        <v>1852</v>
      </c>
      <c r="B2748" t="s">
        <v>14</v>
      </c>
      <c r="C2748" t="s">
        <v>519</v>
      </c>
      <c r="D2748" t="s">
        <v>1046</v>
      </c>
      <c r="E2748" t="s">
        <v>1044</v>
      </c>
      <c r="F2748" t="s">
        <v>5</v>
      </c>
      <c r="G2748" t="s">
        <v>496</v>
      </c>
      <c r="H2748" t="s">
        <v>2</v>
      </c>
      <c r="I2748">
        <v>13</v>
      </c>
      <c r="J2748" t="s">
        <v>8</v>
      </c>
      <c r="L2748" t="s">
        <v>107</v>
      </c>
      <c r="M2748">
        <v>49223</v>
      </c>
      <c r="N2748" s="21" t="s">
        <v>43</v>
      </c>
      <c r="O2748" s="21" t="s">
        <v>62</v>
      </c>
      <c r="P2748" s="21" t="s">
        <v>1126</v>
      </c>
      <c r="Q2748" t="s">
        <v>1495</v>
      </c>
      <c r="R2748" t="s">
        <v>1084</v>
      </c>
      <c r="S2748">
        <v>91160996</v>
      </c>
      <c r="T2748">
        <v>1431099</v>
      </c>
      <c r="U2748" t="s">
        <v>1380</v>
      </c>
    </row>
    <row r="2749" spans="1:21" ht="14.45" hidden="1" x14ac:dyDescent="0.35">
      <c r="A2749">
        <v>72</v>
      </c>
      <c r="B2749" t="s">
        <v>14</v>
      </c>
      <c r="C2749" t="s">
        <v>605</v>
      </c>
      <c r="D2749" t="s">
        <v>1040</v>
      </c>
      <c r="E2749" t="s">
        <v>1044</v>
      </c>
      <c r="F2749" t="s">
        <v>1</v>
      </c>
      <c r="G2749" t="s">
        <v>249</v>
      </c>
      <c r="H2749" t="s">
        <v>2</v>
      </c>
      <c r="I2749">
        <v>15</v>
      </c>
      <c r="J2749" t="s">
        <v>8</v>
      </c>
      <c r="L2749" t="s">
        <v>107</v>
      </c>
      <c r="M2749">
        <v>46068</v>
      </c>
      <c r="N2749" s="21" t="s">
        <v>43</v>
      </c>
      <c r="O2749" s="21" t="s">
        <v>62</v>
      </c>
      <c r="P2749" s="21" t="s">
        <v>1126</v>
      </c>
      <c r="Q2749" t="s">
        <v>1495</v>
      </c>
      <c r="R2749" t="s">
        <v>1084</v>
      </c>
      <c r="S2749">
        <v>3316896</v>
      </c>
      <c r="T2749">
        <v>52071</v>
      </c>
      <c r="U2749" t="s">
        <v>1381</v>
      </c>
    </row>
    <row r="2750" spans="1:21" ht="14.45" hidden="1" x14ac:dyDescent="0.35">
      <c r="A2750">
        <v>55</v>
      </c>
      <c r="B2750" t="s">
        <v>14</v>
      </c>
      <c r="C2750" t="s">
        <v>630</v>
      </c>
      <c r="D2750" t="s">
        <v>1046</v>
      </c>
      <c r="E2750" t="s">
        <v>1044</v>
      </c>
      <c r="F2750" t="s">
        <v>1</v>
      </c>
      <c r="G2750" t="s">
        <v>249</v>
      </c>
      <c r="H2750" t="s">
        <v>2</v>
      </c>
      <c r="I2750">
        <v>14</v>
      </c>
      <c r="J2750" t="s">
        <v>11</v>
      </c>
      <c r="L2750" t="s">
        <v>107</v>
      </c>
      <c r="M2750">
        <v>48670</v>
      </c>
      <c r="N2750" s="21" t="s">
        <v>43</v>
      </c>
      <c r="O2750" s="21" t="s">
        <v>62</v>
      </c>
      <c r="P2750" s="21" t="s">
        <v>1126</v>
      </c>
      <c r="Q2750" t="s">
        <v>1495</v>
      </c>
      <c r="R2750" t="s">
        <v>1084</v>
      </c>
      <c r="S2750">
        <v>2676850</v>
      </c>
      <c r="T2750">
        <v>42023</v>
      </c>
      <c r="U2750" t="s">
        <v>1382</v>
      </c>
    </row>
    <row r="2751" spans="1:21" ht="14.45" hidden="1" x14ac:dyDescent="0.35">
      <c r="A2751">
        <v>80</v>
      </c>
      <c r="B2751" t="s">
        <v>14</v>
      </c>
      <c r="C2751" t="s">
        <v>165</v>
      </c>
      <c r="D2751" t="s">
        <v>1038</v>
      </c>
      <c r="E2751" t="s">
        <v>1044</v>
      </c>
      <c r="F2751" t="s">
        <v>5</v>
      </c>
      <c r="G2751" t="s">
        <v>155</v>
      </c>
      <c r="H2751" t="s">
        <v>128</v>
      </c>
      <c r="I2751">
        <v>17</v>
      </c>
      <c r="J2751" t="s">
        <v>8</v>
      </c>
      <c r="L2751" t="s">
        <v>107</v>
      </c>
      <c r="M2751">
        <v>65140</v>
      </c>
      <c r="N2751" s="21" t="s">
        <v>47</v>
      </c>
      <c r="O2751" s="21" t="s">
        <v>65</v>
      </c>
      <c r="P2751" s="21" t="s">
        <v>1129</v>
      </c>
      <c r="Q2751" t="s">
        <v>1495</v>
      </c>
      <c r="R2751" t="s">
        <v>1084</v>
      </c>
      <c r="S2751">
        <v>5211200</v>
      </c>
      <c r="T2751">
        <v>81808</v>
      </c>
      <c r="U2751" t="s">
        <v>1383</v>
      </c>
    </row>
    <row r="2752" spans="1:21" ht="14.45" hidden="1" x14ac:dyDescent="0.35">
      <c r="A2752">
        <v>69</v>
      </c>
      <c r="B2752" t="s">
        <v>14</v>
      </c>
      <c r="C2752" t="s">
        <v>743</v>
      </c>
      <c r="D2752" t="s">
        <v>1046</v>
      </c>
      <c r="E2752" t="s">
        <v>1044</v>
      </c>
      <c r="F2752" t="s">
        <v>5</v>
      </c>
      <c r="G2752" t="s">
        <v>496</v>
      </c>
      <c r="H2752" t="s">
        <v>2</v>
      </c>
      <c r="I2752">
        <v>14</v>
      </c>
      <c r="J2752" t="s">
        <v>8</v>
      </c>
      <c r="L2752" t="s">
        <v>107</v>
      </c>
      <c r="M2752">
        <v>72334</v>
      </c>
      <c r="N2752" s="21" t="s">
        <v>48</v>
      </c>
      <c r="O2752" s="21" t="s">
        <v>64</v>
      </c>
      <c r="P2752" s="21" t="s">
        <v>1127</v>
      </c>
      <c r="Q2752" t="s">
        <v>1495</v>
      </c>
      <c r="R2752" t="s">
        <v>1084</v>
      </c>
      <c r="S2752">
        <v>4991046</v>
      </c>
      <c r="T2752">
        <v>78352</v>
      </c>
      <c r="U2752" t="s">
        <v>1384</v>
      </c>
    </row>
    <row r="2753" spans="1:21" ht="14.45" hidden="1" x14ac:dyDescent="0.35">
      <c r="A2753">
        <v>173</v>
      </c>
      <c r="B2753" t="s">
        <v>14</v>
      </c>
      <c r="C2753" t="s">
        <v>744</v>
      </c>
      <c r="D2753" t="s">
        <v>1040</v>
      </c>
      <c r="E2753" t="s">
        <v>1044</v>
      </c>
      <c r="F2753" t="s">
        <v>5</v>
      </c>
      <c r="G2753" t="s">
        <v>496</v>
      </c>
      <c r="H2753" t="s">
        <v>2</v>
      </c>
      <c r="I2753">
        <v>15</v>
      </c>
      <c r="J2753" t="s">
        <v>8</v>
      </c>
      <c r="L2753" t="s">
        <v>107</v>
      </c>
      <c r="M2753">
        <v>65345</v>
      </c>
      <c r="N2753" s="21" t="s">
        <v>47</v>
      </c>
      <c r="O2753" s="21" t="s">
        <v>65</v>
      </c>
      <c r="P2753" s="21" t="s">
        <v>1129</v>
      </c>
      <c r="Q2753" t="s">
        <v>1495</v>
      </c>
      <c r="R2753" t="s">
        <v>1084</v>
      </c>
      <c r="S2753">
        <v>11304685</v>
      </c>
      <c r="T2753">
        <v>177468</v>
      </c>
      <c r="U2753" t="s">
        <v>1385</v>
      </c>
    </row>
    <row r="2754" spans="1:21" ht="14.45" hidden="1" x14ac:dyDescent="0.35">
      <c r="A2754">
        <v>8</v>
      </c>
      <c r="B2754" t="s">
        <v>14</v>
      </c>
      <c r="C2754" t="s">
        <v>805</v>
      </c>
      <c r="D2754" t="s">
        <v>1046</v>
      </c>
      <c r="E2754" t="s">
        <v>1044</v>
      </c>
      <c r="F2754" t="s">
        <v>1</v>
      </c>
      <c r="G2754" t="s">
        <v>532</v>
      </c>
      <c r="H2754" t="s">
        <v>2</v>
      </c>
      <c r="I2754">
        <v>14</v>
      </c>
      <c r="J2754" t="s">
        <v>8</v>
      </c>
      <c r="L2754" t="s">
        <v>107</v>
      </c>
      <c r="M2754">
        <v>43630</v>
      </c>
      <c r="N2754" s="21" t="s">
        <v>42</v>
      </c>
      <c r="O2754" s="21" t="s">
        <v>62</v>
      </c>
      <c r="P2754" s="21" t="s">
        <v>1126</v>
      </c>
      <c r="Q2754" t="s">
        <v>1495</v>
      </c>
      <c r="R2754" t="s">
        <v>1084</v>
      </c>
      <c r="S2754">
        <v>349040</v>
      </c>
      <c r="T2754">
        <v>5479</v>
      </c>
      <c r="U2754" t="s">
        <v>1386</v>
      </c>
    </row>
    <row r="2755" spans="1:21" ht="14.45" hidden="1" x14ac:dyDescent="0.35">
      <c r="A2755">
        <v>365</v>
      </c>
      <c r="B2755" t="s">
        <v>14</v>
      </c>
      <c r="C2755" t="s">
        <v>1387</v>
      </c>
      <c r="D2755" t="s">
        <v>1038</v>
      </c>
      <c r="E2755" t="s">
        <v>1044</v>
      </c>
      <c r="F2755" t="s">
        <v>5</v>
      </c>
      <c r="G2755" t="s">
        <v>818</v>
      </c>
      <c r="H2755">
        <v>0</v>
      </c>
      <c r="I2755">
        <v>17</v>
      </c>
      <c r="J2755" t="s">
        <v>8</v>
      </c>
      <c r="L2755" t="s">
        <v>107</v>
      </c>
      <c r="M2755">
        <v>81840</v>
      </c>
      <c r="N2755" s="21" t="s">
        <v>37</v>
      </c>
      <c r="O2755" s="21" t="s">
        <v>59</v>
      </c>
      <c r="P2755" s="21" t="str">
        <f>IF(M2755&lt;20000,"01_&lt;20",IF(M2755&lt;70000,CONCATENATE(IF((ROUNDDOWN(M2755/10000,0)+1)&lt;10,0,),ROUNDDOWN(M2755/10000,0),"_",ROUNDDOWN(M2755/10000,0)*10,"-",ROUNDUP((M2755+1)/10000,0)*10),"07_70&gt;"))</f>
        <v>07_70&gt;</v>
      </c>
      <c r="Q2755" t="s">
        <v>1495</v>
      </c>
      <c r="R2755" t="s">
        <v>1084</v>
      </c>
      <c r="S2755">
        <f>M2755*A2755</f>
        <v>29871600</v>
      </c>
      <c r="T2755">
        <f>ROUND(S2755/63.7,0)</f>
        <v>468942</v>
      </c>
      <c r="U2755">
        <v>0</v>
      </c>
    </row>
    <row r="2756" spans="1:21" ht="14.45" hidden="1" x14ac:dyDescent="0.35">
      <c r="A2756">
        <v>9</v>
      </c>
      <c r="B2756" t="s">
        <v>14</v>
      </c>
      <c r="C2756" t="s">
        <v>247</v>
      </c>
      <c r="D2756" t="s">
        <v>1046</v>
      </c>
      <c r="E2756" t="s">
        <v>1039</v>
      </c>
      <c r="F2756" t="s">
        <v>5</v>
      </c>
      <c r="G2756" t="s">
        <v>218</v>
      </c>
      <c r="H2756" t="s">
        <v>2</v>
      </c>
      <c r="I2756">
        <v>13</v>
      </c>
      <c r="J2756" t="s">
        <v>117</v>
      </c>
      <c r="K2756" t="s">
        <v>7</v>
      </c>
      <c r="L2756" t="s">
        <v>107</v>
      </c>
      <c r="M2756">
        <v>95993</v>
      </c>
      <c r="N2756" s="21" t="s">
        <v>76</v>
      </c>
      <c r="O2756" s="21" t="s">
        <v>66</v>
      </c>
      <c r="P2756" s="21" t="s">
        <v>1127</v>
      </c>
      <c r="Q2756" t="s">
        <v>1495</v>
      </c>
      <c r="R2756" t="s">
        <v>1084</v>
      </c>
      <c r="S2756">
        <v>863937</v>
      </c>
      <c r="T2756">
        <v>13563</v>
      </c>
      <c r="U2756" t="s">
        <v>1388</v>
      </c>
    </row>
    <row r="2757" spans="1:21" ht="14.45" hidden="1" x14ac:dyDescent="0.35">
      <c r="A2757">
        <v>22</v>
      </c>
      <c r="B2757" t="s">
        <v>14</v>
      </c>
      <c r="C2757" t="s">
        <v>422</v>
      </c>
      <c r="D2757" t="s">
        <v>1055</v>
      </c>
      <c r="E2757" t="s">
        <v>1044</v>
      </c>
      <c r="F2757" t="s">
        <v>5</v>
      </c>
      <c r="G2757" t="s">
        <v>308</v>
      </c>
      <c r="H2757" t="s">
        <v>400</v>
      </c>
      <c r="I2757">
        <v>15</v>
      </c>
      <c r="J2757" t="s">
        <v>8</v>
      </c>
      <c r="L2757" t="s">
        <v>107</v>
      </c>
      <c r="M2757">
        <v>90923</v>
      </c>
      <c r="N2757" s="21" t="s">
        <v>50</v>
      </c>
      <c r="O2757" s="21" t="s">
        <v>66</v>
      </c>
      <c r="P2757" s="21" t="s">
        <v>1127</v>
      </c>
      <c r="Q2757" t="s">
        <v>1495</v>
      </c>
      <c r="R2757" t="s">
        <v>1084</v>
      </c>
      <c r="S2757">
        <v>2000306</v>
      </c>
      <c r="T2757">
        <v>31402</v>
      </c>
      <c r="U2757" t="s">
        <v>1389</v>
      </c>
    </row>
    <row r="2758" spans="1:21" ht="14.45" hidden="1" x14ac:dyDescent="0.35">
      <c r="A2758">
        <v>8</v>
      </c>
      <c r="B2758" t="s">
        <v>14</v>
      </c>
      <c r="C2758" t="s">
        <v>375</v>
      </c>
      <c r="D2758" t="s">
        <v>1055</v>
      </c>
      <c r="E2758" t="s">
        <v>1044</v>
      </c>
      <c r="F2758" t="s">
        <v>5</v>
      </c>
      <c r="G2758" t="s">
        <v>308</v>
      </c>
      <c r="H2758" t="s">
        <v>376</v>
      </c>
      <c r="I2758">
        <v>15</v>
      </c>
      <c r="J2758" t="s">
        <v>8</v>
      </c>
      <c r="L2758" t="s">
        <v>107</v>
      </c>
      <c r="M2758">
        <v>145200</v>
      </c>
      <c r="N2758" s="21" t="s">
        <v>78</v>
      </c>
      <c r="O2758" s="21" t="s">
        <v>79</v>
      </c>
      <c r="P2758" s="21" t="s">
        <v>1127</v>
      </c>
      <c r="Q2758" t="s">
        <v>1495</v>
      </c>
      <c r="R2758" t="s">
        <v>1084</v>
      </c>
      <c r="S2758">
        <v>1161600</v>
      </c>
      <c r="T2758">
        <v>18235</v>
      </c>
      <c r="U2758" t="s">
        <v>1390</v>
      </c>
    </row>
    <row r="2759" spans="1:21" ht="14.45" hidden="1" x14ac:dyDescent="0.35">
      <c r="A2759">
        <v>11</v>
      </c>
      <c r="B2759" t="s">
        <v>14</v>
      </c>
      <c r="C2759" t="s">
        <v>745</v>
      </c>
      <c r="D2759" t="s">
        <v>1055</v>
      </c>
      <c r="E2759" t="s">
        <v>1044</v>
      </c>
      <c r="F2759" t="s">
        <v>5</v>
      </c>
      <c r="G2759" t="s">
        <v>496</v>
      </c>
      <c r="H2759" t="s">
        <v>746</v>
      </c>
      <c r="I2759">
        <v>14</v>
      </c>
      <c r="J2759" t="s">
        <v>8</v>
      </c>
      <c r="L2759" t="s">
        <v>107</v>
      </c>
      <c r="M2759">
        <v>107112</v>
      </c>
      <c r="N2759" s="21" t="s">
        <v>83</v>
      </c>
      <c r="O2759" s="21" t="s">
        <v>70</v>
      </c>
      <c r="P2759" s="21" t="s">
        <v>1127</v>
      </c>
      <c r="Q2759" t="s">
        <v>1495</v>
      </c>
      <c r="R2759" t="s">
        <v>1084</v>
      </c>
      <c r="S2759">
        <v>1178232</v>
      </c>
      <c r="T2759">
        <v>18497</v>
      </c>
      <c r="U2759" t="s">
        <v>1391</v>
      </c>
    </row>
    <row r="2760" spans="1:21" ht="14.45" hidden="1" x14ac:dyDescent="0.35">
      <c r="A2760">
        <v>33</v>
      </c>
      <c r="B2760" t="s">
        <v>14</v>
      </c>
      <c r="C2760" t="s">
        <v>747</v>
      </c>
      <c r="D2760" t="s">
        <v>1055</v>
      </c>
      <c r="E2760" t="s">
        <v>1044</v>
      </c>
      <c r="F2760" t="s">
        <v>5</v>
      </c>
      <c r="G2760" t="s">
        <v>496</v>
      </c>
      <c r="H2760" t="s">
        <v>746</v>
      </c>
      <c r="I2760">
        <v>15</v>
      </c>
      <c r="J2760" t="s">
        <v>8</v>
      </c>
      <c r="L2760" t="s">
        <v>107</v>
      </c>
      <c r="M2760">
        <v>102300</v>
      </c>
      <c r="N2760" s="21" t="s">
        <v>80</v>
      </c>
      <c r="O2760" s="21" t="s">
        <v>70</v>
      </c>
      <c r="P2760" s="21" t="s">
        <v>1127</v>
      </c>
      <c r="Q2760" t="s">
        <v>1495</v>
      </c>
      <c r="R2760" t="s">
        <v>1084</v>
      </c>
      <c r="S2760">
        <v>3375900</v>
      </c>
      <c r="T2760">
        <v>52997</v>
      </c>
      <c r="U2760" t="s">
        <v>1392</v>
      </c>
    </row>
    <row r="2761" spans="1:21" ht="14.45" hidden="1" x14ac:dyDescent="0.35">
      <c r="A2761">
        <v>145</v>
      </c>
      <c r="B2761" t="s">
        <v>14</v>
      </c>
      <c r="C2761" t="s">
        <v>809</v>
      </c>
      <c r="D2761" t="s">
        <v>1055</v>
      </c>
      <c r="E2761" t="s">
        <v>1044</v>
      </c>
      <c r="F2761" t="s">
        <v>5</v>
      </c>
      <c r="G2761" t="s">
        <v>308</v>
      </c>
      <c r="H2761" t="s">
        <v>810</v>
      </c>
      <c r="I2761">
        <v>17</v>
      </c>
      <c r="J2761" t="s">
        <v>8</v>
      </c>
      <c r="L2761" t="s">
        <v>107</v>
      </c>
      <c r="M2761">
        <v>175000</v>
      </c>
      <c r="N2761" s="21" t="s">
        <v>37</v>
      </c>
      <c r="O2761" s="21" t="s">
        <v>59</v>
      </c>
      <c r="P2761" s="21" t="str">
        <f>IF(M2761&lt;20000,"01_&lt;20",IF(M2761&lt;70000,CONCATENATE(IF((ROUNDDOWN(M2761/10000,0)+1)&lt;10,0,),ROUNDDOWN(M2761/10000,0),"_",ROUNDDOWN(M2761/10000,0)*10,"-",ROUNDUP((M2761+1)/10000,0)*10),"07_70&gt;"))</f>
        <v>07_70&gt;</v>
      </c>
      <c r="Q2761" t="s">
        <v>1495</v>
      </c>
      <c r="R2761" t="s">
        <v>1084</v>
      </c>
      <c r="S2761">
        <f>M2761*A2761</f>
        <v>25375000</v>
      </c>
      <c r="T2761">
        <f>ROUND(S2761/63.7,0)</f>
        <v>398352</v>
      </c>
      <c r="U2761" t="s">
        <v>1393</v>
      </c>
    </row>
    <row r="2762" spans="1:21" ht="14.45" hidden="1" x14ac:dyDescent="0.35">
      <c r="A2762">
        <v>4</v>
      </c>
      <c r="B2762" t="s">
        <v>14</v>
      </c>
      <c r="C2762" t="s">
        <v>425</v>
      </c>
      <c r="D2762" t="s">
        <v>1055</v>
      </c>
      <c r="E2762" t="s">
        <v>1044</v>
      </c>
      <c r="F2762" t="s">
        <v>5</v>
      </c>
      <c r="G2762" t="s">
        <v>308</v>
      </c>
      <c r="H2762" t="s">
        <v>402</v>
      </c>
      <c r="I2762">
        <v>15</v>
      </c>
      <c r="J2762" t="s">
        <v>117</v>
      </c>
      <c r="K2762" t="s">
        <v>7</v>
      </c>
      <c r="L2762" t="s">
        <v>107</v>
      </c>
      <c r="M2762">
        <v>171900</v>
      </c>
      <c r="N2762" s="21" t="s">
        <v>119</v>
      </c>
      <c r="O2762" s="21" t="s">
        <v>104</v>
      </c>
      <c r="P2762" s="21" t="s">
        <v>1127</v>
      </c>
      <c r="Q2762" t="s">
        <v>1495</v>
      </c>
      <c r="R2762" t="s">
        <v>1084</v>
      </c>
      <c r="S2762">
        <v>687600</v>
      </c>
      <c r="T2762">
        <v>10794</v>
      </c>
      <c r="U2762" t="s">
        <v>1394</v>
      </c>
    </row>
    <row r="2763" spans="1:21" ht="14.45" hidden="1" x14ac:dyDescent="0.35">
      <c r="A2763">
        <v>10</v>
      </c>
      <c r="B2763" t="s">
        <v>14</v>
      </c>
      <c r="C2763" t="s">
        <v>807</v>
      </c>
      <c r="D2763" t="s">
        <v>1055</v>
      </c>
      <c r="E2763" t="s">
        <v>1044</v>
      </c>
      <c r="F2763" t="s">
        <v>5</v>
      </c>
      <c r="G2763" t="s">
        <v>308</v>
      </c>
      <c r="H2763" t="s">
        <v>808</v>
      </c>
      <c r="I2763">
        <v>15</v>
      </c>
      <c r="J2763" t="s">
        <v>117</v>
      </c>
      <c r="L2763" t="s">
        <v>107</v>
      </c>
      <c r="M2763">
        <v>127369</v>
      </c>
      <c r="N2763" s="21" t="s">
        <v>98</v>
      </c>
      <c r="O2763" s="21" t="s">
        <v>96</v>
      </c>
      <c r="P2763" s="21" t="s">
        <v>1127</v>
      </c>
      <c r="Q2763" t="s">
        <v>1495</v>
      </c>
      <c r="R2763" t="s">
        <v>1084</v>
      </c>
      <c r="S2763">
        <v>1273690</v>
      </c>
      <c r="T2763">
        <v>19995</v>
      </c>
      <c r="U2763" t="s">
        <v>1395</v>
      </c>
    </row>
    <row r="2764" spans="1:21" ht="14.45" hidden="1" x14ac:dyDescent="0.35">
      <c r="A2764">
        <v>149</v>
      </c>
      <c r="B2764" t="s">
        <v>14</v>
      </c>
      <c r="C2764" t="s">
        <v>858</v>
      </c>
      <c r="D2764" t="s">
        <v>1047</v>
      </c>
      <c r="E2764" t="s">
        <v>1039</v>
      </c>
      <c r="F2764" t="s">
        <v>5</v>
      </c>
      <c r="G2764" t="s">
        <v>323</v>
      </c>
      <c r="H2764" t="s">
        <v>2</v>
      </c>
      <c r="I2764">
        <v>11</v>
      </c>
      <c r="J2764" t="s">
        <v>4</v>
      </c>
      <c r="L2764" t="s">
        <v>90</v>
      </c>
      <c r="M2764">
        <v>17014</v>
      </c>
      <c r="N2764" s="21" t="s">
        <v>37</v>
      </c>
      <c r="O2764" s="21" t="s">
        <v>59</v>
      </c>
      <c r="P2764" s="21" t="s">
        <v>1123</v>
      </c>
      <c r="Q2764" t="s">
        <v>1495</v>
      </c>
      <c r="R2764" t="s">
        <v>1084</v>
      </c>
      <c r="S2764">
        <v>2535086</v>
      </c>
      <c r="T2764">
        <v>39797</v>
      </c>
      <c r="U2764" t="s">
        <v>1396</v>
      </c>
    </row>
    <row r="2765" spans="1:21" ht="14.45" hidden="1" x14ac:dyDescent="0.35">
      <c r="A2765">
        <v>9</v>
      </c>
      <c r="B2765" t="s">
        <v>14</v>
      </c>
      <c r="C2765" t="s">
        <v>208</v>
      </c>
      <c r="D2765" t="s">
        <v>1041</v>
      </c>
      <c r="E2765" t="s">
        <v>1039</v>
      </c>
      <c r="F2765" t="s">
        <v>5</v>
      </c>
      <c r="G2765" t="s">
        <v>155</v>
      </c>
      <c r="H2765" t="s">
        <v>166</v>
      </c>
      <c r="I2765">
        <v>15</v>
      </c>
      <c r="J2765" t="s">
        <v>8</v>
      </c>
      <c r="L2765" t="s">
        <v>107</v>
      </c>
      <c r="M2765">
        <v>79105</v>
      </c>
      <c r="N2765" s="21" t="s">
        <v>84</v>
      </c>
      <c r="O2765" s="21" t="s">
        <v>64</v>
      </c>
      <c r="P2765" s="21" t="s">
        <v>1127</v>
      </c>
      <c r="Q2765" t="s">
        <v>1495</v>
      </c>
      <c r="R2765" t="s">
        <v>1084</v>
      </c>
      <c r="S2765">
        <v>711945</v>
      </c>
      <c r="T2765">
        <v>11177</v>
      </c>
      <c r="U2765" t="s">
        <v>1397</v>
      </c>
    </row>
    <row r="2766" spans="1:21" ht="14.45" hidden="1" x14ac:dyDescent="0.35">
      <c r="A2766">
        <v>5</v>
      </c>
      <c r="B2766" t="s">
        <v>14</v>
      </c>
      <c r="C2766" t="s">
        <v>209</v>
      </c>
      <c r="D2766" t="s">
        <v>1041</v>
      </c>
      <c r="E2766" t="s">
        <v>1039</v>
      </c>
      <c r="F2766" t="s">
        <v>5</v>
      </c>
      <c r="G2766" t="s">
        <v>155</v>
      </c>
      <c r="H2766" t="s">
        <v>193</v>
      </c>
      <c r="I2766">
        <v>17</v>
      </c>
      <c r="J2766" t="s">
        <v>8</v>
      </c>
      <c r="L2766" t="s">
        <v>107</v>
      </c>
      <c r="M2766">
        <v>79971</v>
      </c>
      <c r="N2766" s="21" t="s">
        <v>84</v>
      </c>
      <c r="O2766" s="21" t="s">
        <v>64</v>
      </c>
      <c r="P2766" s="21" t="s">
        <v>1127</v>
      </c>
      <c r="Q2766" t="s">
        <v>1495</v>
      </c>
      <c r="R2766" t="s">
        <v>1084</v>
      </c>
      <c r="S2766">
        <v>399855</v>
      </c>
      <c r="T2766">
        <v>6277</v>
      </c>
      <c r="U2766" t="s">
        <v>1398</v>
      </c>
    </row>
    <row r="2767" spans="1:21" ht="14.45" hidden="1" x14ac:dyDescent="0.35">
      <c r="A2767">
        <v>9</v>
      </c>
      <c r="B2767" t="s">
        <v>14</v>
      </c>
      <c r="C2767" t="s">
        <v>624</v>
      </c>
      <c r="D2767" t="s">
        <v>1041</v>
      </c>
      <c r="E2767" t="s">
        <v>1039</v>
      </c>
      <c r="F2767" t="s">
        <v>5</v>
      </c>
      <c r="G2767" t="s">
        <v>308</v>
      </c>
      <c r="H2767" t="s">
        <v>555</v>
      </c>
      <c r="I2767">
        <v>15</v>
      </c>
      <c r="J2767" t="s">
        <v>8</v>
      </c>
      <c r="L2767" t="s">
        <v>107</v>
      </c>
      <c r="M2767">
        <v>89239</v>
      </c>
      <c r="N2767" s="21" t="s">
        <v>49</v>
      </c>
      <c r="O2767" s="21" t="s">
        <v>68</v>
      </c>
      <c r="P2767" s="21" t="s">
        <v>1127</v>
      </c>
      <c r="Q2767" t="s">
        <v>1495</v>
      </c>
      <c r="R2767" t="s">
        <v>1084</v>
      </c>
      <c r="S2767">
        <v>803151</v>
      </c>
      <c r="T2767">
        <v>12608</v>
      </c>
      <c r="U2767" t="s">
        <v>1399</v>
      </c>
    </row>
    <row r="2768" spans="1:21" ht="14.45" hidden="1" x14ac:dyDescent="0.35">
      <c r="A2768">
        <v>5</v>
      </c>
      <c r="B2768" t="s">
        <v>14</v>
      </c>
      <c r="C2768" t="s">
        <v>811</v>
      </c>
      <c r="D2768" t="s">
        <v>1041</v>
      </c>
      <c r="E2768" t="s">
        <v>1039</v>
      </c>
      <c r="F2768" t="s">
        <v>5</v>
      </c>
      <c r="G2768" t="s">
        <v>308</v>
      </c>
      <c r="H2768" t="s">
        <v>673</v>
      </c>
      <c r="I2768">
        <v>15</v>
      </c>
      <c r="J2768" t="s">
        <v>8</v>
      </c>
      <c r="L2768" t="s">
        <v>107</v>
      </c>
      <c r="M2768">
        <v>127345</v>
      </c>
      <c r="N2768" s="21" t="s">
        <v>98</v>
      </c>
      <c r="O2768" s="21" t="s">
        <v>96</v>
      </c>
      <c r="P2768" s="21" t="s">
        <v>1127</v>
      </c>
      <c r="Q2768" t="s">
        <v>1495</v>
      </c>
      <c r="R2768" t="s">
        <v>1084</v>
      </c>
      <c r="S2768">
        <v>636725</v>
      </c>
      <c r="T2768">
        <v>9996</v>
      </c>
      <c r="U2768" t="s">
        <v>1400</v>
      </c>
    </row>
    <row r="2769" spans="1:21" ht="14.45" hidden="1" x14ac:dyDescent="0.35">
      <c r="A2769">
        <v>9</v>
      </c>
      <c r="B2769" t="s">
        <v>14</v>
      </c>
      <c r="C2769" t="s">
        <v>812</v>
      </c>
      <c r="D2769" t="s">
        <v>1041</v>
      </c>
      <c r="E2769" t="s">
        <v>1039</v>
      </c>
      <c r="F2769" t="s">
        <v>5</v>
      </c>
      <c r="G2769" t="s">
        <v>308</v>
      </c>
      <c r="H2769" t="s">
        <v>673</v>
      </c>
      <c r="I2769">
        <v>17</v>
      </c>
      <c r="J2769" t="s">
        <v>8</v>
      </c>
      <c r="L2769" t="s">
        <v>107</v>
      </c>
      <c r="M2769">
        <v>112330</v>
      </c>
      <c r="N2769" s="21" t="s">
        <v>71</v>
      </c>
      <c r="O2769" s="21" t="s">
        <v>67</v>
      </c>
      <c r="P2769" s="21" t="s">
        <v>1127</v>
      </c>
      <c r="Q2769" t="s">
        <v>1495</v>
      </c>
      <c r="R2769" t="s">
        <v>1084</v>
      </c>
      <c r="S2769">
        <v>1010970</v>
      </c>
      <c r="T2769">
        <v>15871</v>
      </c>
      <c r="U2769" t="s">
        <v>1401</v>
      </c>
    </row>
    <row r="2770" spans="1:21" ht="14.45" hidden="1" x14ac:dyDescent="0.35">
      <c r="A2770">
        <v>14</v>
      </c>
      <c r="B2770" t="s">
        <v>14</v>
      </c>
      <c r="C2770" t="s">
        <v>243</v>
      </c>
      <c r="D2770" t="s">
        <v>1041</v>
      </c>
      <c r="E2770" t="s">
        <v>1039</v>
      </c>
      <c r="F2770" t="s">
        <v>5</v>
      </c>
      <c r="G2770" t="s">
        <v>155</v>
      </c>
      <c r="H2770" t="s">
        <v>149</v>
      </c>
      <c r="I2770">
        <v>17</v>
      </c>
      <c r="J2770" t="s">
        <v>8</v>
      </c>
      <c r="L2770" t="s">
        <v>107</v>
      </c>
      <c r="M2770">
        <v>209990</v>
      </c>
      <c r="N2770" s="21" t="s">
        <v>131</v>
      </c>
      <c r="O2770" s="21" t="s">
        <v>99</v>
      </c>
      <c r="P2770" s="21" t="s">
        <v>1127</v>
      </c>
      <c r="Q2770" t="s">
        <v>1495</v>
      </c>
      <c r="R2770" t="s">
        <v>1084</v>
      </c>
      <c r="S2770">
        <v>2939860</v>
      </c>
      <c r="T2770">
        <v>46152</v>
      </c>
      <c r="U2770" t="s">
        <v>1402</v>
      </c>
    </row>
    <row r="2771" spans="1:21" ht="14.45" hidden="1" x14ac:dyDescent="0.35">
      <c r="A2771">
        <v>76</v>
      </c>
      <c r="B2771" t="s">
        <v>14</v>
      </c>
      <c r="C2771" t="s">
        <v>1007</v>
      </c>
      <c r="D2771" t="s">
        <v>1046</v>
      </c>
      <c r="E2771" t="s">
        <v>1044</v>
      </c>
      <c r="F2771" t="s">
        <v>5</v>
      </c>
      <c r="G2771" t="s">
        <v>496</v>
      </c>
      <c r="H2771" t="s">
        <v>2</v>
      </c>
      <c r="I2771">
        <v>13</v>
      </c>
      <c r="J2771" t="s">
        <v>8</v>
      </c>
      <c r="L2771" t="s">
        <v>107</v>
      </c>
      <c r="M2771">
        <v>126374</v>
      </c>
      <c r="N2771" s="21" t="s">
        <v>98</v>
      </c>
      <c r="O2771" s="21" t="s">
        <v>96</v>
      </c>
      <c r="P2771" s="21" t="s">
        <v>1127</v>
      </c>
      <c r="Q2771" t="s">
        <v>1495</v>
      </c>
      <c r="R2771" t="s">
        <v>1084</v>
      </c>
      <c r="S2771">
        <v>9604424</v>
      </c>
      <c r="T2771">
        <v>150776</v>
      </c>
      <c r="U2771" t="s">
        <v>1403</v>
      </c>
    </row>
    <row r="2772" spans="1:21" ht="14.45" hidden="1" x14ac:dyDescent="0.35">
      <c r="A2772">
        <v>24</v>
      </c>
      <c r="B2772" t="s">
        <v>15</v>
      </c>
      <c r="C2772" t="s">
        <v>274</v>
      </c>
      <c r="D2772" t="s">
        <v>1038</v>
      </c>
      <c r="E2772" t="s">
        <v>1044</v>
      </c>
      <c r="F2772" t="s">
        <v>5</v>
      </c>
      <c r="G2772" t="s">
        <v>155</v>
      </c>
      <c r="H2772" t="s">
        <v>200</v>
      </c>
      <c r="I2772">
        <v>15</v>
      </c>
      <c r="J2772" t="s">
        <v>8</v>
      </c>
      <c r="L2772" t="s">
        <v>107</v>
      </c>
      <c r="M2772">
        <v>38322</v>
      </c>
      <c r="N2772" s="21" t="s">
        <v>37</v>
      </c>
      <c r="O2772" s="21" t="s">
        <v>59</v>
      </c>
      <c r="P2772" s="21" t="str">
        <f>IF(M2772&lt;20000,"01_&lt;20",IF(M2772&lt;70000,CONCATENATE(IF((ROUNDDOWN(M2772/10000,0)+1)&lt;10,0,),ROUNDDOWN(M2772/10000,0),"_",ROUNDDOWN(M2772/10000,0)*10,"-",ROUNDUP((M2772+1)/10000,0)*10),"07_70&gt;"))</f>
        <v>03_30-40</v>
      </c>
      <c r="Q2772" t="s">
        <v>1495</v>
      </c>
      <c r="R2772" t="s">
        <v>1084</v>
      </c>
      <c r="S2772">
        <f>M2772*A2772</f>
        <v>919728</v>
      </c>
      <c r="T2772">
        <f>ROUND(S2772/63.7,0)</f>
        <v>14438</v>
      </c>
      <c r="U2772">
        <v>0</v>
      </c>
    </row>
    <row r="2773" spans="1:21" ht="14.45" hidden="1" x14ac:dyDescent="0.35">
      <c r="A2773">
        <v>72</v>
      </c>
      <c r="B2773" t="s">
        <v>15</v>
      </c>
      <c r="C2773" t="s">
        <v>275</v>
      </c>
      <c r="D2773" t="s">
        <v>1038</v>
      </c>
      <c r="E2773" t="s">
        <v>1044</v>
      </c>
      <c r="F2773" t="s">
        <v>5</v>
      </c>
      <c r="G2773" t="s">
        <v>218</v>
      </c>
      <c r="H2773" t="s">
        <v>200</v>
      </c>
      <c r="I2773">
        <v>15</v>
      </c>
      <c r="J2773" t="s">
        <v>8</v>
      </c>
      <c r="L2773" t="s">
        <v>107</v>
      </c>
      <c r="M2773">
        <v>48040</v>
      </c>
      <c r="N2773" s="21" t="s">
        <v>43</v>
      </c>
      <c r="O2773" s="21" t="s">
        <v>62</v>
      </c>
      <c r="P2773" s="21" t="s">
        <v>1126</v>
      </c>
      <c r="Q2773" t="s">
        <v>1495</v>
      </c>
      <c r="R2773" t="s">
        <v>1084</v>
      </c>
      <c r="S2773">
        <v>3458880</v>
      </c>
      <c r="T2773">
        <v>54300</v>
      </c>
      <c r="U2773" t="s">
        <v>1404</v>
      </c>
    </row>
    <row r="2774" spans="1:21" ht="14.45" hidden="1" x14ac:dyDescent="0.35">
      <c r="A2774">
        <v>13</v>
      </c>
      <c r="B2774" t="s">
        <v>15</v>
      </c>
      <c r="C2774" t="s">
        <v>326</v>
      </c>
      <c r="D2774" t="s">
        <v>1046</v>
      </c>
      <c r="E2774" t="s">
        <v>1044</v>
      </c>
      <c r="F2774" t="s">
        <v>5</v>
      </c>
      <c r="G2774" t="s">
        <v>218</v>
      </c>
      <c r="H2774" t="s">
        <v>2</v>
      </c>
      <c r="I2774">
        <v>14</v>
      </c>
      <c r="J2774" t="s">
        <v>8</v>
      </c>
      <c r="L2774" t="s">
        <v>107</v>
      </c>
      <c r="M2774">
        <v>42777</v>
      </c>
      <c r="N2774" s="21" t="s">
        <v>42</v>
      </c>
      <c r="O2774" s="21" t="s">
        <v>62</v>
      </c>
      <c r="P2774" s="21" t="s">
        <v>1126</v>
      </c>
      <c r="Q2774" t="s">
        <v>1495</v>
      </c>
      <c r="R2774" t="s">
        <v>1084</v>
      </c>
      <c r="S2774">
        <v>556101</v>
      </c>
      <c r="T2774">
        <v>8730</v>
      </c>
      <c r="U2774" t="s">
        <v>1405</v>
      </c>
    </row>
    <row r="2775" spans="1:21" ht="14.45" hidden="1" x14ac:dyDescent="0.35">
      <c r="A2775">
        <v>34</v>
      </c>
      <c r="B2775" t="s">
        <v>15</v>
      </c>
      <c r="C2775" t="s">
        <v>343</v>
      </c>
      <c r="D2775" t="s">
        <v>1038</v>
      </c>
      <c r="E2775" t="s">
        <v>1039</v>
      </c>
      <c r="F2775" t="s">
        <v>5</v>
      </c>
      <c r="G2775" t="s">
        <v>155</v>
      </c>
      <c r="H2775" t="s">
        <v>344</v>
      </c>
      <c r="I2775">
        <v>15</v>
      </c>
      <c r="J2775" t="s">
        <v>8</v>
      </c>
      <c r="L2775" t="s">
        <v>107</v>
      </c>
      <c r="M2775">
        <v>29802</v>
      </c>
      <c r="N2775" s="21" t="s">
        <v>37</v>
      </c>
      <c r="O2775" s="21" t="s">
        <v>59</v>
      </c>
      <c r="P2775" s="21" t="str">
        <f>IF(M2775&lt;20000,"01_&lt;20",IF(M2775&lt;70000,CONCATENATE(IF((ROUNDDOWN(M2775/10000,0)+1)&lt;10,0,),ROUNDDOWN(M2775/10000,0),"_",ROUNDDOWN(M2775/10000,0)*10,"-",ROUNDUP((M2775+1)/10000,0)*10),"07_70&gt;"))</f>
        <v>02_20-30</v>
      </c>
      <c r="Q2775" t="s">
        <v>1495</v>
      </c>
      <c r="R2775" t="s">
        <v>1084</v>
      </c>
      <c r="S2775">
        <f>M2775*A2775</f>
        <v>1013268</v>
      </c>
      <c r="T2775">
        <f>ROUND(S2775/63.7,0)</f>
        <v>15907</v>
      </c>
      <c r="U2775">
        <v>0</v>
      </c>
    </row>
    <row r="2776" spans="1:21" ht="14.45" hidden="1" x14ac:dyDescent="0.35">
      <c r="A2776">
        <v>159</v>
      </c>
      <c r="B2776" t="s">
        <v>15</v>
      </c>
      <c r="C2776" t="s">
        <v>345</v>
      </c>
      <c r="D2776" t="s">
        <v>1038</v>
      </c>
      <c r="E2776" t="s">
        <v>1039</v>
      </c>
      <c r="F2776" t="s">
        <v>5</v>
      </c>
      <c r="G2776" t="s">
        <v>218</v>
      </c>
      <c r="H2776" t="s">
        <v>224</v>
      </c>
      <c r="I2776">
        <v>15</v>
      </c>
      <c r="J2776" t="s">
        <v>11</v>
      </c>
      <c r="L2776" t="s">
        <v>107</v>
      </c>
      <c r="M2776">
        <v>33084</v>
      </c>
      <c r="N2776" s="21" t="s">
        <v>40</v>
      </c>
      <c r="O2776" s="21" t="s">
        <v>61</v>
      </c>
      <c r="P2776" s="21" t="s">
        <v>1125</v>
      </c>
      <c r="Q2776" t="s">
        <v>1495</v>
      </c>
      <c r="R2776" t="s">
        <v>1084</v>
      </c>
      <c r="S2776">
        <v>5260356</v>
      </c>
      <c r="T2776">
        <v>82580</v>
      </c>
      <c r="U2776" t="s">
        <v>1406</v>
      </c>
    </row>
    <row r="2777" spans="1:21" ht="14.45" hidden="1" x14ac:dyDescent="0.35">
      <c r="A2777">
        <v>27</v>
      </c>
      <c r="B2777" t="s">
        <v>15</v>
      </c>
      <c r="C2777" t="s">
        <v>350</v>
      </c>
      <c r="D2777" t="s">
        <v>1038</v>
      </c>
      <c r="E2777" t="s">
        <v>1039</v>
      </c>
      <c r="F2777" t="s">
        <v>5</v>
      </c>
      <c r="G2777" t="s">
        <v>218</v>
      </c>
      <c r="H2777">
        <v>540</v>
      </c>
      <c r="I2777">
        <v>15</v>
      </c>
      <c r="J2777" t="s">
        <v>8</v>
      </c>
      <c r="L2777" t="s">
        <v>107</v>
      </c>
      <c r="M2777">
        <v>39290</v>
      </c>
      <c r="N2777" s="21" t="s">
        <v>41</v>
      </c>
      <c r="O2777" s="21" t="s">
        <v>61</v>
      </c>
      <c r="P2777" s="21" t="s">
        <v>1125</v>
      </c>
      <c r="Q2777" t="s">
        <v>1495</v>
      </c>
      <c r="R2777" t="s">
        <v>1084</v>
      </c>
      <c r="S2777">
        <v>1060830</v>
      </c>
      <c r="T2777">
        <v>16654</v>
      </c>
      <c r="U2777" t="s">
        <v>1407</v>
      </c>
    </row>
    <row r="2778" spans="1:21" ht="14.45" hidden="1" x14ac:dyDescent="0.35">
      <c r="A2778">
        <v>94</v>
      </c>
      <c r="B2778" t="s">
        <v>15</v>
      </c>
      <c r="C2778" t="s">
        <v>346</v>
      </c>
      <c r="D2778" t="s">
        <v>1038</v>
      </c>
      <c r="E2778" t="s">
        <v>1039</v>
      </c>
      <c r="F2778" t="s">
        <v>5</v>
      </c>
      <c r="G2778" t="s">
        <v>155</v>
      </c>
      <c r="H2778" t="s">
        <v>224</v>
      </c>
      <c r="I2778">
        <v>15</v>
      </c>
      <c r="J2778" t="s">
        <v>8</v>
      </c>
      <c r="L2778" t="s">
        <v>107</v>
      </c>
      <c r="M2778">
        <v>47051</v>
      </c>
      <c r="N2778" s="21" t="s">
        <v>37</v>
      </c>
      <c r="O2778" s="21" t="s">
        <v>59</v>
      </c>
      <c r="P2778" s="21" t="str">
        <f>IF(M2778&lt;20000,"01_&lt;20",IF(M2778&lt;70000,CONCATENATE(IF((ROUNDDOWN(M2778/10000,0)+1)&lt;10,0,),ROUNDDOWN(M2778/10000,0),"_",ROUNDDOWN(M2778/10000,0)*10,"-",ROUNDUP((M2778+1)/10000,0)*10),"07_70&gt;"))</f>
        <v>04_40-50</v>
      </c>
      <c r="Q2778" t="s">
        <v>1495</v>
      </c>
      <c r="R2778" t="s">
        <v>1084</v>
      </c>
      <c r="S2778">
        <f>M2778*A2778</f>
        <v>4422794</v>
      </c>
      <c r="T2778">
        <f>ROUND(S2778/63.7,0)</f>
        <v>69432</v>
      </c>
      <c r="U2778">
        <v>0</v>
      </c>
    </row>
    <row r="2779" spans="1:21" ht="14.45" hidden="1" x14ac:dyDescent="0.35">
      <c r="A2779">
        <v>3104</v>
      </c>
      <c r="B2779" t="s">
        <v>15</v>
      </c>
      <c r="C2779" t="s">
        <v>353</v>
      </c>
      <c r="D2779" t="s">
        <v>1040</v>
      </c>
      <c r="E2779" t="s">
        <v>1044</v>
      </c>
      <c r="F2779" t="s">
        <v>5</v>
      </c>
      <c r="G2779" t="s">
        <v>155</v>
      </c>
      <c r="H2779" t="s">
        <v>2</v>
      </c>
      <c r="I2779">
        <v>15</v>
      </c>
      <c r="J2779" t="s">
        <v>8</v>
      </c>
      <c r="L2779" t="s">
        <v>107</v>
      </c>
      <c r="M2779">
        <v>27220</v>
      </c>
      <c r="N2779" s="21" t="s">
        <v>37</v>
      </c>
      <c r="O2779" s="21" t="s">
        <v>59</v>
      </c>
      <c r="P2779" s="21" t="str">
        <f>IF(M2779&lt;20000,"01_&lt;20",IF(M2779&lt;70000,CONCATENATE(IF((ROUNDDOWN(M2779/10000,0)+1)&lt;10,0,),ROUNDDOWN(M2779/10000,0),"_",ROUNDDOWN(M2779/10000,0)*10,"-",ROUNDUP((M2779+1)/10000,0)*10),"07_70&gt;"))</f>
        <v>02_20-30</v>
      </c>
      <c r="Q2779" t="s">
        <v>1495</v>
      </c>
      <c r="R2779" t="s">
        <v>1084</v>
      </c>
      <c r="S2779">
        <f>M2779*A2779</f>
        <v>84490880</v>
      </c>
      <c r="T2779">
        <f>ROUND(S2779/63.7,0)</f>
        <v>1326387</v>
      </c>
      <c r="U2779">
        <v>0</v>
      </c>
    </row>
    <row r="2780" spans="1:21" ht="14.45" hidden="1" x14ac:dyDescent="0.35">
      <c r="A2780">
        <v>235</v>
      </c>
      <c r="B2780" t="s">
        <v>15</v>
      </c>
      <c r="C2780" t="s">
        <v>389</v>
      </c>
      <c r="D2780" t="s">
        <v>1040</v>
      </c>
      <c r="E2780" t="s">
        <v>1039</v>
      </c>
      <c r="F2780" t="s">
        <v>1</v>
      </c>
      <c r="G2780" t="s">
        <v>152</v>
      </c>
      <c r="H2780" t="s">
        <v>2</v>
      </c>
      <c r="I2780">
        <v>15</v>
      </c>
      <c r="J2780" t="s">
        <v>11</v>
      </c>
      <c r="L2780" t="s">
        <v>107</v>
      </c>
      <c r="M2780">
        <v>17100</v>
      </c>
      <c r="N2780" s="21" t="s">
        <v>37</v>
      </c>
      <c r="O2780" s="21" t="s">
        <v>59</v>
      </c>
      <c r="P2780" s="21" t="str">
        <f>IF(M2780&lt;20000,"01_&lt;20",IF(M2780&lt;70000,CONCATENATE(IF((ROUNDDOWN(M2780/10000,0)+1)&lt;10,0,),ROUNDDOWN(M2780/10000,0),"_",ROUNDDOWN(M2780/10000,0)*10,"-",ROUNDUP((M2780+1)/10000,0)*10),"07_70&gt;"))</f>
        <v>01_&lt;20</v>
      </c>
      <c r="Q2780" t="s">
        <v>1495</v>
      </c>
      <c r="R2780" t="s">
        <v>1084</v>
      </c>
      <c r="S2780">
        <f>M2780*A2780</f>
        <v>4018500</v>
      </c>
      <c r="T2780">
        <f>ROUND(S2780/63.7,0)</f>
        <v>63085</v>
      </c>
      <c r="U2780">
        <v>0</v>
      </c>
    </row>
    <row r="2781" spans="1:21" ht="14.45" hidden="1" x14ac:dyDescent="0.35">
      <c r="A2781">
        <v>1047</v>
      </c>
      <c r="B2781" t="s">
        <v>15</v>
      </c>
      <c r="C2781" t="s">
        <v>377</v>
      </c>
      <c r="D2781" t="s">
        <v>1038</v>
      </c>
      <c r="E2781" t="s">
        <v>1039</v>
      </c>
      <c r="F2781" t="s">
        <v>5</v>
      </c>
      <c r="G2781" t="s">
        <v>218</v>
      </c>
      <c r="H2781" t="s">
        <v>230</v>
      </c>
      <c r="I2781">
        <v>15</v>
      </c>
      <c r="J2781" t="s">
        <v>77</v>
      </c>
      <c r="L2781" t="s">
        <v>107</v>
      </c>
      <c r="M2781">
        <v>47590</v>
      </c>
      <c r="N2781" s="21" t="s">
        <v>43</v>
      </c>
      <c r="O2781" s="21" t="s">
        <v>62</v>
      </c>
      <c r="P2781" s="21" t="s">
        <v>1126</v>
      </c>
      <c r="Q2781" t="s">
        <v>1495</v>
      </c>
      <c r="R2781" t="s">
        <v>1084</v>
      </c>
      <c r="S2781">
        <v>49826730</v>
      </c>
      <c r="T2781">
        <v>782209</v>
      </c>
      <c r="U2781" t="s">
        <v>1408</v>
      </c>
    </row>
    <row r="2782" spans="1:21" ht="14.45" hidden="1" x14ac:dyDescent="0.35">
      <c r="A2782">
        <v>8</v>
      </c>
      <c r="B2782" t="s">
        <v>15</v>
      </c>
      <c r="C2782" t="s">
        <v>388</v>
      </c>
      <c r="D2782" t="s">
        <v>1040</v>
      </c>
      <c r="E2782" t="s">
        <v>1039</v>
      </c>
      <c r="F2782" t="s">
        <v>1</v>
      </c>
      <c r="G2782" t="s">
        <v>249</v>
      </c>
      <c r="H2782" t="s">
        <v>2</v>
      </c>
      <c r="I2782">
        <v>15</v>
      </c>
      <c r="J2782" t="s">
        <v>8</v>
      </c>
      <c r="L2782" t="s">
        <v>107</v>
      </c>
      <c r="M2782">
        <v>22990</v>
      </c>
      <c r="N2782" s="21" t="s">
        <v>38</v>
      </c>
      <c r="O2782" s="21" t="s">
        <v>60</v>
      </c>
      <c r="P2782" s="21" t="s">
        <v>1124</v>
      </c>
      <c r="Q2782" t="s">
        <v>1495</v>
      </c>
      <c r="R2782" t="s">
        <v>1084</v>
      </c>
      <c r="S2782">
        <v>183920</v>
      </c>
      <c r="T2782">
        <v>2887</v>
      </c>
      <c r="U2782" t="s">
        <v>1409</v>
      </c>
    </row>
    <row r="2783" spans="1:21" ht="14.45" hidden="1" x14ac:dyDescent="0.35">
      <c r="A2783">
        <v>4</v>
      </c>
      <c r="B2783" t="s">
        <v>15</v>
      </c>
      <c r="C2783" t="s">
        <v>391</v>
      </c>
      <c r="D2783" t="s">
        <v>1040</v>
      </c>
      <c r="E2783" t="s">
        <v>1039</v>
      </c>
      <c r="F2783" t="s">
        <v>1</v>
      </c>
      <c r="G2783" t="s">
        <v>152</v>
      </c>
      <c r="H2783" t="s">
        <v>2</v>
      </c>
      <c r="I2783">
        <v>15</v>
      </c>
      <c r="J2783" t="s">
        <v>8</v>
      </c>
      <c r="L2783" t="s">
        <v>107</v>
      </c>
      <c r="M2783">
        <v>24589</v>
      </c>
      <c r="N2783" s="21" t="s">
        <v>37</v>
      </c>
      <c r="O2783" s="21" t="s">
        <v>59</v>
      </c>
      <c r="P2783" s="21" t="str">
        <f>IF(M2783&lt;20000,"01_&lt;20",IF(M2783&lt;70000,CONCATENATE(IF((ROUNDDOWN(M2783/10000,0)+1)&lt;10,0,),ROUNDDOWN(M2783/10000,0),"_",ROUNDDOWN(M2783/10000,0)*10,"-",ROUNDUP((M2783+1)/10000,0)*10),"07_70&gt;"))</f>
        <v>02_20-30</v>
      </c>
      <c r="Q2783" t="s">
        <v>1495</v>
      </c>
      <c r="R2783" t="s">
        <v>1084</v>
      </c>
      <c r="S2783">
        <f>M2783*A2783</f>
        <v>98356</v>
      </c>
      <c r="T2783">
        <f>ROUND(S2783/63.7,0)</f>
        <v>1544</v>
      </c>
      <c r="U2783">
        <v>0</v>
      </c>
    </row>
    <row r="2784" spans="1:21" ht="14.45" hidden="1" x14ac:dyDescent="0.35">
      <c r="A2784">
        <v>17</v>
      </c>
      <c r="B2784" t="s">
        <v>15</v>
      </c>
      <c r="C2784" t="s">
        <v>428</v>
      </c>
      <c r="D2784" t="s">
        <v>1046</v>
      </c>
      <c r="E2784" t="s">
        <v>1039</v>
      </c>
      <c r="F2784" t="s">
        <v>1</v>
      </c>
      <c r="G2784" t="s">
        <v>249</v>
      </c>
      <c r="H2784" t="s">
        <v>2</v>
      </c>
      <c r="I2784">
        <v>14</v>
      </c>
      <c r="J2784" t="s">
        <v>8</v>
      </c>
      <c r="L2784" t="s">
        <v>107</v>
      </c>
      <c r="M2784">
        <v>49990</v>
      </c>
      <c r="N2784" s="21" t="s">
        <v>43</v>
      </c>
      <c r="O2784" s="21" t="s">
        <v>62</v>
      </c>
      <c r="P2784" s="21" t="s">
        <v>1126</v>
      </c>
      <c r="Q2784" t="s">
        <v>1495</v>
      </c>
      <c r="R2784" t="s">
        <v>1084</v>
      </c>
      <c r="S2784">
        <v>849830</v>
      </c>
      <c r="T2784">
        <v>13341</v>
      </c>
      <c r="U2784" t="s">
        <v>1410</v>
      </c>
    </row>
    <row r="2785" spans="1:21" ht="14.45" hidden="1" x14ac:dyDescent="0.35">
      <c r="A2785">
        <v>23</v>
      </c>
      <c r="B2785" t="s">
        <v>15</v>
      </c>
      <c r="C2785" t="s">
        <v>349</v>
      </c>
      <c r="D2785" t="s">
        <v>1040</v>
      </c>
      <c r="E2785" t="s">
        <v>1039</v>
      </c>
      <c r="F2785" t="s">
        <v>1</v>
      </c>
      <c r="G2785" t="s">
        <v>249</v>
      </c>
      <c r="H2785" t="s">
        <v>2</v>
      </c>
      <c r="I2785">
        <v>15</v>
      </c>
      <c r="J2785" t="s">
        <v>8</v>
      </c>
      <c r="L2785" t="s">
        <v>107</v>
      </c>
      <c r="M2785">
        <v>46275</v>
      </c>
      <c r="N2785" s="21" t="s">
        <v>37</v>
      </c>
      <c r="O2785" s="21" t="s">
        <v>59</v>
      </c>
      <c r="P2785" s="21" t="str">
        <f>IF(M2785&lt;20000,"01_&lt;20",IF(M2785&lt;70000,CONCATENATE(IF((ROUNDDOWN(M2785/10000,0)+1)&lt;10,0,),ROUNDDOWN(M2785/10000,0),"_",ROUNDDOWN(M2785/10000,0)*10,"-",ROUNDUP((M2785+1)/10000,0)*10),"07_70&gt;"))</f>
        <v>04_40-50</v>
      </c>
      <c r="Q2785" t="s">
        <v>1495</v>
      </c>
      <c r="R2785" t="s">
        <v>1084</v>
      </c>
      <c r="S2785">
        <f>M2785*A2785</f>
        <v>1064325</v>
      </c>
      <c r="T2785">
        <f>ROUND(S2785/63.7,0)</f>
        <v>16708</v>
      </c>
      <c r="U2785">
        <v>0</v>
      </c>
    </row>
    <row r="2786" spans="1:21" ht="14.45" hidden="1" x14ac:dyDescent="0.35">
      <c r="A2786">
        <v>30</v>
      </c>
      <c r="B2786" t="s">
        <v>15</v>
      </c>
      <c r="C2786" t="s">
        <v>348</v>
      </c>
      <c r="D2786" t="s">
        <v>1046</v>
      </c>
      <c r="E2786" t="s">
        <v>1039</v>
      </c>
      <c r="F2786" t="s">
        <v>5</v>
      </c>
      <c r="G2786" t="s">
        <v>218</v>
      </c>
      <c r="H2786" t="s">
        <v>2</v>
      </c>
      <c r="I2786">
        <v>14</v>
      </c>
      <c r="J2786" t="s">
        <v>8</v>
      </c>
      <c r="L2786" t="s">
        <v>107</v>
      </c>
      <c r="M2786">
        <v>39052</v>
      </c>
      <c r="N2786" s="21" t="s">
        <v>41</v>
      </c>
      <c r="O2786" s="21" t="s">
        <v>61</v>
      </c>
      <c r="P2786" s="21" t="s">
        <v>1125</v>
      </c>
      <c r="Q2786" t="s">
        <v>1495</v>
      </c>
      <c r="R2786" t="s">
        <v>1084</v>
      </c>
      <c r="S2786">
        <v>1171560</v>
      </c>
      <c r="T2786">
        <v>18392</v>
      </c>
      <c r="U2786" t="s">
        <v>1411</v>
      </c>
    </row>
    <row r="2787" spans="1:21" ht="14.45" hidden="1" x14ac:dyDescent="0.35">
      <c r="A2787">
        <v>23</v>
      </c>
      <c r="B2787" t="s">
        <v>15</v>
      </c>
      <c r="C2787" t="s">
        <v>508</v>
      </c>
      <c r="D2787" t="s">
        <v>1046</v>
      </c>
      <c r="E2787" t="s">
        <v>1039</v>
      </c>
      <c r="F2787" t="s">
        <v>5</v>
      </c>
      <c r="G2787" t="s">
        <v>496</v>
      </c>
      <c r="H2787" t="s">
        <v>2</v>
      </c>
      <c r="I2787">
        <v>13</v>
      </c>
      <c r="J2787" t="s">
        <v>8</v>
      </c>
      <c r="L2787" t="s">
        <v>107</v>
      </c>
      <c r="M2787">
        <v>58990</v>
      </c>
      <c r="N2787" s="21" t="s">
        <v>45</v>
      </c>
      <c r="O2787" s="21" t="s">
        <v>63</v>
      </c>
      <c r="P2787" s="21" t="s">
        <v>1128</v>
      </c>
      <c r="Q2787" t="s">
        <v>1495</v>
      </c>
      <c r="R2787" t="s">
        <v>1084</v>
      </c>
      <c r="S2787">
        <v>1356770</v>
      </c>
      <c r="T2787">
        <v>21299</v>
      </c>
      <c r="U2787" t="s">
        <v>1412</v>
      </c>
    </row>
    <row r="2788" spans="1:21" ht="14.45" hidden="1" x14ac:dyDescent="0.35">
      <c r="A2788">
        <v>229</v>
      </c>
      <c r="B2788" t="s">
        <v>15</v>
      </c>
      <c r="C2788" t="s">
        <v>509</v>
      </c>
      <c r="D2788" t="s">
        <v>1046</v>
      </c>
      <c r="E2788" t="s">
        <v>1044</v>
      </c>
      <c r="F2788" t="s">
        <v>1</v>
      </c>
      <c r="G2788" t="s">
        <v>249</v>
      </c>
      <c r="H2788" t="s">
        <v>2</v>
      </c>
      <c r="I2788">
        <v>14</v>
      </c>
      <c r="J2788" t="s">
        <v>8</v>
      </c>
      <c r="L2788" t="s">
        <v>107</v>
      </c>
      <c r="M2788">
        <v>42950</v>
      </c>
      <c r="N2788" s="21" t="s">
        <v>37</v>
      </c>
      <c r="O2788" s="21" t="s">
        <v>59</v>
      </c>
      <c r="P2788" s="21" t="str">
        <f>IF(M2788&lt;20000,"01_&lt;20",IF(M2788&lt;70000,CONCATENATE(IF((ROUNDDOWN(M2788/10000,0)+1)&lt;10,0,),ROUNDDOWN(M2788/10000,0),"_",ROUNDDOWN(M2788/10000,0)*10,"-",ROUNDUP((M2788+1)/10000,0)*10),"07_70&gt;"))</f>
        <v>04_40-50</v>
      </c>
      <c r="Q2788" t="s">
        <v>1495</v>
      </c>
      <c r="R2788" t="s">
        <v>1084</v>
      </c>
      <c r="S2788">
        <f>M2788*A2788</f>
        <v>9835550</v>
      </c>
      <c r="T2788">
        <f>ROUND(S2788/63.7,0)</f>
        <v>154404</v>
      </c>
      <c r="U2788">
        <v>0</v>
      </c>
    </row>
    <row r="2789" spans="1:21" ht="14.45" hidden="1" x14ac:dyDescent="0.35">
      <c r="A2789">
        <v>590</v>
      </c>
      <c r="B2789" t="s">
        <v>15</v>
      </c>
      <c r="C2789" t="s">
        <v>631</v>
      </c>
      <c r="D2789" t="s">
        <v>1040</v>
      </c>
      <c r="E2789" t="s">
        <v>1044</v>
      </c>
      <c r="F2789" t="s">
        <v>1</v>
      </c>
      <c r="G2789" t="s">
        <v>152</v>
      </c>
      <c r="H2789" t="s">
        <v>2</v>
      </c>
      <c r="I2789">
        <v>15</v>
      </c>
      <c r="J2789" t="s">
        <v>8</v>
      </c>
      <c r="L2789" t="s">
        <v>107</v>
      </c>
      <c r="M2789">
        <v>16990</v>
      </c>
      <c r="N2789" s="21" t="s">
        <v>37</v>
      </c>
      <c r="O2789" s="21" t="s">
        <v>59</v>
      </c>
      <c r="P2789" s="21" t="s">
        <v>1123</v>
      </c>
      <c r="Q2789" t="s">
        <v>1495</v>
      </c>
      <c r="R2789" t="s">
        <v>1084</v>
      </c>
      <c r="S2789">
        <v>10024100</v>
      </c>
      <c r="T2789">
        <v>157364</v>
      </c>
      <c r="U2789" t="s">
        <v>1413</v>
      </c>
    </row>
    <row r="2790" spans="1:21" ht="14.45" hidden="1" x14ac:dyDescent="0.35">
      <c r="A2790">
        <v>2047</v>
      </c>
      <c r="B2790" t="s">
        <v>15</v>
      </c>
      <c r="C2790" t="s">
        <v>660</v>
      </c>
      <c r="D2790" t="s">
        <v>1041</v>
      </c>
      <c r="E2790" t="s">
        <v>1039</v>
      </c>
      <c r="F2790" t="s">
        <v>5</v>
      </c>
      <c r="G2790" t="s">
        <v>308</v>
      </c>
      <c r="H2790" t="s">
        <v>661</v>
      </c>
      <c r="I2790">
        <v>15</v>
      </c>
      <c r="J2790" t="s">
        <v>8</v>
      </c>
      <c r="L2790" t="s">
        <v>107</v>
      </c>
      <c r="M2790">
        <v>60839</v>
      </c>
      <c r="N2790" s="21" t="s">
        <v>46</v>
      </c>
      <c r="O2790" s="21" t="s">
        <v>65</v>
      </c>
      <c r="P2790" s="21" t="s">
        <v>1129</v>
      </c>
      <c r="Q2790" t="s">
        <v>1495</v>
      </c>
      <c r="R2790" t="s">
        <v>1084</v>
      </c>
      <c r="S2790">
        <v>124537433</v>
      </c>
      <c r="T2790">
        <v>1955062</v>
      </c>
      <c r="U2790" t="s">
        <v>1414</v>
      </c>
    </row>
    <row r="2791" spans="1:21" ht="14.45" hidden="1" x14ac:dyDescent="0.35">
      <c r="A2791">
        <v>3558</v>
      </c>
      <c r="B2791" t="s">
        <v>15</v>
      </c>
      <c r="C2791" t="s">
        <v>662</v>
      </c>
      <c r="D2791" t="s">
        <v>1041</v>
      </c>
      <c r="E2791" t="s">
        <v>1039</v>
      </c>
      <c r="F2791" t="s">
        <v>5</v>
      </c>
      <c r="G2791" t="s">
        <v>308</v>
      </c>
      <c r="H2791" t="s">
        <v>661</v>
      </c>
      <c r="I2791">
        <v>17</v>
      </c>
      <c r="J2791" t="s">
        <v>8</v>
      </c>
      <c r="L2791" t="s">
        <v>107</v>
      </c>
      <c r="M2791">
        <v>69620</v>
      </c>
      <c r="N2791" s="21" t="s">
        <v>47</v>
      </c>
      <c r="O2791" s="21" t="s">
        <v>65</v>
      </c>
      <c r="P2791" s="21" t="s">
        <v>1129</v>
      </c>
      <c r="Q2791" t="s">
        <v>1495</v>
      </c>
      <c r="R2791" t="s">
        <v>1084</v>
      </c>
      <c r="S2791">
        <v>247707960</v>
      </c>
      <c r="T2791">
        <v>3888665</v>
      </c>
      <c r="U2791" t="s">
        <v>1415</v>
      </c>
    </row>
    <row r="2792" spans="1:21" ht="14.45" hidden="1" x14ac:dyDescent="0.35">
      <c r="A2792">
        <v>172</v>
      </c>
      <c r="B2792" t="s">
        <v>15</v>
      </c>
      <c r="C2792" t="s">
        <v>664</v>
      </c>
      <c r="D2792" t="s">
        <v>1046</v>
      </c>
      <c r="E2792" t="s">
        <v>1039</v>
      </c>
      <c r="F2792" t="s">
        <v>1</v>
      </c>
      <c r="G2792" t="s">
        <v>532</v>
      </c>
      <c r="H2792" t="s">
        <v>2</v>
      </c>
      <c r="I2792">
        <v>14</v>
      </c>
      <c r="J2792" t="s">
        <v>8</v>
      </c>
      <c r="L2792" t="s">
        <v>107</v>
      </c>
      <c r="M2792">
        <v>52441</v>
      </c>
      <c r="N2792" s="21" t="s">
        <v>44</v>
      </c>
      <c r="O2792" s="21" t="s">
        <v>63</v>
      </c>
      <c r="P2792" s="21" t="s">
        <v>1128</v>
      </c>
      <c r="Q2792" t="s">
        <v>1495</v>
      </c>
      <c r="R2792" t="s">
        <v>1084</v>
      </c>
      <c r="S2792">
        <v>9019852</v>
      </c>
      <c r="T2792">
        <v>141599</v>
      </c>
      <c r="U2792" t="s">
        <v>1416</v>
      </c>
    </row>
    <row r="2793" spans="1:21" ht="14.45" hidden="1" x14ac:dyDescent="0.35">
      <c r="A2793">
        <v>703</v>
      </c>
      <c r="B2793" t="s">
        <v>15</v>
      </c>
      <c r="C2793" t="s">
        <v>663</v>
      </c>
      <c r="D2793" t="s">
        <v>1040</v>
      </c>
      <c r="E2793" t="s">
        <v>1039</v>
      </c>
      <c r="F2793" t="s">
        <v>5</v>
      </c>
      <c r="G2793" t="s">
        <v>496</v>
      </c>
      <c r="H2793" t="s">
        <v>2</v>
      </c>
      <c r="I2793">
        <v>15</v>
      </c>
      <c r="J2793" t="s">
        <v>8</v>
      </c>
      <c r="L2793" t="s">
        <v>107</v>
      </c>
      <c r="M2793">
        <v>34730</v>
      </c>
      <c r="N2793" s="21" t="s">
        <v>40</v>
      </c>
      <c r="O2793" s="21" t="s">
        <v>61</v>
      </c>
      <c r="P2793" s="21" t="s">
        <v>1125</v>
      </c>
      <c r="Q2793" t="s">
        <v>1495</v>
      </c>
      <c r="R2793" t="s">
        <v>1084</v>
      </c>
      <c r="S2793">
        <v>24415190</v>
      </c>
      <c r="T2793">
        <v>383284</v>
      </c>
      <c r="U2793" t="s">
        <v>1417</v>
      </c>
    </row>
    <row r="2794" spans="1:21" ht="14.45" hidden="1" x14ac:dyDescent="0.35">
      <c r="A2794">
        <v>4250</v>
      </c>
      <c r="B2794" t="s">
        <v>15</v>
      </c>
      <c r="C2794" t="s">
        <v>697</v>
      </c>
      <c r="D2794" t="s">
        <v>1040</v>
      </c>
      <c r="E2794" t="s">
        <v>1039</v>
      </c>
      <c r="F2794" t="s">
        <v>1</v>
      </c>
      <c r="G2794" t="s">
        <v>532</v>
      </c>
      <c r="H2794" t="s">
        <v>2</v>
      </c>
      <c r="I2794">
        <v>15</v>
      </c>
      <c r="J2794" t="s">
        <v>8</v>
      </c>
      <c r="L2794" t="s">
        <v>107</v>
      </c>
      <c r="M2794">
        <v>25785</v>
      </c>
      <c r="N2794" s="21" t="s">
        <v>39</v>
      </c>
      <c r="O2794" s="21" t="s">
        <v>60</v>
      </c>
      <c r="P2794" s="21" t="s">
        <v>1124</v>
      </c>
      <c r="Q2794" t="s">
        <v>1495</v>
      </c>
      <c r="R2794" t="s">
        <v>1084</v>
      </c>
      <c r="S2794">
        <v>109586250</v>
      </c>
      <c r="T2794">
        <v>1720349</v>
      </c>
      <c r="U2794" t="s">
        <v>1418</v>
      </c>
    </row>
    <row r="2795" spans="1:21" ht="14.45" hidden="1" x14ac:dyDescent="0.35">
      <c r="A2795">
        <v>4425</v>
      </c>
      <c r="B2795" t="s">
        <v>15</v>
      </c>
      <c r="C2795" t="s">
        <v>698</v>
      </c>
      <c r="D2795" t="s">
        <v>1040</v>
      </c>
      <c r="E2795" t="s">
        <v>1039</v>
      </c>
      <c r="F2795" t="s">
        <v>5</v>
      </c>
      <c r="G2795" t="s">
        <v>496</v>
      </c>
      <c r="H2795" t="s">
        <v>2</v>
      </c>
      <c r="I2795">
        <v>15</v>
      </c>
      <c r="J2795" t="s">
        <v>8</v>
      </c>
      <c r="L2795" t="s">
        <v>107</v>
      </c>
      <c r="M2795">
        <v>23380</v>
      </c>
      <c r="N2795" s="21" t="s">
        <v>38</v>
      </c>
      <c r="O2795" s="21" t="s">
        <v>60</v>
      </c>
      <c r="P2795" s="21" t="s">
        <v>1124</v>
      </c>
      <c r="Q2795" t="s">
        <v>1495</v>
      </c>
      <c r="R2795" t="s">
        <v>1084</v>
      </c>
      <c r="S2795">
        <v>103456500</v>
      </c>
      <c r="T2795">
        <v>1624121</v>
      </c>
      <c r="U2795" t="s">
        <v>1419</v>
      </c>
    </row>
    <row r="2796" spans="1:21" ht="14.45" hidden="1" x14ac:dyDescent="0.35">
      <c r="A2796">
        <v>711</v>
      </c>
      <c r="B2796" t="s">
        <v>15</v>
      </c>
      <c r="C2796" t="s">
        <v>699</v>
      </c>
      <c r="D2796" t="s">
        <v>1040</v>
      </c>
      <c r="E2796" t="s">
        <v>1039</v>
      </c>
      <c r="F2796" t="s">
        <v>5</v>
      </c>
      <c r="G2796" t="s">
        <v>496</v>
      </c>
      <c r="H2796" t="s">
        <v>2</v>
      </c>
      <c r="I2796">
        <v>17</v>
      </c>
      <c r="J2796" t="s">
        <v>8</v>
      </c>
      <c r="L2796" t="s">
        <v>107</v>
      </c>
      <c r="M2796">
        <v>38690</v>
      </c>
      <c r="N2796" s="21" t="s">
        <v>41</v>
      </c>
      <c r="O2796" s="21" t="s">
        <v>61</v>
      </c>
      <c r="P2796" s="21" t="s">
        <v>1125</v>
      </c>
      <c r="Q2796" t="s">
        <v>1495</v>
      </c>
      <c r="R2796" t="s">
        <v>1084</v>
      </c>
      <c r="S2796">
        <v>27508590</v>
      </c>
      <c r="T2796">
        <v>431846</v>
      </c>
      <c r="U2796" t="s">
        <v>1420</v>
      </c>
    </row>
    <row r="2797" spans="1:21" ht="14.45" hidden="1" x14ac:dyDescent="0.35">
      <c r="A2797">
        <v>34</v>
      </c>
      <c r="B2797" t="s">
        <v>15</v>
      </c>
      <c r="C2797" t="s">
        <v>700</v>
      </c>
      <c r="D2797" t="s">
        <v>1046</v>
      </c>
      <c r="E2797" t="s">
        <v>1039</v>
      </c>
      <c r="F2797" t="s">
        <v>5</v>
      </c>
      <c r="G2797" t="s">
        <v>496</v>
      </c>
      <c r="H2797" t="s">
        <v>2</v>
      </c>
      <c r="I2797">
        <v>14</v>
      </c>
      <c r="J2797" t="s">
        <v>8</v>
      </c>
      <c r="L2797" t="s">
        <v>107</v>
      </c>
      <c r="M2797">
        <v>56590</v>
      </c>
      <c r="N2797" s="21" t="s">
        <v>45</v>
      </c>
      <c r="O2797" s="21" t="s">
        <v>63</v>
      </c>
      <c r="P2797" s="21" t="s">
        <v>1128</v>
      </c>
      <c r="Q2797" t="s">
        <v>1495</v>
      </c>
      <c r="R2797" t="s">
        <v>1084</v>
      </c>
      <c r="S2797">
        <v>1924060</v>
      </c>
      <c r="T2797">
        <v>30205</v>
      </c>
      <c r="U2797" t="s">
        <v>1421</v>
      </c>
    </row>
    <row r="2798" spans="1:21" ht="14.45" hidden="1" x14ac:dyDescent="0.35">
      <c r="A2798">
        <v>489</v>
      </c>
      <c r="B2798" t="s">
        <v>15</v>
      </c>
      <c r="C2798" t="s">
        <v>701</v>
      </c>
      <c r="D2798" t="s">
        <v>1046</v>
      </c>
      <c r="E2798" t="s">
        <v>1039</v>
      </c>
      <c r="F2798" t="s">
        <v>5</v>
      </c>
      <c r="G2798" t="s">
        <v>496</v>
      </c>
      <c r="H2798" t="s">
        <v>2</v>
      </c>
      <c r="I2798">
        <v>14</v>
      </c>
      <c r="J2798" t="s">
        <v>8</v>
      </c>
      <c r="L2798" t="s">
        <v>107</v>
      </c>
      <c r="M2798">
        <v>33410</v>
      </c>
      <c r="N2798" s="21" t="s">
        <v>40</v>
      </c>
      <c r="O2798" s="21" t="s">
        <v>61</v>
      </c>
      <c r="P2798" s="21" t="s">
        <v>1125</v>
      </c>
      <c r="Q2798" t="s">
        <v>1495</v>
      </c>
      <c r="R2798" t="s">
        <v>1084</v>
      </c>
      <c r="S2798">
        <v>16337490</v>
      </c>
      <c r="T2798">
        <v>256476</v>
      </c>
      <c r="U2798" t="s">
        <v>1422</v>
      </c>
    </row>
    <row r="2799" spans="1:21" ht="14.45" hidden="1" x14ac:dyDescent="0.35">
      <c r="A2799">
        <v>931</v>
      </c>
      <c r="B2799" t="s">
        <v>15</v>
      </c>
      <c r="C2799" t="s">
        <v>702</v>
      </c>
      <c r="D2799" t="s">
        <v>1040</v>
      </c>
      <c r="E2799" t="s">
        <v>1039</v>
      </c>
      <c r="F2799" t="s">
        <v>1</v>
      </c>
      <c r="G2799" t="s">
        <v>532</v>
      </c>
      <c r="H2799" t="s">
        <v>2</v>
      </c>
      <c r="I2799">
        <v>15</v>
      </c>
      <c r="J2799" t="s">
        <v>8</v>
      </c>
      <c r="L2799" t="s">
        <v>107</v>
      </c>
      <c r="M2799">
        <v>35295</v>
      </c>
      <c r="N2799" s="21" t="s">
        <v>41</v>
      </c>
      <c r="O2799" s="21" t="s">
        <v>61</v>
      </c>
      <c r="P2799" s="21" t="s">
        <v>1125</v>
      </c>
      <c r="Q2799" t="s">
        <v>1495</v>
      </c>
      <c r="R2799" t="s">
        <v>1084</v>
      </c>
      <c r="S2799">
        <v>32859645</v>
      </c>
      <c r="T2799">
        <v>515850</v>
      </c>
      <c r="U2799" t="s">
        <v>1423</v>
      </c>
    </row>
    <row r="2800" spans="1:21" ht="14.45" hidden="1" x14ac:dyDescent="0.35">
      <c r="A2800">
        <v>61</v>
      </c>
      <c r="B2800" t="s">
        <v>15</v>
      </c>
      <c r="C2800" t="s">
        <v>703</v>
      </c>
      <c r="D2800" t="s">
        <v>1040</v>
      </c>
      <c r="E2800" t="s">
        <v>1039</v>
      </c>
      <c r="F2800" t="s">
        <v>5</v>
      </c>
      <c r="G2800" t="s">
        <v>496</v>
      </c>
      <c r="H2800" t="s">
        <v>2</v>
      </c>
      <c r="I2800">
        <v>15</v>
      </c>
      <c r="J2800" t="s">
        <v>8</v>
      </c>
      <c r="L2800" t="s">
        <v>107</v>
      </c>
      <c r="M2800">
        <v>70208</v>
      </c>
      <c r="N2800" s="21" t="s">
        <v>48</v>
      </c>
      <c r="O2800" s="21" t="s">
        <v>64</v>
      </c>
      <c r="P2800" s="21" t="s">
        <v>1127</v>
      </c>
      <c r="Q2800" t="s">
        <v>1495</v>
      </c>
      <c r="R2800" t="s">
        <v>1084</v>
      </c>
      <c r="S2800">
        <v>4282688</v>
      </c>
      <c r="T2800">
        <v>67232</v>
      </c>
      <c r="U2800" t="s">
        <v>1424</v>
      </c>
    </row>
    <row r="2801" spans="1:21" ht="14.45" hidden="1" x14ac:dyDescent="0.35">
      <c r="A2801">
        <v>90</v>
      </c>
      <c r="B2801" t="s">
        <v>15</v>
      </c>
      <c r="C2801" t="s">
        <v>467</v>
      </c>
      <c r="D2801" t="s">
        <v>1046</v>
      </c>
      <c r="E2801" t="s">
        <v>1044</v>
      </c>
      <c r="F2801" t="s">
        <v>5</v>
      </c>
      <c r="G2801" t="s">
        <v>155</v>
      </c>
      <c r="H2801" t="s">
        <v>2</v>
      </c>
      <c r="I2801">
        <v>14</v>
      </c>
      <c r="J2801" t="s">
        <v>4</v>
      </c>
      <c r="L2801" t="s">
        <v>107</v>
      </c>
      <c r="M2801">
        <v>26850</v>
      </c>
      <c r="N2801" s="21" t="s">
        <v>39</v>
      </c>
      <c r="O2801" s="21" t="s">
        <v>60</v>
      </c>
      <c r="P2801" s="21" t="s">
        <v>1124</v>
      </c>
      <c r="Q2801" t="s">
        <v>1495</v>
      </c>
      <c r="R2801" t="s">
        <v>1084</v>
      </c>
      <c r="S2801">
        <v>2416500</v>
      </c>
      <c r="T2801">
        <v>37936</v>
      </c>
      <c r="U2801" t="s">
        <v>1425</v>
      </c>
    </row>
    <row r="2802" spans="1:21" ht="14.45" hidden="1" x14ac:dyDescent="0.35">
      <c r="A2802">
        <v>108</v>
      </c>
      <c r="B2802" t="s">
        <v>15</v>
      </c>
      <c r="C2802" t="s">
        <v>704</v>
      </c>
      <c r="D2802" t="s">
        <v>1040</v>
      </c>
      <c r="E2802" t="s">
        <v>1044</v>
      </c>
      <c r="F2802" t="s">
        <v>5</v>
      </c>
      <c r="G2802" t="s">
        <v>496</v>
      </c>
      <c r="H2802" t="s">
        <v>2</v>
      </c>
      <c r="I2802">
        <v>17</v>
      </c>
      <c r="J2802" t="s">
        <v>8</v>
      </c>
      <c r="L2802" t="s">
        <v>107</v>
      </c>
      <c r="M2802">
        <v>51143</v>
      </c>
      <c r="N2802" s="21" t="s">
        <v>44</v>
      </c>
      <c r="O2802" s="21" t="s">
        <v>63</v>
      </c>
      <c r="P2802" s="21" t="s">
        <v>1128</v>
      </c>
      <c r="Q2802" t="s">
        <v>1495</v>
      </c>
      <c r="R2802" t="s">
        <v>1084</v>
      </c>
      <c r="S2802">
        <v>5523444</v>
      </c>
      <c r="T2802">
        <v>86710</v>
      </c>
      <c r="U2802" t="s">
        <v>1426</v>
      </c>
    </row>
    <row r="2803" spans="1:21" ht="14.45" hidden="1" x14ac:dyDescent="0.35">
      <c r="A2803">
        <v>4</v>
      </c>
      <c r="B2803" t="s">
        <v>15</v>
      </c>
      <c r="C2803" t="s">
        <v>748</v>
      </c>
      <c r="D2803" t="s">
        <v>1046</v>
      </c>
      <c r="E2803" t="s">
        <v>1039</v>
      </c>
      <c r="F2803" t="s">
        <v>5</v>
      </c>
      <c r="G2803" t="s">
        <v>496</v>
      </c>
      <c r="H2803" t="s">
        <v>2</v>
      </c>
      <c r="I2803">
        <v>14</v>
      </c>
      <c r="J2803" t="s">
        <v>8</v>
      </c>
      <c r="K2803" t="s">
        <v>7</v>
      </c>
      <c r="L2803" t="s">
        <v>107</v>
      </c>
      <c r="M2803">
        <v>52000</v>
      </c>
      <c r="N2803" s="21" t="s">
        <v>37</v>
      </c>
      <c r="O2803" s="21" t="s">
        <v>59</v>
      </c>
      <c r="P2803" s="21" t="str">
        <f>IF(M2803&lt;20000,"01_&lt;20",IF(M2803&lt;70000,CONCATENATE(IF((ROUNDDOWN(M2803/10000,0)+1)&lt;10,0,),ROUNDDOWN(M2803/10000,0),"_",ROUNDDOWN(M2803/10000,0)*10,"-",ROUNDUP((M2803+1)/10000,0)*10),"07_70&gt;"))</f>
        <v>05_50-60</v>
      </c>
      <c r="Q2803" t="s">
        <v>1495</v>
      </c>
      <c r="R2803" t="s">
        <v>1084</v>
      </c>
      <c r="S2803">
        <f>M2803*A2803</f>
        <v>208000</v>
      </c>
      <c r="T2803">
        <f>ROUND(S2803/63.7,0)</f>
        <v>3265</v>
      </c>
      <c r="U2803">
        <v>0</v>
      </c>
    </row>
    <row r="2804" spans="1:21" ht="14.45" hidden="1" x14ac:dyDescent="0.35">
      <c r="A2804">
        <v>780</v>
      </c>
      <c r="B2804" t="s">
        <v>15</v>
      </c>
      <c r="C2804" t="s">
        <v>750</v>
      </c>
      <c r="D2804" t="s">
        <v>1040</v>
      </c>
      <c r="E2804" t="s">
        <v>1044</v>
      </c>
      <c r="F2804" t="s">
        <v>1</v>
      </c>
      <c r="G2804" t="s">
        <v>532</v>
      </c>
      <c r="H2804" t="s">
        <v>2</v>
      </c>
      <c r="I2804">
        <v>15</v>
      </c>
      <c r="J2804" t="s">
        <v>8</v>
      </c>
      <c r="L2804" t="s">
        <v>107</v>
      </c>
      <c r="M2804">
        <v>28180</v>
      </c>
      <c r="N2804" s="21" t="s">
        <v>39</v>
      </c>
      <c r="O2804" s="21" t="s">
        <v>60</v>
      </c>
      <c r="P2804" s="21" t="s">
        <v>1124</v>
      </c>
      <c r="Q2804" t="s">
        <v>1495</v>
      </c>
      <c r="R2804" t="s">
        <v>1084</v>
      </c>
      <c r="S2804">
        <v>21980400</v>
      </c>
      <c r="T2804">
        <v>345061</v>
      </c>
      <c r="U2804" t="s">
        <v>1427</v>
      </c>
    </row>
    <row r="2805" spans="1:21" ht="14.45" hidden="1" x14ac:dyDescent="0.35">
      <c r="A2805">
        <v>1155</v>
      </c>
      <c r="B2805" t="s">
        <v>15</v>
      </c>
      <c r="C2805" t="s">
        <v>751</v>
      </c>
      <c r="D2805" t="s">
        <v>1046</v>
      </c>
      <c r="E2805" t="s">
        <v>1039</v>
      </c>
      <c r="F2805" t="s">
        <v>1</v>
      </c>
      <c r="G2805" t="s">
        <v>532</v>
      </c>
      <c r="H2805" t="s">
        <v>2</v>
      </c>
      <c r="I2805">
        <v>14</v>
      </c>
      <c r="J2805" t="s">
        <v>8</v>
      </c>
      <c r="L2805" t="s">
        <v>107</v>
      </c>
      <c r="M2805">
        <v>40350</v>
      </c>
      <c r="N2805" s="21" t="s">
        <v>42</v>
      </c>
      <c r="O2805" s="21" t="s">
        <v>62</v>
      </c>
      <c r="P2805" s="21" t="s">
        <v>1126</v>
      </c>
      <c r="Q2805" t="s">
        <v>1495</v>
      </c>
      <c r="R2805" t="s">
        <v>1084</v>
      </c>
      <c r="S2805">
        <v>46604250</v>
      </c>
      <c r="T2805">
        <v>731621</v>
      </c>
      <c r="U2805" t="s">
        <v>1428</v>
      </c>
    </row>
    <row r="2806" spans="1:21" ht="14.45" hidden="1" x14ac:dyDescent="0.35">
      <c r="A2806">
        <v>289</v>
      </c>
      <c r="B2806" t="s">
        <v>15</v>
      </c>
      <c r="C2806" t="s">
        <v>813</v>
      </c>
      <c r="D2806" t="s">
        <v>1040</v>
      </c>
      <c r="E2806" t="s">
        <v>1039</v>
      </c>
      <c r="F2806" t="s">
        <v>1</v>
      </c>
      <c r="G2806" t="s">
        <v>532</v>
      </c>
      <c r="H2806" t="s">
        <v>2</v>
      </c>
      <c r="I2806">
        <v>17</v>
      </c>
      <c r="J2806" t="s">
        <v>8</v>
      </c>
      <c r="L2806" t="s">
        <v>107</v>
      </c>
      <c r="M2806">
        <v>33782</v>
      </c>
      <c r="N2806" s="21" t="s">
        <v>40</v>
      </c>
      <c r="O2806" s="21" t="s">
        <v>61</v>
      </c>
      <c r="P2806" s="21" t="s">
        <v>1125</v>
      </c>
      <c r="Q2806" t="s">
        <v>1495</v>
      </c>
      <c r="R2806" t="s">
        <v>1084</v>
      </c>
      <c r="S2806">
        <v>9762998</v>
      </c>
      <c r="T2806">
        <v>153265</v>
      </c>
      <c r="U2806" t="s">
        <v>1429</v>
      </c>
    </row>
    <row r="2807" spans="1:21" ht="14.45" hidden="1" x14ac:dyDescent="0.35">
      <c r="A2807">
        <v>61</v>
      </c>
      <c r="B2807" t="s">
        <v>15</v>
      </c>
      <c r="C2807" t="s">
        <v>958</v>
      </c>
      <c r="D2807" t="s">
        <v>1046</v>
      </c>
      <c r="E2807" t="s">
        <v>1039</v>
      </c>
      <c r="F2807" t="s">
        <v>5</v>
      </c>
      <c r="G2807" t="s">
        <v>496</v>
      </c>
      <c r="H2807" t="s">
        <v>2</v>
      </c>
      <c r="I2807">
        <v>14</v>
      </c>
      <c r="J2807" t="s">
        <v>8</v>
      </c>
      <c r="K2807" t="s">
        <v>7</v>
      </c>
      <c r="L2807" t="s">
        <v>107</v>
      </c>
      <c r="M2807">
        <v>49122</v>
      </c>
      <c r="N2807" s="21" t="s">
        <v>37</v>
      </c>
      <c r="O2807" s="21" t="s">
        <v>59</v>
      </c>
      <c r="P2807" s="21" t="str">
        <f t="shared" ref="P2807:P2815" si="44">IF(M2807&lt;20000,"01_&lt;20",IF(M2807&lt;70000,CONCATENATE(IF((ROUNDDOWN(M2807/10000,0)+1)&lt;10,0,),ROUNDDOWN(M2807/10000,0),"_",ROUNDDOWN(M2807/10000,0)*10,"-",ROUNDUP((M2807+1)/10000,0)*10),"07_70&gt;"))</f>
        <v>04_40-50</v>
      </c>
      <c r="Q2807" t="s">
        <v>1495</v>
      </c>
      <c r="R2807" t="s">
        <v>1084</v>
      </c>
      <c r="S2807">
        <f t="shared" ref="S2807:S2815" si="45">M2807*A2807</f>
        <v>2996442</v>
      </c>
      <c r="T2807">
        <f t="shared" ref="T2807:T2815" si="46">ROUND(S2807/63.7,0)</f>
        <v>47040</v>
      </c>
      <c r="U2807">
        <v>0</v>
      </c>
    </row>
    <row r="2808" spans="1:21" ht="14.45" hidden="1" x14ac:dyDescent="0.35">
      <c r="A2808">
        <v>32</v>
      </c>
      <c r="B2808" t="s">
        <v>15</v>
      </c>
      <c r="C2808" t="s">
        <v>960</v>
      </c>
      <c r="D2808" t="s">
        <v>1046</v>
      </c>
      <c r="E2808" t="s">
        <v>1044</v>
      </c>
      <c r="F2808" t="s">
        <v>5</v>
      </c>
      <c r="G2808" t="s">
        <v>496</v>
      </c>
      <c r="H2808" t="s">
        <v>2</v>
      </c>
      <c r="I2808">
        <v>14</v>
      </c>
      <c r="J2808" t="s">
        <v>8</v>
      </c>
      <c r="L2808" t="s">
        <v>107</v>
      </c>
      <c r="M2808">
        <v>38030</v>
      </c>
      <c r="N2808" s="21" t="s">
        <v>37</v>
      </c>
      <c r="O2808" s="21" t="s">
        <v>59</v>
      </c>
      <c r="P2808" s="21" t="str">
        <f t="shared" si="44"/>
        <v>03_30-40</v>
      </c>
      <c r="Q2808" t="s">
        <v>1495</v>
      </c>
      <c r="R2808" t="s">
        <v>1084</v>
      </c>
      <c r="S2808">
        <f t="shared" si="45"/>
        <v>1216960</v>
      </c>
      <c r="T2808">
        <f t="shared" si="46"/>
        <v>19105</v>
      </c>
      <c r="U2808">
        <v>0</v>
      </c>
    </row>
    <row r="2809" spans="1:21" ht="14.45" hidden="1" x14ac:dyDescent="0.35">
      <c r="A2809">
        <v>170</v>
      </c>
      <c r="B2809" t="s">
        <v>15</v>
      </c>
      <c r="C2809" t="s">
        <v>961</v>
      </c>
      <c r="D2809" t="s">
        <v>1040</v>
      </c>
      <c r="E2809" t="s">
        <v>1044</v>
      </c>
      <c r="F2809" t="s">
        <v>5</v>
      </c>
      <c r="G2809" t="s">
        <v>496</v>
      </c>
      <c r="H2809" t="s">
        <v>2</v>
      </c>
      <c r="I2809">
        <v>15</v>
      </c>
      <c r="J2809" t="s">
        <v>8</v>
      </c>
      <c r="L2809" t="s">
        <v>107</v>
      </c>
      <c r="M2809">
        <v>43042</v>
      </c>
      <c r="N2809" s="21" t="s">
        <v>37</v>
      </c>
      <c r="O2809" s="21" t="s">
        <v>59</v>
      </c>
      <c r="P2809" s="21" t="str">
        <f t="shared" si="44"/>
        <v>04_40-50</v>
      </c>
      <c r="Q2809" t="s">
        <v>1495</v>
      </c>
      <c r="R2809" t="s">
        <v>1084</v>
      </c>
      <c r="S2809">
        <f t="shared" si="45"/>
        <v>7317140</v>
      </c>
      <c r="T2809">
        <f t="shared" si="46"/>
        <v>114869</v>
      </c>
      <c r="U2809">
        <v>0</v>
      </c>
    </row>
    <row r="2810" spans="1:21" ht="14.45" hidden="1" x14ac:dyDescent="0.35">
      <c r="A2810">
        <v>384</v>
      </c>
      <c r="B2810" t="s">
        <v>15</v>
      </c>
      <c r="C2810" t="s">
        <v>1014</v>
      </c>
      <c r="D2810" t="s">
        <v>1047</v>
      </c>
      <c r="E2810" t="s">
        <v>1039</v>
      </c>
      <c r="F2810" t="s">
        <v>5</v>
      </c>
      <c r="G2810" t="s">
        <v>323</v>
      </c>
      <c r="H2810" t="s">
        <v>2</v>
      </c>
      <c r="I2810">
        <v>10</v>
      </c>
      <c r="J2810" t="s">
        <v>846</v>
      </c>
      <c r="K2810" t="s">
        <v>7</v>
      </c>
      <c r="L2810" t="s">
        <v>90</v>
      </c>
      <c r="M2810">
        <v>35990</v>
      </c>
      <c r="N2810" s="21" t="s">
        <v>37</v>
      </c>
      <c r="O2810" s="21" t="s">
        <v>59</v>
      </c>
      <c r="P2810" s="21" t="str">
        <f t="shared" si="44"/>
        <v>03_30-40</v>
      </c>
      <c r="Q2810" t="s">
        <v>1495</v>
      </c>
      <c r="R2810" t="s">
        <v>1084</v>
      </c>
      <c r="S2810">
        <f t="shared" si="45"/>
        <v>13820160</v>
      </c>
      <c r="T2810">
        <f t="shared" si="46"/>
        <v>216957</v>
      </c>
      <c r="U2810">
        <v>0</v>
      </c>
    </row>
    <row r="2811" spans="1:21" ht="14.45" hidden="1" x14ac:dyDescent="0.35">
      <c r="A2811">
        <v>642</v>
      </c>
      <c r="B2811" t="s">
        <v>15</v>
      </c>
      <c r="C2811" t="s">
        <v>1013</v>
      </c>
      <c r="D2811" t="s">
        <v>1046</v>
      </c>
      <c r="E2811" t="s">
        <v>1039</v>
      </c>
      <c r="F2811" t="s">
        <v>1</v>
      </c>
      <c r="G2811" t="s">
        <v>532</v>
      </c>
      <c r="H2811" t="s">
        <v>2</v>
      </c>
      <c r="I2811">
        <v>14</v>
      </c>
      <c r="J2811" t="s">
        <v>8</v>
      </c>
      <c r="K2811" t="s">
        <v>7</v>
      </c>
      <c r="L2811" t="s">
        <v>107</v>
      </c>
      <c r="M2811">
        <v>36700</v>
      </c>
      <c r="N2811" s="21" t="s">
        <v>37</v>
      </c>
      <c r="O2811" s="21" t="s">
        <v>59</v>
      </c>
      <c r="P2811" s="21" t="str">
        <f t="shared" si="44"/>
        <v>03_30-40</v>
      </c>
      <c r="Q2811" t="s">
        <v>1495</v>
      </c>
      <c r="R2811" t="s">
        <v>1084</v>
      </c>
      <c r="S2811">
        <f t="shared" si="45"/>
        <v>23561400</v>
      </c>
      <c r="T2811">
        <f t="shared" si="46"/>
        <v>369881</v>
      </c>
      <c r="U2811">
        <v>0</v>
      </c>
    </row>
    <row r="2812" spans="1:21" ht="14.45" hidden="1" x14ac:dyDescent="0.35">
      <c r="A2812">
        <v>167</v>
      </c>
      <c r="B2812" t="s">
        <v>15</v>
      </c>
      <c r="C2812" t="s">
        <v>1021</v>
      </c>
      <c r="D2812" t="s">
        <v>1040</v>
      </c>
      <c r="E2812" t="s">
        <v>1044</v>
      </c>
      <c r="F2812" t="s">
        <v>1</v>
      </c>
      <c r="G2812" t="s">
        <v>532</v>
      </c>
      <c r="H2812" t="s">
        <v>2</v>
      </c>
      <c r="I2812">
        <v>15</v>
      </c>
      <c r="J2812" t="s">
        <v>8</v>
      </c>
      <c r="L2812" t="s">
        <v>107</v>
      </c>
      <c r="M2812">
        <v>23400</v>
      </c>
      <c r="N2812" s="21" t="s">
        <v>37</v>
      </c>
      <c r="O2812" s="21" t="s">
        <v>59</v>
      </c>
      <c r="P2812" s="21" t="str">
        <f t="shared" si="44"/>
        <v>02_20-30</v>
      </c>
      <c r="Q2812" t="s">
        <v>1495</v>
      </c>
      <c r="R2812" t="s">
        <v>1084</v>
      </c>
      <c r="S2812">
        <f t="shared" si="45"/>
        <v>3907800</v>
      </c>
      <c r="T2812">
        <f t="shared" si="46"/>
        <v>61347</v>
      </c>
      <c r="U2812">
        <v>0</v>
      </c>
    </row>
    <row r="2813" spans="1:21" ht="14.45" hidden="1" x14ac:dyDescent="0.35">
      <c r="A2813">
        <v>96</v>
      </c>
      <c r="B2813" t="s">
        <v>15</v>
      </c>
      <c r="C2813" t="s">
        <v>1015</v>
      </c>
      <c r="D2813" t="s">
        <v>1046</v>
      </c>
      <c r="E2813" t="s">
        <v>1039</v>
      </c>
      <c r="F2813" t="s">
        <v>5</v>
      </c>
      <c r="G2813" t="s">
        <v>855</v>
      </c>
      <c r="H2813" t="s">
        <v>2</v>
      </c>
      <c r="I2813">
        <v>14</v>
      </c>
      <c r="J2813" t="s">
        <v>8</v>
      </c>
      <c r="L2813" t="s">
        <v>107</v>
      </c>
      <c r="M2813">
        <v>40100</v>
      </c>
      <c r="N2813" s="21" t="s">
        <v>37</v>
      </c>
      <c r="O2813" s="21" t="s">
        <v>59</v>
      </c>
      <c r="P2813" s="21" t="str">
        <f t="shared" si="44"/>
        <v>04_40-50</v>
      </c>
      <c r="Q2813" t="s">
        <v>1495</v>
      </c>
      <c r="R2813" t="s">
        <v>1084</v>
      </c>
      <c r="S2813">
        <f t="shared" si="45"/>
        <v>3849600</v>
      </c>
      <c r="T2813">
        <f t="shared" si="46"/>
        <v>60433</v>
      </c>
      <c r="U2813">
        <v>0</v>
      </c>
    </row>
    <row r="2814" spans="1:21" ht="14.45" hidden="1" x14ac:dyDescent="0.35">
      <c r="A2814">
        <v>472</v>
      </c>
      <c r="B2814" t="s">
        <v>15</v>
      </c>
      <c r="C2814" t="s">
        <v>1016</v>
      </c>
      <c r="D2814" t="s">
        <v>1040</v>
      </c>
      <c r="E2814" t="s">
        <v>1039</v>
      </c>
      <c r="F2814" t="s">
        <v>5</v>
      </c>
      <c r="G2814" t="s">
        <v>855</v>
      </c>
      <c r="H2814" t="s">
        <v>2</v>
      </c>
      <c r="I2814">
        <v>15</v>
      </c>
      <c r="J2814" t="s">
        <v>8</v>
      </c>
      <c r="L2814" t="s">
        <v>107</v>
      </c>
      <c r="M2814">
        <v>41000</v>
      </c>
      <c r="N2814" s="21" t="s">
        <v>37</v>
      </c>
      <c r="O2814" s="21" t="s">
        <v>59</v>
      </c>
      <c r="P2814" s="21" t="str">
        <f t="shared" si="44"/>
        <v>04_40-50</v>
      </c>
      <c r="Q2814" t="s">
        <v>1495</v>
      </c>
      <c r="R2814" t="s">
        <v>1084</v>
      </c>
      <c r="S2814">
        <f t="shared" si="45"/>
        <v>19352000</v>
      </c>
      <c r="T2814">
        <f t="shared" si="46"/>
        <v>303799</v>
      </c>
      <c r="U2814">
        <v>0</v>
      </c>
    </row>
    <row r="2815" spans="1:21" ht="14.45" hidden="1" x14ac:dyDescent="0.35">
      <c r="A2815">
        <v>63</v>
      </c>
      <c r="B2815" t="s">
        <v>15</v>
      </c>
      <c r="C2815" t="s">
        <v>1017</v>
      </c>
      <c r="D2815" t="s">
        <v>1046</v>
      </c>
      <c r="E2815" t="s">
        <v>1039</v>
      </c>
      <c r="F2815" t="s">
        <v>1</v>
      </c>
      <c r="G2815" t="s">
        <v>532</v>
      </c>
      <c r="H2815" t="s">
        <v>2</v>
      </c>
      <c r="I2815">
        <v>13</v>
      </c>
      <c r="J2815" t="s">
        <v>8</v>
      </c>
      <c r="L2815" t="s">
        <v>107</v>
      </c>
      <c r="M2815">
        <v>55300</v>
      </c>
      <c r="N2815" s="21" t="s">
        <v>37</v>
      </c>
      <c r="O2815" s="21" t="s">
        <v>59</v>
      </c>
      <c r="P2815" s="21" t="str">
        <f t="shared" si="44"/>
        <v>05_50-60</v>
      </c>
      <c r="Q2815" t="s">
        <v>1495</v>
      </c>
      <c r="R2815" t="s">
        <v>1084</v>
      </c>
      <c r="S2815">
        <f t="shared" si="45"/>
        <v>3483900</v>
      </c>
      <c r="T2815">
        <f t="shared" si="46"/>
        <v>54692</v>
      </c>
      <c r="U2815">
        <v>0</v>
      </c>
    </row>
    <row r="2816" spans="1:21" ht="14.45" hidden="1" x14ac:dyDescent="0.35">
      <c r="A2816">
        <v>51</v>
      </c>
      <c r="B2816" t="s">
        <v>15</v>
      </c>
      <c r="C2816" t="s">
        <v>1018</v>
      </c>
      <c r="D2816" t="s">
        <v>1046</v>
      </c>
      <c r="E2816" t="s">
        <v>1039</v>
      </c>
      <c r="F2816" t="s">
        <v>5</v>
      </c>
      <c r="G2816" t="s">
        <v>818</v>
      </c>
      <c r="H2816" t="s">
        <v>2</v>
      </c>
      <c r="I2816">
        <v>13</v>
      </c>
      <c r="J2816" t="s">
        <v>8</v>
      </c>
      <c r="L2816" t="s">
        <v>107</v>
      </c>
      <c r="M2816">
        <v>57150</v>
      </c>
      <c r="N2816" s="21" t="s">
        <v>45</v>
      </c>
      <c r="O2816" s="21" t="s">
        <v>63</v>
      </c>
      <c r="P2816" s="21" t="s">
        <v>1128</v>
      </c>
      <c r="Q2816" t="s">
        <v>1495</v>
      </c>
      <c r="R2816" t="s">
        <v>1084</v>
      </c>
      <c r="S2816">
        <v>2914650</v>
      </c>
      <c r="T2816">
        <v>45756</v>
      </c>
      <c r="U2816" t="s">
        <v>1430</v>
      </c>
    </row>
    <row r="2817" spans="1:21" ht="14.45" hidden="1" x14ac:dyDescent="0.35">
      <c r="A2817">
        <v>40</v>
      </c>
      <c r="B2817" t="s">
        <v>15</v>
      </c>
      <c r="C2817" t="s">
        <v>1020</v>
      </c>
      <c r="D2817" t="s">
        <v>1040</v>
      </c>
      <c r="E2817" t="s">
        <v>1039</v>
      </c>
      <c r="F2817" t="s">
        <v>5</v>
      </c>
      <c r="G2817" t="s">
        <v>818</v>
      </c>
      <c r="H2817" t="s">
        <v>2</v>
      </c>
      <c r="I2817">
        <v>15</v>
      </c>
      <c r="J2817" t="s">
        <v>8</v>
      </c>
      <c r="L2817" t="s">
        <v>107</v>
      </c>
      <c r="M2817">
        <v>67400</v>
      </c>
      <c r="N2817" s="21" t="s">
        <v>37</v>
      </c>
      <c r="O2817" s="21" t="s">
        <v>59</v>
      </c>
      <c r="P2817" s="21" t="str">
        <f>IF(M2817&lt;20000,"01_&lt;20",IF(M2817&lt;70000,CONCATENATE(IF((ROUNDDOWN(M2817/10000,0)+1)&lt;10,0,),ROUNDDOWN(M2817/10000,0),"_",ROUNDDOWN(M2817/10000,0)*10,"-",ROUNDUP((M2817+1)/10000,0)*10),"07_70&gt;"))</f>
        <v>06_60-70</v>
      </c>
      <c r="Q2817" t="s">
        <v>1495</v>
      </c>
      <c r="R2817" t="s">
        <v>1084</v>
      </c>
      <c r="S2817">
        <f>M2817*A2817</f>
        <v>2696000</v>
      </c>
      <c r="T2817">
        <f>ROUND(S2817/63.7,0)</f>
        <v>42323</v>
      </c>
      <c r="U2817">
        <v>0</v>
      </c>
    </row>
    <row r="2818" spans="1:21" ht="14.45" hidden="1" x14ac:dyDescent="0.35">
      <c r="A2818">
        <v>481</v>
      </c>
      <c r="B2818" t="s">
        <v>15</v>
      </c>
      <c r="C2818" t="s">
        <v>352</v>
      </c>
      <c r="D2818" t="s">
        <v>1040</v>
      </c>
      <c r="E2818" t="s">
        <v>1044</v>
      </c>
      <c r="F2818" t="s">
        <v>5</v>
      </c>
      <c r="G2818" t="s">
        <v>323</v>
      </c>
      <c r="H2818" t="s">
        <v>2</v>
      </c>
      <c r="I2818">
        <v>15</v>
      </c>
      <c r="J2818" t="s">
        <v>4</v>
      </c>
      <c r="L2818" t="s">
        <v>90</v>
      </c>
      <c r="M2818">
        <v>25141</v>
      </c>
      <c r="N2818" s="21" t="s">
        <v>39</v>
      </c>
      <c r="O2818" s="21" t="s">
        <v>60</v>
      </c>
      <c r="P2818" s="21" t="s">
        <v>1124</v>
      </c>
      <c r="Q2818" t="s">
        <v>1495</v>
      </c>
      <c r="R2818" t="s">
        <v>1084</v>
      </c>
      <c r="S2818">
        <v>12092821</v>
      </c>
      <c r="T2818">
        <v>189840</v>
      </c>
      <c r="U2818" t="s">
        <v>1431</v>
      </c>
    </row>
    <row r="2819" spans="1:21" ht="14.45" hidden="1" x14ac:dyDescent="0.35">
      <c r="A2819">
        <v>4</v>
      </c>
      <c r="B2819" t="s">
        <v>15</v>
      </c>
      <c r="C2819" t="s">
        <v>1019</v>
      </c>
      <c r="D2819" t="s">
        <v>1046</v>
      </c>
      <c r="E2819" t="s">
        <v>1039</v>
      </c>
      <c r="F2819" t="s">
        <v>5</v>
      </c>
      <c r="G2819" t="s">
        <v>818</v>
      </c>
      <c r="H2819" t="s">
        <v>2</v>
      </c>
      <c r="I2819">
        <v>14</v>
      </c>
      <c r="J2819" t="s">
        <v>8</v>
      </c>
      <c r="L2819" t="s">
        <v>107</v>
      </c>
      <c r="M2819">
        <v>59800</v>
      </c>
      <c r="N2819" s="21" t="s">
        <v>37</v>
      </c>
      <c r="O2819" s="21" t="s">
        <v>59</v>
      </c>
      <c r="P2819" s="21" t="str">
        <f>IF(M2819&lt;20000,"01_&lt;20",IF(M2819&lt;70000,CONCATENATE(IF((ROUNDDOWN(M2819/10000,0)+1)&lt;10,0,),ROUNDDOWN(M2819/10000,0),"_",ROUNDDOWN(M2819/10000,0)*10,"-",ROUNDUP((M2819+1)/10000,0)*10),"07_70&gt;"))</f>
        <v>05_50-60</v>
      </c>
      <c r="Q2819" t="s">
        <v>1495</v>
      </c>
      <c r="R2819" t="s">
        <v>1084</v>
      </c>
      <c r="S2819">
        <f>M2819*A2819</f>
        <v>239200</v>
      </c>
      <c r="T2819">
        <f>ROUND(S2819/63.7,0)</f>
        <v>3755</v>
      </c>
      <c r="U2819">
        <v>0</v>
      </c>
    </row>
    <row r="2820" spans="1:21" ht="14.45" hidden="1" x14ac:dyDescent="0.35">
      <c r="A2820">
        <v>2</v>
      </c>
      <c r="B2820" t="s">
        <v>15</v>
      </c>
      <c r="C2820" t="s">
        <v>313</v>
      </c>
      <c r="D2820" t="s">
        <v>1046</v>
      </c>
      <c r="E2820" t="s">
        <v>1039</v>
      </c>
      <c r="F2820" t="s">
        <v>5</v>
      </c>
      <c r="G2820" t="s">
        <v>218</v>
      </c>
      <c r="H2820" t="s">
        <v>224</v>
      </c>
      <c r="I2820">
        <v>14</v>
      </c>
      <c r="J2820" t="s">
        <v>8</v>
      </c>
      <c r="L2820" t="s">
        <v>107</v>
      </c>
      <c r="M2820">
        <v>63543</v>
      </c>
      <c r="N2820" s="21" t="s">
        <v>46</v>
      </c>
      <c r="O2820" s="21" t="s">
        <v>65</v>
      </c>
      <c r="P2820" s="21" t="s">
        <v>1129</v>
      </c>
      <c r="Q2820" t="s">
        <v>1495</v>
      </c>
      <c r="R2820" t="s">
        <v>1084</v>
      </c>
      <c r="S2820">
        <v>127086</v>
      </c>
      <c r="T2820">
        <v>1995</v>
      </c>
      <c r="U2820" t="s">
        <v>1432</v>
      </c>
    </row>
    <row r="2821" spans="1:21" ht="14.45" hidden="1" x14ac:dyDescent="0.35">
      <c r="A2821">
        <v>159</v>
      </c>
      <c r="B2821" t="s">
        <v>15</v>
      </c>
      <c r="C2821" t="s">
        <v>1073</v>
      </c>
      <c r="D2821" t="s">
        <v>1038</v>
      </c>
      <c r="E2821" t="s">
        <v>1039</v>
      </c>
      <c r="F2821" t="s">
        <v>5</v>
      </c>
      <c r="G2821" t="s">
        <v>818</v>
      </c>
      <c r="H2821" t="s">
        <v>618</v>
      </c>
      <c r="I2821">
        <v>15</v>
      </c>
      <c r="J2821" t="s">
        <v>8</v>
      </c>
      <c r="L2821" t="s">
        <v>107</v>
      </c>
      <c r="M2821">
        <v>38990</v>
      </c>
      <c r="N2821" s="21" t="s">
        <v>37</v>
      </c>
      <c r="O2821" s="21" t="s">
        <v>59</v>
      </c>
      <c r="P2821" s="21" t="str">
        <f>IF(M2821&lt;20000,"01_&lt;20",IF(M2821&lt;70000,CONCATENATE(IF((ROUNDDOWN(M2821/10000,0)+1)&lt;10,0,),ROUNDDOWN(M2821/10000,0),"_",ROUNDDOWN(M2821/10000,0)*10,"-",ROUNDUP((M2821+1)/10000,0)*10),"07_70&gt;"))</f>
        <v>03_30-40</v>
      </c>
      <c r="Q2821" t="s">
        <v>1495</v>
      </c>
      <c r="R2821" t="s">
        <v>1084</v>
      </c>
      <c r="S2821">
        <f>M2821*A2821</f>
        <v>6199410</v>
      </c>
      <c r="T2821">
        <f>ROUND(S2821/63.7,0)</f>
        <v>97322</v>
      </c>
      <c r="U2821">
        <v>0</v>
      </c>
    </row>
    <row r="2822" spans="1:21" ht="14.45" hidden="1" x14ac:dyDescent="0.35">
      <c r="A2822">
        <v>20</v>
      </c>
      <c r="B2822" t="s">
        <v>15</v>
      </c>
      <c r="C2822" t="s">
        <v>1074</v>
      </c>
      <c r="D2822" t="s">
        <v>1046</v>
      </c>
      <c r="E2822" t="s">
        <v>1044</v>
      </c>
      <c r="F2822" t="s">
        <v>5</v>
      </c>
      <c r="G2822" t="s">
        <v>323</v>
      </c>
      <c r="H2822" t="s">
        <v>2</v>
      </c>
      <c r="I2822">
        <v>14</v>
      </c>
      <c r="J2822" t="s">
        <v>4</v>
      </c>
      <c r="L2822" t="s">
        <v>90</v>
      </c>
      <c r="M2822">
        <v>26850</v>
      </c>
      <c r="N2822" s="21" t="s">
        <v>39</v>
      </c>
      <c r="O2822" s="21" t="s">
        <v>60</v>
      </c>
      <c r="P2822" s="21" t="s">
        <v>1124</v>
      </c>
      <c r="Q2822" t="s">
        <v>1495</v>
      </c>
      <c r="R2822" t="s">
        <v>1084</v>
      </c>
      <c r="S2822">
        <v>537000</v>
      </c>
      <c r="T2822">
        <v>8430</v>
      </c>
      <c r="U2822" t="s">
        <v>1425</v>
      </c>
    </row>
    <row r="2823" spans="1:21" ht="14.45" hidden="1" x14ac:dyDescent="0.35">
      <c r="A2823">
        <v>2</v>
      </c>
      <c r="B2823" t="s">
        <v>15</v>
      </c>
      <c r="C2823" t="s">
        <v>342</v>
      </c>
      <c r="D2823" t="s">
        <v>1038</v>
      </c>
      <c r="E2823" t="s">
        <v>1039</v>
      </c>
      <c r="F2823" t="s">
        <v>5</v>
      </c>
      <c r="G2823" t="s">
        <v>323</v>
      </c>
      <c r="H2823">
        <v>530</v>
      </c>
      <c r="I2823">
        <v>15</v>
      </c>
      <c r="J2823" t="s">
        <v>8</v>
      </c>
      <c r="L2823" t="s">
        <v>90</v>
      </c>
      <c r="M2823">
        <v>25000</v>
      </c>
      <c r="N2823" s="21" t="s">
        <v>37</v>
      </c>
      <c r="O2823" s="21" t="s">
        <v>59</v>
      </c>
      <c r="P2823" s="21" t="str">
        <f>IF(M2823&lt;20000,"01_&lt;20",IF(M2823&lt;70000,CONCATENATE(IF((ROUNDDOWN(M2823/10000,0)+1)&lt;10,0,),ROUNDDOWN(M2823/10000,0),"_",ROUNDDOWN(M2823/10000,0)*10,"-",ROUNDUP((M2823+1)/10000,0)*10),"07_70&gt;"))</f>
        <v>02_20-30</v>
      </c>
      <c r="Q2823" t="s">
        <v>1495</v>
      </c>
      <c r="R2823" t="s">
        <v>1084</v>
      </c>
      <c r="S2823">
        <f>M2823*A2823</f>
        <v>50000</v>
      </c>
      <c r="T2823">
        <f>ROUND(S2823/63.7,0)</f>
        <v>785</v>
      </c>
      <c r="U2823">
        <v>0</v>
      </c>
    </row>
    <row r="2824" spans="1:21" ht="14.45" hidden="1" x14ac:dyDescent="0.35">
      <c r="A2824">
        <v>2</v>
      </c>
      <c r="B2824" t="s">
        <v>15</v>
      </c>
      <c r="C2824" t="s">
        <v>480</v>
      </c>
      <c r="D2824" t="s">
        <v>1046</v>
      </c>
      <c r="E2824" t="s">
        <v>1039</v>
      </c>
      <c r="F2824" t="s">
        <v>1</v>
      </c>
      <c r="G2824" t="s">
        <v>152</v>
      </c>
      <c r="H2824" t="s">
        <v>2</v>
      </c>
      <c r="I2824">
        <v>14</v>
      </c>
      <c r="J2824" t="s">
        <v>8</v>
      </c>
      <c r="L2824" t="s">
        <v>107</v>
      </c>
      <c r="M2824">
        <v>24500</v>
      </c>
      <c r="N2824" s="21" t="s">
        <v>37</v>
      </c>
      <c r="O2824" s="21" t="s">
        <v>59</v>
      </c>
      <c r="P2824" s="21" t="str">
        <f>IF(M2824&lt;20000,"01_&lt;20",IF(M2824&lt;70000,CONCATENATE(IF((ROUNDDOWN(M2824/10000,0)+1)&lt;10,0,),ROUNDDOWN(M2824/10000,0),"_",ROUNDDOWN(M2824/10000,0)*10,"-",ROUNDUP((M2824+1)/10000,0)*10),"07_70&gt;"))</f>
        <v>02_20-30</v>
      </c>
      <c r="Q2824" t="s">
        <v>1495</v>
      </c>
      <c r="R2824" t="s">
        <v>1084</v>
      </c>
      <c r="S2824">
        <f>M2824*A2824</f>
        <v>49000</v>
      </c>
      <c r="T2824">
        <f>ROUND(S2824/63.7,0)</f>
        <v>769</v>
      </c>
      <c r="U2824" t="s">
        <v>1433</v>
      </c>
    </row>
    <row r="2825" spans="1:21" ht="14.45" hidden="1" x14ac:dyDescent="0.35">
      <c r="A2825">
        <v>212</v>
      </c>
      <c r="B2825" t="s">
        <v>15</v>
      </c>
      <c r="C2825" t="s">
        <v>749</v>
      </c>
      <c r="D2825" t="s">
        <v>1040</v>
      </c>
      <c r="E2825" t="s">
        <v>1039</v>
      </c>
      <c r="F2825" t="s">
        <v>1</v>
      </c>
      <c r="G2825" t="s">
        <v>152</v>
      </c>
      <c r="H2825" t="s">
        <v>2</v>
      </c>
      <c r="I2825">
        <v>15</v>
      </c>
      <c r="J2825" t="s">
        <v>8</v>
      </c>
      <c r="L2825" t="s">
        <v>107</v>
      </c>
      <c r="M2825">
        <v>22310</v>
      </c>
      <c r="N2825" s="21" t="s">
        <v>37</v>
      </c>
      <c r="O2825" s="21" t="s">
        <v>59</v>
      </c>
      <c r="P2825" s="21" t="str">
        <f>IF(M2825&lt;20000,"01_&lt;20",IF(M2825&lt;70000,CONCATENATE(IF((ROUNDDOWN(M2825/10000,0)+1)&lt;10,0,),ROUNDDOWN(M2825/10000,0),"_",ROUNDDOWN(M2825/10000,0)*10,"-",ROUNDUP((M2825+1)/10000,0)*10),"07_70&gt;"))</f>
        <v>02_20-30</v>
      </c>
      <c r="Q2825" t="s">
        <v>1495</v>
      </c>
      <c r="R2825" t="s">
        <v>1084</v>
      </c>
      <c r="S2825">
        <f>M2825*A2825</f>
        <v>4729720</v>
      </c>
      <c r="T2825">
        <f>ROUND(S2825/63.7,0)</f>
        <v>74250</v>
      </c>
      <c r="U2825">
        <v>0</v>
      </c>
    </row>
    <row r="2826" spans="1:21" ht="14.45" hidden="1" x14ac:dyDescent="0.35">
      <c r="A2826">
        <v>1258</v>
      </c>
      <c r="B2826" t="s">
        <v>15</v>
      </c>
      <c r="C2826" t="s">
        <v>1434</v>
      </c>
      <c r="D2826" t="s">
        <v>1040</v>
      </c>
      <c r="E2826" t="s">
        <v>1039</v>
      </c>
      <c r="F2826" t="s">
        <v>5</v>
      </c>
      <c r="G2826" t="s">
        <v>323</v>
      </c>
      <c r="H2826" t="s">
        <v>2</v>
      </c>
      <c r="I2826">
        <v>15</v>
      </c>
      <c r="J2826" t="s">
        <v>4</v>
      </c>
      <c r="L2826" t="s">
        <v>90</v>
      </c>
      <c r="M2826">
        <v>23450</v>
      </c>
      <c r="N2826" s="21" t="s">
        <v>37</v>
      </c>
      <c r="O2826" s="21" t="s">
        <v>59</v>
      </c>
      <c r="P2826" s="21" t="str">
        <f>IF(M2826&lt;20000,"01_&lt;20",IF(M2826&lt;70000,CONCATENATE(IF((ROUNDDOWN(M2826/10000,0)+1)&lt;10,0,),ROUNDDOWN(M2826/10000,0),"_",ROUNDDOWN(M2826/10000,0)*10,"-",ROUNDUP((M2826+1)/10000,0)*10),"07_70&gt;"))</f>
        <v>02_20-30</v>
      </c>
      <c r="Q2826" t="s">
        <v>1495</v>
      </c>
      <c r="R2826" t="s">
        <v>1084</v>
      </c>
      <c r="S2826">
        <f>M2826*A2826</f>
        <v>29500100</v>
      </c>
      <c r="T2826">
        <f>ROUND(S2826/63.7,0)</f>
        <v>463110</v>
      </c>
      <c r="U2826">
        <v>0</v>
      </c>
    </row>
    <row r="2827" spans="1:21" ht="14.45" hidden="1" x14ac:dyDescent="0.35">
      <c r="A2827">
        <v>13</v>
      </c>
      <c r="B2827" t="s">
        <v>15</v>
      </c>
      <c r="C2827" t="s">
        <v>1435</v>
      </c>
      <c r="D2827" t="s">
        <v>1041</v>
      </c>
      <c r="E2827" t="s">
        <v>1039</v>
      </c>
      <c r="F2827" t="s">
        <v>5</v>
      </c>
      <c r="G2827" t="s">
        <v>496</v>
      </c>
      <c r="H2827" t="s">
        <v>640</v>
      </c>
      <c r="I2827">
        <v>15</v>
      </c>
      <c r="J2827" t="s">
        <v>8</v>
      </c>
      <c r="L2827" t="s">
        <v>107</v>
      </c>
      <c r="M2827">
        <v>70208</v>
      </c>
      <c r="N2827" s="21" t="s">
        <v>48</v>
      </c>
      <c r="O2827" s="21" t="s">
        <v>64</v>
      </c>
      <c r="P2827" s="21" t="s">
        <v>1127</v>
      </c>
      <c r="Q2827" t="s">
        <v>1495</v>
      </c>
      <c r="R2827" t="s">
        <v>1084</v>
      </c>
      <c r="S2827">
        <v>912704</v>
      </c>
      <c r="T2827">
        <v>14328</v>
      </c>
      <c r="U2827" t="s">
        <v>1424</v>
      </c>
    </row>
    <row r="2828" spans="1:21" ht="14.45" hidden="1" x14ac:dyDescent="0.35">
      <c r="A2828">
        <v>2</v>
      </c>
      <c r="B2828" t="s">
        <v>15</v>
      </c>
      <c r="C2828" t="s">
        <v>237</v>
      </c>
      <c r="D2828" t="s">
        <v>1040</v>
      </c>
      <c r="E2828" t="s">
        <v>1044</v>
      </c>
      <c r="F2828" t="s">
        <v>5</v>
      </c>
      <c r="G2828" t="s">
        <v>155</v>
      </c>
      <c r="H2828" t="s">
        <v>2</v>
      </c>
      <c r="I2828">
        <v>17</v>
      </c>
      <c r="J2828" t="s">
        <v>8</v>
      </c>
      <c r="L2828" t="s">
        <v>107</v>
      </c>
      <c r="M2828">
        <v>35400</v>
      </c>
      <c r="N2828" s="21" t="s">
        <v>37</v>
      </c>
      <c r="O2828" s="21" t="s">
        <v>59</v>
      </c>
      <c r="P2828" s="21" t="str">
        <f>IF(M2828&lt;20000,"01_&lt;20",IF(M2828&lt;70000,CONCATENATE(IF((ROUNDDOWN(M2828/10000,0)+1)&lt;10,0,),ROUNDDOWN(M2828/10000,0),"_",ROUNDDOWN(M2828/10000,0)*10,"-",ROUNDUP((M2828+1)/10000,0)*10),"07_70&gt;"))</f>
        <v>03_30-40</v>
      </c>
      <c r="Q2828" t="s">
        <v>1495</v>
      </c>
      <c r="R2828" t="s">
        <v>1084</v>
      </c>
      <c r="S2828">
        <f>M2828*A2828</f>
        <v>70800</v>
      </c>
      <c r="T2828">
        <f>ROUND(S2828/63.7,0)</f>
        <v>1111</v>
      </c>
      <c r="U2828">
        <v>0</v>
      </c>
    </row>
    <row r="2829" spans="1:21" ht="14.45" hidden="1" x14ac:dyDescent="0.35">
      <c r="A2829">
        <v>15</v>
      </c>
      <c r="B2829" t="s">
        <v>15</v>
      </c>
      <c r="C2829" t="s">
        <v>265</v>
      </c>
      <c r="D2829" t="s">
        <v>1047</v>
      </c>
      <c r="E2829" t="s">
        <v>1044</v>
      </c>
      <c r="F2829" t="s">
        <v>1</v>
      </c>
      <c r="G2829" t="s">
        <v>140</v>
      </c>
      <c r="H2829" t="s">
        <v>2</v>
      </c>
      <c r="I2829">
        <v>12</v>
      </c>
      <c r="J2829" t="s">
        <v>11</v>
      </c>
      <c r="L2829" t="s">
        <v>107</v>
      </c>
      <c r="M2829">
        <v>36290</v>
      </c>
      <c r="N2829" s="21" t="s">
        <v>41</v>
      </c>
      <c r="O2829" s="21" t="s">
        <v>61</v>
      </c>
      <c r="P2829" s="21" t="s">
        <v>1125</v>
      </c>
      <c r="Q2829" t="s">
        <v>1495</v>
      </c>
      <c r="R2829" t="s">
        <v>1084</v>
      </c>
      <c r="S2829">
        <v>544350</v>
      </c>
      <c r="T2829">
        <v>8546</v>
      </c>
      <c r="U2829" t="s">
        <v>1436</v>
      </c>
    </row>
    <row r="2830" spans="1:21" ht="14.45" hidden="1" x14ac:dyDescent="0.35">
      <c r="A2830">
        <v>2</v>
      </c>
      <c r="B2830" t="s">
        <v>15</v>
      </c>
      <c r="C2830" t="s">
        <v>302</v>
      </c>
      <c r="D2830" t="s">
        <v>1046</v>
      </c>
      <c r="E2830" t="s">
        <v>1044</v>
      </c>
      <c r="F2830" t="s">
        <v>5</v>
      </c>
      <c r="G2830" t="s">
        <v>218</v>
      </c>
      <c r="H2830" t="s">
        <v>2</v>
      </c>
      <c r="I2830">
        <v>14</v>
      </c>
      <c r="J2830" t="s">
        <v>8</v>
      </c>
      <c r="L2830" t="s">
        <v>107</v>
      </c>
      <c r="M2830">
        <v>82486</v>
      </c>
      <c r="N2830" s="21" t="s">
        <v>52</v>
      </c>
      <c r="O2830" s="21" t="s">
        <v>68</v>
      </c>
      <c r="P2830" s="21" t="s">
        <v>1127</v>
      </c>
      <c r="Q2830" t="s">
        <v>1495</v>
      </c>
      <c r="R2830" t="s">
        <v>1084</v>
      </c>
      <c r="S2830">
        <v>164972</v>
      </c>
      <c r="T2830">
        <v>2590</v>
      </c>
      <c r="U2830" t="s">
        <v>1437</v>
      </c>
    </row>
    <row r="2831" spans="1:21" ht="14.45" hidden="1" x14ac:dyDescent="0.35">
      <c r="A2831">
        <v>3</v>
      </c>
      <c r="B2831" t="s">
        <v>15</v>
      </c>
      <c r="C2831" t="s">
        <v>328</v>
      </c>
      <c r="D2831" t="s">
        <v>1046</v>
      </c>
      <c r="E2831" t="s">
        <v>1044</v>
      </c>
      <c r="F2831" t="s">
        <v>5</v>
      </c>
      <c r="G2831" t="s">
        <v>218</v>
      </c>
      <c r="H2831" t="s">
        <v>2</v>
      </c>
      <c r="I2831">
        <v>14</v>
      </c>
      <c r="J2831" t="s">
        <v>329</v>
      </c>
      <c r="K2831" t="s">
        <v>7</v>
      </c>
      <c r="L2831" t="s">
        <v>107</v>
      </c>
      <c r="M2831">
        <v>126600</v>
      </c>
      <c r="N2831" s="21" t="s">
        <v>98</v>
      </c>
      <c r="O2831" s="21" t="s">
        <v>96</v>
      </c>
      <c r="P2831" s="21" t="s">
        <v>1127</v>
      </c>
      <c r="Q2831" t="s">
        <v>1495</v>
      </c>
      <c r="R2831" t="s">
        <v>1084</v>
      </c>
      <c r="S2831">
        <v>379800</v>
      </c>
      <c r="T2831">
        <v>5962</v>
      </c>
      <c r="U2831" t="s">
        <v>1438</v>
      </c>
    </row>
    <row r="2832" spans="1:21" ht="14.45" hidden="1" x14ac:dyDescent="0.35">
      <c r="A2832">
        <v>2</v>
      </c>
      <c r="B2832" t="s">
        <v>15</v>
      </c>
      <c r="C2832" t="s">
        <v>354</v>
      </c>
      <c r="D2832" t="s">
        <v>1046</v>
      </c>
      <c r="E2832" t="s">
        <v>1044</v>
      </c>
      <c r="F2832" t="s">
        <v>5</v>
      </c>
      <c r="G2832" t="s">
        <v>218</v>
      </c>
      <c r="H2832" t="s">
        <v>2</v>
      </c>
      <c r="I2832">
        <v>14</v>
      </c>
      <c r="J2832" t="s">
        <v>11</v>
      </c>
      <c r="L2832" t="s">
        <v>107</v>
      </c>
      <c r="M2832">
        <v>63100</v>
      </c>
      <c r="N2832" s="21" t="s">
        <v>46</v>
      </c>
      <c r="O2832" s="21" t="s">
        <v>65</v>
      </c>
      <c r="P2832" s="21" t="s">
        <v>1129</v>
      </c>
      <c r="Q2832" t="s">
        <v>1495</v>
      </c>
      <c r="R2832" t="s">
        <v>1084</v>
      </c>
      <c r="S2832">
        <v>126200</v>
      </c>
      <c r="T2832">
        <v>1981</v>
      </c>
      <c r="U2832" t="s">
        <v>1439</v>
      </c>
    </row>
    <row r="2833" spans="1:21" ht="14.45" hidden="1" x14ac:dyDescent="0.35">
      <c r="A2833">
        <v>17</v>
      </c>
      <c r="B2833" t="s">
        <v>15</v>
      </c>
      <c r="C2833" t="s">
        <v>327</v>
      </c>
      <c r="D2833" t="s">
        <v>1040</v>
      </c>
      <c r="E2833" t="s">
        <v>1044</v>
      </c>
      <c r="F2833" t="s">
        <v>5</v>
      </c>
      <c r="G2833" t="s">
        <v>218</v>
      </c>
      <c r="H2833" t="s">
        <v>2</v>
      </c>
      <c r="I2833">
        <v>15</v>
      </c>
      <c r="J2833" t="s">
        <v>4</v>
      </c>
      <c r="L2833" t="s">
        <v>107</v>
      </c>
      <c r="M2833">
        <v>70990</v>
      </c>
      <c r="N2833" s="21" t="s">
        <v>48</v>
      </c>
      <c r="O2833" s="21" t="s">
        <v>64</v>
      </c>
      <c r="P2833" s="21" t="s">
        <v>1127</v>
      </c>
      <c r="Q2833" t="s">
        <v>1495</v>
      </c>
      <c r="R2833" t="s">
        <v>1084</v>
      </c>
      <c r="S2833">
        <v>1206830</v>
      </c>
      <c r="T2833">
        <v>18946</v>
      </c>
      <c r="U2833" t="s">
        <v>1440</v>
      </c>
    </row>
    <row r="2834" spans="1:21" ht="14.45" hidden="1" x14ac:dyDescent="0.35">
      <c r="A2834">
        <v>181</v>
      </c>
      <c r="B2834" t="s">
        <v>15</v>
      </c>
      <c r="C2834" t="s">
        <v>571</v>
      </c>
      <c r="D2834" t="s">
        <v>1046</v>
      </c>
      <c r="E2834" t="s">
        <v>1044</v>
      </c>
      <c r="F2834" t="s">
        <v>5</v>
      </c>
      <c r="G2834" t="s">
        <v>496</v>
      </c>
      <c r="H2834" t="s">
        <v>2</v>
      </c>
      <c r="I2834">
        <v>13</v>
      </c>
      <c r="J2834" t="s">
        <v>8</v>
      </c>
      <c r="L2834" t="s">
        <v>107</v>
      </c>
      <c r="M2834">
        <v>63900</v>
      </c>
      <c r="N2834" s="21" t="s">
        <v>46</v>
      </c>
      <c r="O2834" s="21" t="s">
        <v>65</v>
      </c>
      <c r="P2834" s="21" t="s">
        <v>1129</v>
      </c>
      <c r="Q2834" t="s">
        <v>1495</v>
      </c>
      <c r="R2834" t="s">
        <v>1084</v>
      </c>
      <c r="S2834">
        <v>11565900</v>
      </c>
      <c r="T2834">
        <v>181568</v>
      </c>
      <c r="U2834" t="s">
        <v>1441</v>
      </c>
    </row>
    <row r="2835" spans="1:21" ht="14.45" hidden="1" x14ac:dyDescent="0.35">
      <c r="A2835">
        <v>6</v>
      </c>
      <c r="B2835" t="s">
        <v>15</v>
      </c>
      <c r="C2835" t="s">
        <v>572</v>
      </c>
      <c r="D2835" t="s">
        <v>1046</v>
      </c>
      <c r="E2835" t="s">
        <v>1044</v>
      </c>
      <c r="F2835" t="s">
        <v>5</v>
      </c>
      <c r="G2835" t="s">
        <v>496</v>
      </c>
      <c r="H2835" t="s">
        <v>2</v>
      </c>
      <c r="I2835">
        <v>13</v>
      </c>
      <c r="J2835" t="s">
        <v>8</v>
      </c>
      <c r="K2835" t="s">
        <v>7</v>
      </c>
      <c r="L2835" t="s">
        <v>107</v>
      </c>
      <c r="M2835">
        <v>71665</v>
      </c>
      <c r="N2835" s="21" t="s">
        <v>48</v>
      </c>
      <c r="O2835" s="21" t="s">
        <v>64</v>
      </c>
      <c r="P2835" s="21" t="s">
        <v>1127</v>
      </c>
      <c r="Q2835" t="s">
        <v>1495</v>
      </c>
      <c r="R2835" t="s">
        <v>1084</v>
      </c>
      <c r="S2835">
        <v>429990</v>
      </c>
      <c r="T2835">
        <v>6750</v>
      </c>
      <c r="U2835" t="s">
        <v>1442</v>
      </c>
    </row>
    <row r="2836" spans="1:21" ht="14.45" hidden="1" x14ac:dyDescent="0.35">
      <c r="A2836">
        <v>863</v>
      </c>
      <c r="B2836" t="s">
        <v>15</v>
      </c>
      <c r="C2836" t="s">
        <v>633</v>
      </c>
      <c r="D2836" t="s">
        <v>1046</v>
      </c>
      <c r="E2836" t="s">
        <v>1044</v>
      </c>
      <c r="F2836" t="s">
        <v>5</v>
      </c>
      <c r="G2836" t="s">
        <v>496</v>
      </c>
      <c r="H2836" t="s">
        <v>2</v>
      </c>
      <c r="I2836">
        <v>14</v>
      </c>
      <c r="J2836" t="s">
        <v>103</v>
      </c>
      <c r="L2836" t="s">
        <v>107</v>
      </c>
      <c r="M2836">
        <v>97460</v>
      </c>
      <c r="N2836" s="21" t="s">
        <v>76</v>
      </c>
      <c r="O2836" s="21" t="s">
        <v>66</v>
      </c>
      <c r="P2836" s="21" t="s">
        <v>1127</v>
      </c>
      <c r="Q2836" t="s">
        <v>1495</v>
      </c>
      <c r="R2836" t="s">
        <v>1084</v>
      </c>
      <c r="S2836">
        <v>84107980</v>
      </c>
      <c r="T2836">
        <v>1320376</v>
      </c>
      <c r="U2836" t="s">
        <v>1443</v>
      </c>
    </row>
    <row r="2837" spans="1:21" ht="14.45" hidden="1" x14ac:dyDescent="0.35">
      <c r="A2837">
        <v>145</v>
      </c>
      <c r="B2837" t="s">
        <v>15</v>
      </c>
      <c r="C2837" t="s">
        <v>635</v>
      </c>
      <c r="D2837" t="s">
        <v>1038</v>
      </c>
      <c r="E2837" t="s">
        <v>1044</v>
      </c>
      <c r="F2837" t="s">
        <v>5</v>
      </c>
      <c r="G2837" t="s">
        <v>496</v>
      </c>
      <c r="H2837" t="s">
        <v>634</v>
      </c>
      <c r="I2837">
        <v>15</v>
      </c>
      <c r="J2837" t="s">
        <v>8</v>
      </c>
      <c r="L2837" t="s">
        <v>107</v>
      </c>
      <c r="M2837">
        <v>90005</v>
      </c>
      <c r="N2837" s="21" t="s">
        <v>50</v>
      </c>
      <c r="O2837" s="21" t="s">
        <v>66</v>
      </c>
      <c r="P2837" s="21" t="s">
        <v>1127</v>
      </c>
      <c r="Q2837" t="s">
        <v>1495</v>
      </c>
      <c r="R2837" t="s">
        <v>1084</v>
      </c>
      <c r="S2837">
        <v>13050725</v>
      </c>
      <c r="T2837">
        <v>204878</v>
      </c>
      <c r="U2837" t="s">
        <v>1444</v>
      </c>
    </row>
    <row r="2838" spans="1:21" ht="14.45" hidden="1" x14ac:dyDescent="0.35">
      <c r="A2838">
        <v>254</v>
      </c>
      <c r="B2838" t="s">
        <v>15</v>
      </c>
      <c r="C2838" t="s">
        <v>636</v>
      </c>
      <c r="D2838" t="s">
        <v>1046</v>
      </c>
      <c r="E2838" t="s">
        <v>1044</v>
      </c>
      <c r="F2838" t="s">
        <v>5</v>
      </c>
      <c r="G2838" t="s">
        <v>496</v>
      </c>
      <c r="H2838" t="s">
        <v>2</v>
      </c>
      <c r="I2838">
        <v>13</v>
      </c>
      <c r="J2838" t="s">
        <v>8</v>
      </c>
      <c r="L2838" t="s">
        <v>107</v>
      </c>
      <c r="M2838">
        <v>83183</v>
      </c>
      <c r="N2838" s="21" t="s">
        <v>52</v>
      </c>
      <c r="O2838" s="21" t="s">
        <v>68</v>
      </c>
      <c r="P2838" s="21" t="s">
        <v>1127</v>
      </c>
      <c r="Q2838" t="s">
        <v>1495</v>
      </c>
      <c r="R2838" t="s">
        <v>1084</v>
      </c>
      <c r="S2838">
        <v>21128482</v>
      </c>
      <c r="T2838">
        <v>331687</v>
      </c>
      <c r="U2838" t="s">
        <v>1445</v>
      </c>
    </row>
    <row r="2839" spans="1:21" ht="14.45" hidden="1" x14ac:dyDescent="0.35">
      <c r="A2839">
        <v>555</v>
      </c>
      <c r="B2839" t="s">
        <v>15</v>
      </c>
      <c r="C2839" t="s">
        <v>705</v>
      </c>
      <c r="D2839" t="s">
        <v>1046</v>
      </c>
      <c r="E2839" t="s">
        <v>1044</v>
      </c>
      <c r="F2839" t="s">
        <v>5</v>
      </c>
      <c r="G2839" t="s">
        <v>496</v>
      </c>
      <c r="H2839" t="s">
        <v>2</v>
      </c>
      <c r="I2839">
        <v>14</v>
      </c>
      <c r="J2839" t="s">
        <v>103</v>
      </c>
      <c r="L2839" t="s">
        <v>107</v>
      </c>
      <c r="M2839">
        <v>123970</v>
      </c>
      <c r="N2839" s="21" t="s">
        <v>95</v>
      </c>
      <c r="O2839" s="21" t="s">
        <v>96</v>
      </c>
      <c r="P2839" s="21" t="s">
        <v>1127</v>
      </c>
      <c r="Q2839" t="s">
        <v>1495</v>
      </c>
      <c r="R2839" t="s">
        <v>1084</v>
      </c>
      <c r="S2839">
        <v>68803350</v>
      </c>
      <c r="T2839">
        <v>1080115</v>
      </c>
      <c r="U2839" t="s">
        <v>1446</v>
      </c>
    </row>
    <row r="2840" spans="1:21" ht="14.45" hidden="1" x14ac:dyDescent="0.35">
      <c r="A2840">
        <v>17</v>
      </c>
      <c r="B2840" t="s">
        <v>15</v>
      </c>
      <c r="C2840" t="s">
        <v>752</v>
      </c>
      <c r="D2840" t="s">
        <v>1046</v>
      </c>
      <c r="E2840" t="s">
        <v>1044</v>
      </c>
      <c r="F2840" t="s">
        <v>5</v>
      </c>
      <c r="G2840" t="s">
        <v>496</v>
      </c>
      <c r="H2840" t="s">
        <v>2</v>
      </c>
      <c r="I2840">
        <v>14</v>
      </c>
      <c r="J2840" t="s">
        <v>8</v>
      </c>
      <c r="L2840" t="s">
        <v>107</v>
      </c>
      <c r="M2840">
        <v>95540</v>
      </c>
      <c r="N2840" s="21" t="s">
        <v>37</v>
      </c>
      <c r="O2840" s="21" t="s">
        <v>59</v>
      </c>
      <c r="P2840" s="21" t="str">
        <f>IF(M2840&lt;20000,"01_&lt;20",IF(M2840&lt;70000,CONCATENATE(IF((ROUNDDOWN(M2840/10000,0)+1)&lt;10,0,),ROUNDDOWN(M2840/10000,0),"_",ROUNDDOWN(M2840/10000,0)*10,"-",ROUNDUP((M2840+1)/10000,0)*10),"07_70&gt;"))</f>
        <v>07_70&gt;</v>
      </c>
      <c r="Q2840" t="s">
        <v>1495</v>
      </c>
      <c r="R2840" t="s">
        <v>1084</v>
      </c>
      <c r="S2840">
        <f>M2840*A2840</f>
        <v>1624180</v>
      </c>
      <c r="T2840">
        <f>ROUND(S2840/63.7,0)</f>
        <v>25497</v>
      </c>
      <c r="U2840">
        <v>0</v>
      </c>
    </row>
    <row r="2841" spans="1:21" ht="14.45" hidden="1" x14ac:dyDescent="0.35">
      <c r="A2841">
        <v>62</v>
      </c>
      <c r="B2841" t="s">
        <v>15</v>
      </c>
      <c r="C2841" t="s">
        <v>753</v>
      </c>
      <c r="D2841" t="s">
        <v>1046</v>
      </c>
      <c r="E2841" t="s">
        <v>1044</v>
      </c>
      <c r="F2841" t="s">
        <v>5</v>
      </c>
      <c r="G2841" t="s">
        <v>496</v>
      </c>
      <c r="H2841" t="s">
        <v>2</v>
      </c>
      <c r="I2841">
        <v>14</v>
      </c>
      <c r="J2841" t="s">
        <v>754</v>
      </c>
      <c r="K2841" t="s">
        <v>7</v>
      </c>
      <c r="L2841" t="s">
        <v>107</v>
      </c>
      <c r="M2841">
        <v>141420</v>
      </c>
      <c r="N2841" s="21" t="s">
        <v>87</v>
      </c>
      <c r="O2841" s="21" t="s">
        <v>79</v>
      </c>
      <c r="P2841" s="21" t="s">
        <v>1127</v>
      </c>
      <c r="Q2841" t="s">
        <v>1495</v>
      </c>
      <c r="R2841" t="s">
        <v>1084</v>
      </c>
      <c r="S2841">
        <v>8768040</v>
      </c>
      <c r="T2841">
        <v>137646</v>
      </c>
      <c r="U2841" t="s">
        <v>1447</v>
      </c>
    </row>
    <row r="2842" spans="1:21" ht="14.45" hidden="1" x14ac:dyDescent="0.35">
      <c r="A2842">
        <v>9</v>
      </c>
      <c r="B2842" t="s">
        <v>15</v>
      </c>
      <c r="C2842" t="s">
        <v>755</v>
      </c>
      <c r="D2842" t="s">
        <v>1046</v>
      </c>
      <c r="E2842" t="s">
        <v>1044</v>
      </c>
      <c r="F2842" t="s">
        <v>5</v>
      </c>
      <c r="G2842" t="s">
        <v>496</v>
      </c>
      <c r="H2842" t="s">
        <v>2</v>
      </c>
      <c r="I2842">
        <v>13</v>
      </c>
      <c r="J2842" t="s">
        <v>8</v>
      </c>
      <c r="K2842" t="s">
        <v>7</v>
      </c>
      <c r="L2842" t="s">
        <v>107</v>
      </c>
      <c r="M2842">
        <v>102990</v>
      </c>
      <c r="N2842" s="21" t="s">
        <v>37</v>
      </c>
      <c r="O2842" s="21" t="s">
        <v>59</v>
      </c>
      <c r="P2842" s="21" t="str">
        <f t="shared" ref="P2842:P2848" si="47">IF(M2842&lt;20000,"01_&lt;20",IF(M2842&lt;70000,CONCATENATE(IF((ROUNDDOWN(M2842/10000,0)+1)&lt;10,0,),ROUNDDOWN(M2842/10000,0),"_",ROUNDDOWN(M2842/10000,0)*10,"-",ROUNDUP((M2842+1)/10000,0)*10),"07_70&gt;"))</f>
        <v>07_70&gt;</v>
      </c>
      <c r="Q2842" t="s">
        <v>1495</v>
      </c>
      <c r="R2842" t="s">
        <v>1084</v>
      </c>
      <c r="S2842">
        <f t="shared" ref="S2842:S2848" si="48">M2842*A2842</f>
        <v>926910</v>
      </c>
      <c r="T2842">
        <f t="shared" ref="T2842:T2848" si="49">ROUND(S2842/63.7,0)</f>
        <v>14551</v>
      </c>
      <c r="U2842">
        <v>0</v>
      </c>
    </row>
    <row r="2843" spans="1:21" ht="14.45" hidden="1" x14ac:dyDescent="0.35">
      <c r="A2843">
        <v>15</v>
      </c>
      <c r="B2843" t="s">
        <v>15</v>
      </c>
      <c r="C2843" t="s">
        <v>859</v>
      </c>
      <c r="D2843" t="s">
        <v>1055</v>
      </c>
      <c r="E2843" t="s">
        <v>1044</v>
      </c>
      <c r="F2843" t="s">
        <v>5</v>
      </c>
      <c r="G2843" t="s">
        <v>308</v>
      </c>
      <c r="H2843" t="s">
        <v>860</v>
      </c>
      <c r="I2843">
        <v>15</v>
      </c>
      <c r="J2843" t="s">
        <v>8</v>
      </c>
      <c r="L2843" t="s">
        <v>107</v>
      </c>
      <c r="M2843">
        <v>180000</v>
      </c>
      <c r="N2843" s="21" t="s">
        <v>37</v>
      </c>
      <c r="O2843" s="21" t="s">
        <v>59</v>
      </c>
      <c r="P2843" s="21" t="str">
        <f t="shared" si="47"/>
        <v>07_70&gt;</v>
      </c>
      <c r="Q2843" t="s">
        <v>1495</v>
      </c>
      <c r="R2843" t="s">
        <v>1084</v>
      </c>
      <c r="S2843">
        <f t="shared" si="48"/>
        <v>2700000</v>
      </c>
      <c r="T2843">
        <f t="shared" si="49"/>
        <v>42386</v>
      </c>
      <c r="U2843">
        <v>0</v>
      </c>
    </row>
    <row r="2844" spans="1:21" ht="14.45" hidden="1" x14ac:dyDescent="0.35">
      <c r="A2844">
        <v>57</v>
      </c>
      <c r="B2844" t="s">
        <v>15</v>
      </c>
      <c r="C2844" t="s">
        <v>861</v>
      </c>
      <c r="D2844" t="s">
        <v>1055</v>
      </c>
      <c r="E2844" t="s">
        <v>1044</v>
      </c>
      <c r="F2844" t="s">
        <v>5</v>
      </c>
      <c r="G2844" t="s">
        <v>308</v>
      </c>
      <c r="H2844" t="s">
        <v>860</v>
      </c>
      <c r="I2844">
        <v>15</v>
      </c>
      <c r="J2844" t="s">
        <v>8</v>
      </c>
      <c r="L2844" t="s">
        <v>107</v>
      </c>
      <c r="M2844">
        <v>99559</v>
      </c>
      <c r="N2844" s="21" t="s">
        <v>37</v>
      </c>
      <c r="O2844" s="21" t="s">
        <v>59</v>
      </c>
      <c r="P2844" s="21" t="str">
        <f t="shared" si="47"/>
        <v>07_70&gt;</v>
      </c>
      <c r="Q2844" t="s">
        <v>1495</v>
      </c>
      <c r="R2844" t="s">
        <v>1084</v>
      </c>
      <c r="S2844">
        <f t="shared" si="48"/>
        <v>5674863</v>
      </c>
      <c r="T2844">
        <f t="shared" si="49"/>
        <v>89087</v>
      </c>
      <c r="U2844">
        <v>0</v>
      </c>
    </row>
    <row r="2845" spans="1:21" ht="14.45" hidden="1" x14ac:dyDescent="0.35">
      <c r="A2845">
        <v>9</v>
      </c>
      <c r="B2845" t="s">
        <v>15</v>
      </c>
      <c r="C2845" t="s">
        <v>862</v>
      </c>
      <c r="D2845" t="s">
        <v>1055</v>
      </c>
      <c r="E2845" t="s">
        <v>1044</v>
      </c>
      <c r="F2845" t="s">
        <v>5</v>
      </c>
      <c r="G2845" t="s">
        <v>308</v>
      </c>
      <c r="H2845" t="s">
        <v>863</v>
      </c>
      <c r="I2845">
        <v>17</v>
      </c>
      <c r="J2845" t="s">
        <v>136</v>
      </c>
      <c r="L2845" t="s">
        <v>107</v>
      </c>
      <c r="M2845">
        <v>135000</v>
      </c>
      <c r="N2845" s="21" t="s">
        <v>37</v>
      </c>
      <c r="O2845" s="21" t="s">
        <v>59</v>
      </c>
      <c r="P2845" s="21" t="str">
        <f t="shared" si="47"/>
        <v>07_70&gt;</v>
      </c>
      <c r="Q2845" t="s">
        <v>1495</v>
      </c>
      <c r="R2845" t="s">
        <v>1084</v>
      </c>
      <c r="S2845">
        <f t="shared" si="48"/>
        <v>1215000</v>
      </c>
      <c r="T2845">
        <f t="shared" si="49"/>
        <v>19074</v>
      </c>
      <c r="U2845">
        <v>0</v>
      </c>
    </row>
    <row r="2846" spans="1:21" ht="14.45" hidden="1" x14ac:dyDescent="0.35">
      <c r="A2846">
        <v>35</v>
      </c>
      <c r="B2846" t="s">
        <v>15</v>
      </c>
      <c r="C2846" t="s">
        <v>864</v>
      </c>
      <c r="D2846" t="s">
        <v>1041</v>
      </c>
      <c r="E2846" t="s">
        <v>1044</v>
      </c>
      <c r="F2846" t="s">
        <v>5</v>
      </c>
      <c r="G2846" t="s">
        <v>308</v>
      </c>
      <c r="H2846" t="s">
        <v>640</v>
      </c>
      <c r="I2846">
        <v>15</v>
      </c>
      <c r="J2846" t="s">
        <v>8</v>
      </c>
      <c r="L2846" t="s">
        <v>107</v>
      </c>
      <c r="M2846">
        <v>164200</v>
      </c>
      <c r="N2846" s="21" t="s">
        <v>37</v>
      </c>
      <c r="O2846" s="21" t="s">
        <v>59</v>
      </c>
      <c r="P2846" s="21" t="str">
        <f t="shared" si="47"/>
        <v>07_70&gt;</v>
      </c>
      <c r="Q2846" t="s">
        <v>1495</v>
      </c>
      <c r="R2846" t="s">
        <v>1084</v>
      </c>
      <c r="S2846">
        <f t="shared" si="48"/>
        <v>5747000</v>
      </c>
      <c r="T2846">
        <f t="shared" si="49"/>
        <v>90220</v>
      </c>
      <c r="U2846">
        <v>0</v>
      </c>
    </row>
    <row r="2847" spans="1:21" ht="14.45" hidden="1" x14ac:dyDescent="0.35">
      <c r="A2847">
        <v>12</v>
      </c>
      <c r="B2847" t="s">
        <v>15</v>
      </c>
      <c r="C2847" t="s">
        <v>865</v>
      </c>
      <c r="D2847" t="s">
        <v>1055</v>
      </c>
      <c r="E2847" t="s">
        <v>1044</v>
      </c>
      <c r="F2847" t="s">
        <v>5</v>
      </c>
      <c r="G2847" t="s">
        <v>496</v>
      </c>
      <c r="H2847" t="s">
        <v>866</v>
      </c>
      <c r="I2847">
        <v>15</v>
      </c>
      <c r="J2847" t="s">
        <v>8</v>
      </c>
      <c r="L2847" t="s">
        <v>107</v>
      </c>
      <c r="M2847">
        <v>180000</v>
      </c>
      <c r="N2847" s="21" t="s">
        <v>37</v>
      </c>
      <c r="O2847" s="21" t="s">
        <v>59</v>
      </c>
      <c r="P2847" s="21" t="str">
        <f t="shared" si="47"/>
        <v>07_70&gt;</v>
      </c>
      <c r="Q2847" t="s">
        <v>1495</v>
      </c>
      <c r="R2847" t="s">
        <v>1084</v>
      </c>
      <c r="S2847">
        <f t="shared" si="48"/>
        <v>2160000</v>
      </c>
      <c r="T2847">
        <f t="shared" si="49"/>
        <v>33909</v>
      </c>
      <c r="U2847">
        <v>0</v>
      </c>
    </row>
    <row r="2848" spans="1:21" ht="14.45" hidden="1" x14ac:dyDescent="0.35">
      <c r="A2848">
        <v>44</v>
      </c>
      <c r="B2848" t="s">
        <v>15</v>
      </c>
      <c r="C2848" t="s">
        <v>867</v>
      </c>
      <c r="D2848" t="s">
        <v>1055</v>
      </c>
      <c r="E2848" t="s">
        <v>1044</v>
      </c>
      <c r="F2848" t="s">
        <v>5</v>
      </c>
      <c r="G2848" t="s">
        <v>496</v>
      </c>
      <c r="H2848" t="s">
        <v>868</v>
      </c>
      <c r="I2848">
        <v>15</v>
      </c>
      <c r="J2848" t="s">
        <v>103</v>
      </c>
      <c r="L2848" t="s">
        <v>107</v>
      </c>
      <c r="M2848">
        <v>120960</v>
      </c>
      <c r="N2848" s="21" t="s">
        <v>37</v>
      </c>
      <c r="O2848" s="21" t="s">
        <v>59</v>
      </c>
      <c r="P2848" s="21" t="str">
        <f t="shared" si="47"/>
        <v>07_70&gt;</v>
      </c>
      <c r="Q2848" t="s">
        <v>1495</v>
      </c>
      <c r="R2848" t="s">
        <v>1084</v>
      </c>
      <c r="S2848">
        <f t="shared" si="48"/>
        <v>5322240</v>
      </c>
      <c r="T2848">
        <f t="shared" si="49"/>
        <v>83552</v>
      </c>
      <c r="U2848">
        <v>0</v>
      </c>
    </row>
    <row r="2849" spans="1:21" ht="14.45" hidden="1" x14ac:dyDescent="0.35">
      <c r="A2849">
        <v>38</v>
      </c>
      <c r="B2849" t="s">
        <v>15</v>
      </c>
      <c r="C2849" t="s">
        <v>964</v>
      </c>
      <c r="D2849" t="s">
        <v>1046</v>
      </c>
      <c r="E2849" t="s">
        <v>1044</v>
      </c>
      <c r="F2849" t="s">
        <v>1</v>
      </c>
      <c r="G2849" t="s">
        <v>532</v>
      </c>
      <c r="H2849" t="s">
        <v>2</v>
      </c>
      <c r="I2849">
        <v>14</v>
      </c>
      <c r="J2849" t="s">
        <v>8</v>
      </c>
      <c r="L2849" t="s">
        <v>107</v>
      </c>
      <c r="M2849">
        <v>82801</v>
      </c>
      <c r="N2849" s="21" t="s">
        <v>52</v>
      </c>
      <c r="O2849" s="21" t="s">
        <v>68</v>
      </c>
      <c r="P2849" s="21" t="s">
        <v>1127</v>
      </c>
      <c r="Q2849" t="s">
        <v>1495</v>
      </c>
      <c r="R2849" t="s">
        <v>1084</v>
      </c>
      <c r="S2849">
        <v>3146438</v>
      </c>
      <c r="T2849">
        <v>49395</v>
      </c>
      <c r="U2849" t="s">
        <v>1448</v>
      </c>
    </row>
    <row r="2850" spans="1:21" ht="14.45" hidden="1" x14ac:dyDescent="0.35">
      <c r="A2850">
        <v>75</v>
      </c>
      <c r="B2850" t="s">
        <v>15</v>
      </c>
      <c r="C2850" t="s">
        <v>1027</v>
      </c>
      <c r="D2850" t="s">
        <v>1046</v>
      </c>
      <c r="E2850" t="s">
        <v>1044</v>
      </c>
      <c r="F2850" t="s">
        <v>5</v>
      </c>
      <c r="G2850" t="s">
        <v>818</v>
      </c>
      <c r="H2850" t="s">
        <v>2</v>
      </c>
      <c r="I2850">
        <v>13</v>
      </c>
      <c r="J2850" t="s">
        <v>8</v>
      </c>
      <c r="L2850" t="s">
        <v>107</v>
      </c>
      <c r="M2850">
        <v>58720</v>
      </c>
      <c r="N2850" s="21" t="s">
        <v>45</v>
      </c>
      <c r="O2850" s="21" t="s">
        <v>63</v>
      </c>
      <c r="P2850" s="21" t="s">
        <v>1128</v>
      </c>
      <c r="Q2850" t="s">
        <v>1495</v>
      </c>
      <c r="R2850" t="s">
        <v>1084</v>
      </c>
      <c r="S2850">
        <v>4404000</v>
      </c>
      <c r="T2850">
        <v>69137</v>
      </c>
      <c r="U2850" t="s">
        <v>1449</v>
      </c>
    </row>
    <row r="2851" spans="1:21" ht="14.45" hidden="1" x14ac:dyDescent="0.35">
      <c r="A2851">
        <v>2</v>
      </c>
      <c r="B2851" t="s">
        <v>15</v>
      </c>
      <c r="C2851" t="s">
        <v>1028</v>
      </c>
      <c r="D2851" t="s">
        <v>1046</v>
      </c>
      <c r="E2851" t="s">
        <v>1044</v>
      </c>
      <c r="F2851" t="s">
        <v>5</v>
      </c>
      <c r="G2851" t="s">
        <v>818</v>
      </c>
      <c r="H2851" t="s">
        <v>2</v>
      </c>
      <c r="I2851">
        <v>13</v>
      </c>
      <c r="J2851" t="s">
        <v>8</v>
      </c>
      <c r="K2851" t="s">
        <v>7</v>
      </c>
      <c r="L2851" t="s">
        <v>107</v>
      </c>
      <c r="M2851">
        <v>58085</v>
      </c>
      <c r="N2851" s="21" t="s">
        <v>45</v>
      </c>
      <c r="O2851" s="21" t="s">
        <v>63</v>
      </c>
      <c r="P2851" s="21" t="s">
        <v>1128</v>
      </c>
      <c r="Q2851" t="s">
        <v>1495</v>
      </c>
      <c r="R2851" t="s">
        <v>1084</v>
      </c>
      <c r="S2851">
        <v>116170</v>
      </c>
      <c r="T2851">
        <v>1824</v>
      </c>
      <c r="U2851" t="s">
        <v>1450</v>
      </c>
    </row>
    <row r="2852" spans="1:21" ht="14.45" hidden="1" x14ac:dyDescent="0.35">
      <c r="A2852">
        <v>181</v>
      </c>
      <c r="B2852" t="s">
        <v>15</v>
      </c>
      <c r="C2852" t="s">
        <v>1023</v>
      </c>
      <c r="D2852" t="s">
        <v>1040</v>
      </c>
      <c r="E2852" t="s">
        <v>1044</v>
      </c>
      <c r="F2852" t="s">
        <v>5</v>
      </c>
      <c r="G2852" t="s">
        <v>818</v>
      </c>
      <c r="H2852" t="s">
        <v>2</v>
      </c>
      <c r="I2852">
        <v>15</v>
      </c>
      <c r="J2852" t="s">
        <v>8</v>
      </c>
      <c r="L2852" t="s">
        <v>107</v>
      </c>
      <c r="M2852">
        <v>58048</v>
      </c>
      <c r="N2852" s="21" t="s">
        <v>45</v>
      </c>
      <c r="O2852" s="21" t="s">
        <v>63</v>
      </c>
      <c r="P2852" s="21" t="s">
        <v>1128</v>
      </c>
      <c r="Q2852" t="s">
        <v>1495</v>
      </c>
      <c r="R2852" t="s">
        <v>1084</v>
      </c>
      <c r="S2852">
        <v>10506688</v>
      </c>
      <c r="T2852">
        <v>164940</v>
      </c>
      <c r="U2852" t="s">
        <v>1451</v>
      </c>
    </row>
    <row r="2853" spans="1:21" ht="14.45" hidden="1" x14ac:dyDescent="0.35">
      <c r="A2853">
        <v>189</v>
      </c>
      <c r="B2853" t="s">
        <v>15</v>
      </c>
      <c r="C2853" t="s">
        <v>1024</v>
      </c>
      <c r="D2853" t="s">
        <v>1040</v>
      </c>
      <c r="E2853" t="s">
        <v>1044</v>
      </c>
      <c r="F2853" t="s">
        <v>5</v>
      </c>
      <c r="G2853" t="s">
        <v>818</v>
      </c>
      <c r="H2853" t="s">
        <v>2</v>
      </c>
      <c r="I2853">
        <v>15</v>
      </c>
      <c r="J2853" t="s">
        <v>8</v>
      </c>
      <c r="L2853" t="s">
        <v>107</v>
      </c>
      <c r="M2853">
        <v>62900</v>
      </c>
      <c r="N2853" s="21" t="s">
        <v>46</v>
      </c>
      <c r="O2853" s="21" t="s">
        <v>65</v>
      </c>
      <c r="P2853" s="21" t="s">
        <v>1129</v>
      </c>
      <c r="Q2853" t="s">
        <v>1495</v>
      </c>
      <c r="R2853" t="s">
        <v>1084</v>
      </c>
      <c r="S2853">
        <v>11888100</v>
      </c>
      <c r="T2853">
        <v>186626</v>
      </c>
      <c r="U2853" t="s">
        <v>1452</v>
      </c>
    </row>
    <row r="2854" spans="1:21" ht="14.45" hidden="1" x14ac:dyDescent="0.35">
      <c r="A2854">
        <v>18</v>
      </c>
      <c r="B2854" t="s">
        <v>15</v>
      </c>
      <c r="C2854" t="s">
        <v>1030</v>
      </c>
      <c r="D2854" t="s">
        <v>1046</v>
      </c>
      <c r="E2854" t="s">
        <v>1044</v>
      </c>
      <c r="F2854" t="s">
        <v>1</v>
      </c>
      <c r="G2854" t="s">
        <v>532</v>
      </c>
      <c r="H2854" t="s">
        <v>2</v>
      </c>
      <c r="I2854">
        <v>13</v>
      </c>
      <c r="J2854" t="s">
        <v>8</v>
      </c>
      <c r="L2854" t="s">
        <v>107</v>
      </c>
      <c r="M2854">
        <v>89963</v>
      </c>
      <c r="N2854" s="21" t="s">
        <v>49</v>
      </c>
      <c r="O2854" s="21" t="s">
        <v>68</v>
      </c>
      <c r="P2854" s="21" t="s">
        <v>1127</v>
      </c>
      <c r="Q2854" t="s">
        <v>1495</v>
      </c>
      <c r="R2854" t="s">
        <v>1084</v>
      </c>
      <c r="S2854">
        <v>1619334</v>
      </c>
      <c r="T2854">
        <v>25421</v>
      </c>
      <c r="U2854" t="s">
        <v>1453</v>
      </c>
    </row>
    <row r="2855" spans="1:21" ht="14.45" hidden="1" x14ac:dyDescent="0.35">
      <c r="A2855">
        <v>2</v>
      </c>
      <c r="B2855" t="s">
        <v>15</v>
      </c>
      <c r="C2855" t="s">
        <v>183</v>
      </c>
      <c r="D2855" t="s">
        <v>1055</v>
      </c>
      <c r="E2855" t="s">
        <v>1044</v>
      </c>
      <c r="F2855" t="s">
        <v>5</v>
      </c>
      <c r="G2855" t="s">
        <v>155</v>
      </c>
      <c r="H2855" t="s">
        <v>184</v>
      </c>
      <c r="I2855">
        <v>15</v>
      </c>
      <c r="J2855" t="s">
        <v>136</v>
      </c>
      <c r="L2855" t="s">
        <v>107</v>
      </c>
      <c r="M2855">
        <v>81102</v>
      </c>
      <c r="N2855" s="21" t="s">
        <v>52</v>
      </c>
      <c r="O2855" s="21" t="s">
        <v>68</v>
      </c>
      <c r="P2855" s="21" t="s">
        <v>1127</v>
      </c>
      <c r="Q2855" t="s">
        <v>1495</v>
      </c>
      <c r="R2855" t="s">
        <v>1084</v>
      </c>
      <c r="S2855">
        <v>162204</v>
      </c>
      <c r="T2855">
        <v>2546</v>
      </c>
      <c r="U2855" t="s">
        <v>1454</v>
      </c>
    </row>
    <row r="2856" spans="1:21" ht="14.45" hidden="1" x14ac:dyDescent="0.35">
      <c r="A2856">
        <v>5</v>
      </c>
      <c r="B2856" t="s">
        <v>15</v>
      </c>
      <c r="C2856" t="s">
        <v>305</v>
      </c>
      <c r="D2856" t="s">
        <v>1046</v>
      </c>
      <c r="E2856" t="s">
        <v>1044</v>
      </c>
      <c r="F2856" t="s">
        <v>5</v>
      </c>
      <c r="G2856" t="s">
        <v>218</v>
      </c>
      <c r="H2856" t="s">
        <v>2</v>
      </c>
      <c r="I2856">
        <v>14</v>
      </c>
      <c r="J2856" t="s">
        <v>103</v>
      </c>
      <c r="L2856" t="s">
        <v>107</v>
      </c>
      <c r="M2856">
        <v>111463</v>
      </c>
      <c r="N2856" s="21" t="s">
        <v>71</v>
      </c>
      <c r="O2856" s="21" t="s">
        <v>67</v>
      </c>
      <c r="P2856" s="21" t="s">
        <v>1127</v>
      </c>
      <c r="Q2856" t="s">
        <v>1495</v>
      </c>
      <c r="R2856" t="s">
        <v>1084</v>
      </c>
      <c r="S2856">
        <v>557315</v>
      </c>
      <c r="T2856">
        <v>8749</v>
      </c>
      <c r="U2856" t="s">
        <v>1455</v>
      </c>
    </row>
    <row r="2857" spans="1:21" ht="14.45" hidden="1" x14ac:dyDescent="0.35">
      <c r="A2857">
        <v>326</v>
      </c>
      <c r="B2857" t="s">
        <v>15</v>
      </c>
      <c r="C2857" t="s">
        <v>549</v>
      </c>
      <c r="D2857" t="s">
        <v>1046</v>
      </c>
      <c r="E2857" t="s">
        <v>1044</v>
      </c>
      <c r="F2857" t="s">
        <v>5</v>
      </c>
      <c r="G2857" t="s">
        <v>496</v>
      </c>
      <c r="H2857" t="s">
        <v>301</v>
      </c>
      <c r="I2857">
        <v>14</v>
      </c>
      <c r="J2857" t="s">
        <v>8</v>
      </c>
      <c r="L2857" t="s">
        <v>107</v>
      </c>
      <c r="M2857">
        <v>59700</v>
      </c>
      <c r="N2857" s="21" t="s">
        <v>45</v>
      </c>
      <c r="O2857" s="21" t="s">
        <v>63</v>
      </c>
      <c r="P2857" s="21" t="s">
        <v>1128</v>
      </c>
      <c r="Q2857" t="s">
        <v>1495</v>
      </c>
      <c r="R2857" t="s">
        <v>1084</v>
      </c>
      <c r="S2857">
        <v>19462200</v>
      </c>
      <c r="T2857">
        <v>305529</v>
      </c>
      <c r="U2857" t="s">
        <v>1456</v>
      </c>
    </row>
    <row r="2858" spans="1:21" ht="14.45" hidden="1" x14ac:dyDescent="0.35">
      <c r="A2858">
        <v>64</v>
      </c>
      <c r="B2858" t="s">
        <v>15</v>
      </c>
      <c r="C2858" t="s">
        <v>550</v>
      </c>
      <c r="D2858" t="s">
        <v>1038</v>
      </c>
      <c r="E2858" t="s">
        <v>1044</v>
      </c>
      <c r="F2858" t="s">
        <v>5</v>
      </c>
      <c r="G2858" t="s">
        <v>496</v>
      </c>
      <c r="H2858" t="s">
        <v>301</v>
      </c>
      <c r="I2858">
        <v>15</v>
      </c>
      <c r="J2858" t="s">
        <v>8</v>
      </c>
      <c r="L2858" t="s">
        <v>107</v>
      </c>
      <c r="M2858">
        <v>70050</v>
      </c>
      <c r="N2858" s="21" t="s">
        <v>48</v>
      </c>
      <c r="O2858" s="21" t="s">
        <v>64</v>
      </c>
      <c r="P2858" s="21" t="s">
        <v>1127</v>
      </c>
      <c r="Q2858" t="s">
        <v>1495</v>
      </c>
      <c r="R2858" t="s">
        <v>1084</v>
      </c>
      <c r="S2858">
        <v>4483200</v>
      </c>
      <c r="T2858">
        <v>70380</v>
      </c>
      <c r="U2858" t="s">
        <v>1457</v>
      </c>
    </row>
    <row r="2859" spans="1:21" ht="14.45" hidden="1" x14ac:dyDescent="0.35">
      <c r="A2859">
        <v>30</v>
      </c>
      <c r="B2859" t="s">
        <v>15</v>
      </c>
      <c r="C2859" t="s">
        <v>1025</v>
      </c>
      <c r="D2859" t="s">
        <v>1046</v>
      </c>
      <c r="E2859" t="s">
        <v>1044</v>
      </c>
      <c r="F2859" t="s">
        <v>1</v>
      </c>
      <c r="G2859" t="s">
        <v>532</v>
      </c>
      <c r="H2859" t="s">
        <v>2</v>
      </c>
      <c r="I2859">
        <v>14</v>
      </c>
      <c r="J2859" t="s">
        <v>8</v>
      </c>
      <c r="L2859" t="s">
        <v>107</v>
      </c>
      <c r="M2859">
        <v>54478</v>
      </c>
      <c r="N2859" s="21" t="s">
        <v>44</v>
      </c>
      <c r="O2859" s="21" t="s">
        <v>63</v>
      </c>
      <c r="P2859" s="21" t="s">
        <v>1128</v>
      </c>
      <c r="Q2859" t="s">
        <v>1495</v>
      </c>
      <c r="R2859" t="s">
        <v>1084</v>
      </c>
      <c r="S2859">
        <v>1634340</v>
      </c>
      <c r="T2859">
        <v>25657</v>
      </c>
      <c r="U2859" t="s">
        <v>1458</v>
      </c>
    </row>
    <row r="2860" spans="1:21" ht="14.45" hidden="1" x14ac:dyDescent="0.35">
      <c r="A2860">
        <v>21</v>
      </c>
      <c r="B2860" t="s">
        <v>15</v>
      </c>
      <c r="C2860" t="s">
        <v>1026</v>
      </c>
      <c r="D2860" t="s">
        <v>1040</v>
      </c>
      <c r="E2860" t="s">
        <v>1044</v>
      </c>
      <c r="F2860" t="s">
        <v>1</v>
      </c>
      <c r="G2860" t="s">
        <v>532</v>
      </c>
      <c r="H2860" t="s">
        <v>2</v>
      </c>
      <c r="I2860">
        <v>15</v>
      </c>
      <c r="J2860" t="s">
        <v>8</v>
      </c>
      <c r="L2860" t="s">
        <v>107</v>
      </c>
      <c r="M2860">
        <v>66300</v>
      </c>
      <c r="N2860" s="21" t="s">
        <v>37</v>
      </c>
      <c r="O2860" s="21" t="s">
        <v>59</v>
      </c>
      <c r="P2860" s="21" t="str">
        <f>IF(M2860&lt;20000,"01_&lt;20",IF(M2860&lt;70000,CONCATENATE(IF((ROUNDDOWN(M2860/10000,0)+1)&lt;10,0,),ROUNDDOWN(M2860/10000,0),"_",ROUNDDOWN(M2860/10000,0)*10,"-",ROUNDUP((M2860+1)/10000,0)*10),"07_70&gt;"))</f>
        <v>06_60-70</v>
      </c>
      <c r="Q2860" t="s">
        <v>1495</v>
      </c>
      <c r="R2860" t="s">
        <v>1084</v>
      </c>
      <c r="S2860">
        <f>M2860*A2860</f>
        <v>1392300</v>
      </c>
      <c r="T2860">
        <f>ROUND(S2860/63.7,0)</f>
        <v>21857</v>
      </c>
      <c r="U2860">
        <v>0</v>
      </c>
    </row>
    <row r="2861" spans="1:21" ht="14.45" hidden="1" x14ac:dyDescent="0.35">
      <c r="A2861">
        <v>19</v>
      </c>
      <c r="B2861" t="s">
        <v>15</v>
      </c>
      <c r="C2861" t="s">
        <v>379</v>
      </c>
      <c r="D2861" t="s">
        <v>1046</v>
      </c>
      <c r="E2861" t="s">
        <v>1039</v>
      </c>
      <c r="F2861" t="s">
        <v>5</v>
      </c>
      <c r="G2861" t="s">
        <v>218</v>
      </c>
      <c r="H2861" t="s">
        <v>2</v>
      </c>
      <c r="I2861">
        <v>14</v>
      </c>
      <c r="J2861" t="s">
        <v>8</v>
      </c>
      <c r="K2861" t="s">
        <v>7</v>
      </c>
      <c r="L2861" t="s">
        <v>107</v>
      </c>
      <c r="M2861">
        <v>48140</v>
      </c>
      <c r="N2861" s="21" t="s">
        <v>37</v>
      </c>
      <c r="O2861" s="21" t="s">
        <v>59</v>
      </c>
      <c r="P2861" s="21" t="str">
        <f>IF(M2861&lt;20000,"01_&lt;20",IF(M2861&lt;70000,CONCATENATE(IF((ROUNDDOWN(M2861/10000,0)+1)&lt;10,0,),ROUNDDOWN(M2861/10000,0),"_",ROUNDDOWN(M2861/10000,0)*10,"-",ROUNDUP((M2861+1)/10000,0)*10),"07_70&gt;"))</f>
        <v>04_40-50</v>
      </c>
      <c r="Q2861" t="s">
        <v>1495</v>
      </c>
      <c r="R2861" t="s">
        <v>1084</v>
      </c>
      <c r="S2861">
        <f>M2861*A2861</f>
        <v>914660</v>
      </c>
      <c r="T2861">
        <f>ROUND(S2861/63.7,0)</f>
        <v>14359</v>
      </c>
      <c r="U2861">
        <v>0</v>
      </c>
    </row>
    <row r="2862" spans="1:21" ht="14.45" hidden="1" x14ac:dyDescent="0.35">
      <c r="A2862">
        <v>2</v>
      </c>
      <c r="B2862" t="s">
        <v>15</v>
      </c>
      <c r="C2862" t="s">
        <v>475</v>
      </c>
      <c r="D2862" t="s">
        <v>1046</v>
      </c>
      <c r="E2862" t="s">
        <v>1039</v>
      </c>
      <c r="F2862" t="s">
        <v>5</v>
      </c>
      <c r="G2862" t="s">
        <v>218</v>
      </c>
      <c r="H2862" t="s">
        <v>2</v>
      </c>
      <c r="I2862">
        <v>14</v>
      </c>
      <c r="J2862" t="s">
        <v>8</v>
      </c>
      <c r="K2862" t="s">
        <v>7</v>
      </c>
      <c r="L2862" t="s">
        <v>107</v>
      </c>
      <c r="M2862">
        <v>99200</v>
      </c>
      <c r="N2862" s="21" t="s">
        <v>76</v>
      </c>
      <c r="O2862" s="21" t="s">
        <v>66</v>
      </c>
      <c r="P2862" s="21" t="s">
        <v>1127</v>
      </c>
      <c r="Q2862" t="s">
        <v>1495</v>
      </c>
      <c r="R2862" t="s">
        <v>1084</v>
      </c>
      <c r="S2862">
        <v>198400</v>
      </c>
      <c r="T2862">
        <v>3115</v>
      </c>
      <c r="U2862" t="s">
        <v>1459</v>
      </c>
    </row>
    <row r="2863" spans="1:21" ht="14.45" hidden="1" x14ac:dyDescent="0.35">
      <c r="A2863">
        <v>2</v>
      </c>
      <c r="B2863" t="s">
        <v>15</v>
      </c>
      <c r="C2863" t="s">
        <v>476</v>
      </c>
      <c r="D2863" t="s">
        <v>1046</v>
      </c>
      <c r="E2863" t="s">
        <v>1039</v>
      </c>
      <c r="F2863" t="s">
        <v>5</v>
      </c>
      <c r="G2863" t="s">
        <v>496</v>
      </c>
      <c r="H2863" t="s">
        <v>2</v>
      </c>
      <c r="I2863">
        <v>13</v>
      </c>
      <c r="J2863" t="s">
        <v>8</v>
      </c>
      <c r="K2863" t="s">
        <v>7</v>
      </c>
      <c r="L2863" t="s">
        <v>107</v>
      </c>
      <c r="M2863">
        <v>77995</v>
      </c>
      <c r="N2863" s="21" t="s">
        <v>84</v>
      </c>
      <c r="O2863" s="21" t="s">
        <v>64</v>
      </c>
      <c r="P2863" s="21" t="s">
        <v>1127</v>
      </c>
      <c r="Q2863" t="s">
        <v>1495</v>
      </c>
      <c r="R2863" t="s">
        <v>1084</v>
      </c>
      <c r="S2863">
        <v>155990</v>
      </c>
      <c r="T2863">
        <v>2449</v>
      </c>
      <c r="U2863" t="s">
        <v>1460</v>
      </c>
    </row>
    <row r="2864" spans="1:21" ht="14.45" hidden="1" x14ac:dyDescent="0.35">
      <c r="A2864">
        <v>8</v>
      </c>
      <c r="B2864" t="s">
        <v>15</v>
      </c>
      <c r="C2864" t="s">
        <v>522</v>
      </c>
      <c r="D2864" t="s">
        <v>1040</v>
      </c>
      <c r="E2864" t="s">
        <v>1039</v>
      </c>
      <c r="F2864" t="s">
        <v>5</v>
      </c>
      <c r="G2864" t="s">
        <v>496</v>
      </c>
      <c r="H2864" t="s">
        <v>2</v>
      </c>
      <c r="I2864">
        <v>15</v>
      </c>
      <c r="J2864" t="s">
        <v>8</v>
      </c>
      <c r="K2864" t="s">
        <v>7</v>
      </c>
      <c r="L2864" t="s">
        <v>107</v>
      </c>
      <c r="M2864">
        <v>75991</v>
      </c>
      <c r="N2864" s="21" t="s">
        <v>37</v>
      </c>
      <c r="O2864" s="21" t="s">
        <v>59</v>
      </c>
      <c r="P2864" s="21" t="str">
        <f>IF(M2864&lt;20000,"01_&lt;20",IF(M2864&lt;70000,CONCATENATE(IF((ROUNDDOWN(M2864/10000,0)+1)&lt;10,0,),ROUNDDOWN(M2864/10000,0),"_",ROUNDDOWN(M2864/10000,0)*10,"-",ROUNDUP((M2864+1)/10000,0)*10),"07_70&gt;"))</f>
        <v>07_70&gt;</v>
      </c>
      <c r="Q2864" t="s">
        <v>1495</v>
      </c>
      <c r="R2864" t="s">
        <v>1084</v>
      </c>
      <c r="S2864">
        <f>M2864*A2864</f>
        <v>607928</v>
      </c>
      <c r="T2864">
        <f>ROUND(S2864/63.7,0)</f>
        <v>9544</v>
      </c>
      <c r="U2864">
        <v>0</v>
      </c>
    </row>
    <row r="2865" spans="1:21" ht="14.45" hidden="1" x14ac:dyDescent="0.35">
      <c r="A2865">
        <v>4</v>
      </c>
      <c r="B2865" t="s">
        <v>15</v>
      </c>
      <c r="C2865" t="s">
        <v>521</v>
      </c>
      <c r="D2865" t="s">
        <v>1046</v>
      </c>
      <c r="E2865" t="s">
        <v>1039</v>
      </c>
      <c r="F2865" t="s">
        <v>5</v>
      </c>
      <c r="G2865" t="s">
        <v>496</v>
      </c>
      <c r="H2865" t="s">
        <v>2</v>
      </c>
      <c r="I2865">
        <v>13</v>
      </c>
      <c r="J2865" t="s">
        <v>8</v>
      </c>
      <c r="K2865" t="s">
        <v>7</v>
      </c>
      <c r="L2865" t="s">
        <v>107</v>
      </c>
      <c r="M2865">
        <v>73101</v>
      </c>
      <c r="N2865" s="21" t="s">
        <v>37</v>
      </c>
      <c r="O2865" s="21" t="s">
        <v>59</v>
      </c>
      <c r="P2865" s="21" t="str">
        <f>IF(M2865&lt;20000,"01_&lt;20",IF(M2865&lt;70000,CONCATENATE(IF((ROUNDDOWN(M2865/10000,0)+1)&lt;10,0,),ROUNDDOWN(M2865/10000,0),"_",ROUNDDOWN(M2865/10000,0)*10,"-",ROUNDUP((M2865+1)/10000,0)*10),"07_70&gt;"))</f>
        <v>07_70&gt;</v>
      </c>
      <c r="Q2865" t="s">
        <v>1495</v>
      </c>
      <c r="R2865" t="s">
        <v>1084</v>
      </c>
      <c r="S2865">
        <f>M2865*A2865</f>
        <v>292404</v>
      </c>
      <c r="T2865">
        <f>ROUND(S2865/63.7,0)</f>
        <v>4590</v>
      </c>
      <c r="U2865">
        <v>0</v>
      </c>
    </row>
    <row r="2866" spans="1:21" ht="14.45" hidden="1" x14ac:dyDescent="0.35">
      <c r="A2866">
        <v>2</v>
      </c>
      <c r="B2866" t="s">
        <v>15</v>
      </c>
      <c r="C2866" t="s">
        <v>706</v>
      </c>
      <c r="D2866" t="s">
        <v>1046</v>
      </c>
      <c r="E2866" t="s">
        <v>1039</v>
      </c>
      <c r="F2866" t="s">
        <v>5</v>
      </c>
      <c r="G2866" t="s">
        <v>496</v>
      </c>
      <c r="H2866" t="s">
        <v>2</v>
      </c>
      <c r="I2866">
        <v>14</v>
      </c>
      <c r="J2866" t="s">
        <v>8</v>
      </c>
      <c r="K2866" t="s">
        <v>7</v>
      </c>
      <c r="L2866" t="s">
        <v>107</v>
      </c>
      <c r="M2866">
        <v>133935</v>
      </c>
      <c r="N2866" s="21" t="s">
        <v>85</v>
      </c>
      <c r="O2866" s="21" t="s">
        <v>86</v>
      </c>
      <c r="P2866" s="21" t="s">
        <v>1127</v>
      </c>
      <c r="Q2866" t="s">
        <v>1495</v>
      </c>
      <c r="R2866" t="s">
        <v>1084</v>
      </c>
      <c r="S2866">
        <v>267870</v>
      </c>
      <c r="T2866">
        <v>4205</v>
      </c>
      <c r="U2866" t="s">
        <v>1461</v>
      </c>
    </row>
    <row r="2867" spans="1:21" ht="14.45" hidden="1" x14ac:dyDescent="0.35">
      <c r="A2867">
        <v>136</v>
      </c>
      <c r="B2867" t="s">
        <v>15</v>
      </c>
      <c r="C2867" t="s">
        <v>966</v>
      </c>
      <c r="D2867" t="s">
        <v>1046</v>
      </c>
      <c r="E2867" t="s">
        <v>1039</v>
      </c>
      <c r="F2867" t="s">
        <v>5</v>
      </c>
      <c r="G2867" t="s">
        <v>818</v>
      </c>
      <c r="H2867" t="s">
        <v>2</v>
      </c>
      <c r="I2867">
        <v>14</v>
      </c>
      <c r="J2867" t="s">
        <v>8</v>
      </c>
      <c r="K2867" t="s">
        <v>7</v>
      </c>
      <c r="L2867" t="s">
        <v>107</v>
      </c>
      <c r="M2867">
        <v>90181</v>
      </c>
      <c r="N2867" s="21" t="s">
        <v>37</v>
      </c>
      <c r="O2867" s="21" t="s">
        <v>59</v>
      </c>
      <c r="P2867" s="21" t="str">
        <f>IF(M2867&lt;20000,"01_&lt;20",IF(M2867&lt;70000,CONCATENATE(IF((ROUNDDOWN(M2867/10000,0)+1)&lt;10,0,),ROUNDDOWN(M2867/10000,0),"_",ROUNDDOWN(M2867/10000,0)*10,"-",ROUNDUP((M2867+1)/10000,0)*10),"07_70&gt;"))</f>
        <v>07_70&gt;</v>
      </c>
      <c r="Q2867" t="s">
        <v>1495</v>
      </c>
      <c r="R2867" t="s">
        <v>1084</v>
      </c>
      <c r="S2867">
        <f>M2867*A2867</f>
        <v>12264616</v>
      </c>
      <c r="T2867">
        <f>ROUND(S2867/63.7,0)</f>
        <v>192537</v>
      </c>
      <c r="U2867" t="s">
        <v>1462</v>
      </c>
    </row>
    <row r="2868" spans="1:21" ht="14.45" hidden="1" x14ac:dyDescent="0.35">
      <c r="A2868">
        <v>42</v>
      </c>
      <c r="B2868" t="s">
        <v>15</v>
      </c>
      <c r="C2868" t="s">
        <v>967</v>
      </c>
      <c r="D2868" t="s">
        <v>1046</v>
      </c>
      <c r="E2868" t="s">
        <v>1039</v>
      </c>
      <c r="F2868" t="s">
        <v>5</v>
      </c>
      <c r="G2868" t="s">
        <v>855</v>
      </c>
      <c r="H2868" t="s">
        <v>2</v>
      </c>
      <c r="I2868">
        <v>14</v>
      </c>
      <c r="J2868" t="s">
        <v>8</v>
      </c>
      <c r="K2868" t="s">
        <v>7</v>
      </c>
      <c r="L2868" t="s">
        <v>107</v>
      </c>
      <c r="M2868">
        <v>163990</v>
      </c>
      <c r="N2868" s="21" t="s">
        <v>37</v>
      </c>
      <c r="O2868" s="21" t="s">
        <v>59</v>
      </c>
      <c r="P2868" s="21" t="str">
        <f>IF(M2868&lt;20000,"01_&lt;20",IF(M2868&lt;70000,CONCATENATE(IF((ROUNDDOWN(M2868/10000,0)+1)&lt;10,0,),ROUNDDOWN(M2868/10000,0),"_",ROUNDDOWN(M2868/10000,0)*10,"-",ROUNDUP((M2868+1)/10000,0)*10),"07_70&gt;"))</f>
        <v>07_70&gt;</v>
      </c>
      <c r="Q2868" t="s">
        <v>1495</v>
      </c>
      <c r="R2868" t="s">
        <v>1084</v>
      </c>
      <c r="S2868">
        <f>M2868*A2868</f>
        <v>6887580</v>
      </c>
      <c r="T2868">
        <f>ROUND(S2868/63.7,0)</f>
        <v>108125</v>
      </c>
      <c r="U2868">
        <v>0</v>
      </c>
    </row>
    <row r="2869" spans="1:21" ht="14.45" hidden="1" x14ac:dyDescent="0.35">
      <c r="A2869">
        <v>42</v>
      </c>
      <c r="B2869" t="s">
        <v>15</v>
      </c>
      <c r="C2869" t="s">
        <v>968</v>
      </c>
      <c r="D2869" t="s">
        <v>1046</v>
      </c>
      <c r="E2869" t="s">
        <v>1039</v>
      </c>
      <c r="F2869" t="s">
        <v>5</v>
      </c>
      <c r="G2869" t="s">
        <v>855</v>
      </c>
      <c r="H2869" t="s">
        <v>2</v>
      </c>
      <c r="I2869">
        <v>14</v>
      </c>
      <c r="J2869" t="s">
        <v>8</v>
      </c>
      <c r="K2869" t="s">
        <v>7</v>
      </c>
      <c r="L2869" t="s">
        <v>107</v>
      </c>
      <c r="M2869">
        <v>76450</v>
      </c>
      <c r="N2869" s="21" t="s">
        <v>37</v>
      </c>
      <c r="O2869" s="21" t="s">
        <v>59</v>
      </c>
      <c r="P2869" s="21" t="str">
        <f>IF(M2869&lt;20000,"01_&lt;20",IF(M2869&lt;70000,CONCATENATE(IF((ROUNDDOWN(M2869/10000,0)+1)&lt;10,0,),ROUNDDOWN(M2869/10000,0),"_",ROUNDDOWN(M2869/10000,0)*10,"-",ROUNDUP((M2869+1)/10000,0)*10),"07_70&gt;"))</f>
        <v>07_70&gt;</v>
      </c>
      <c r="Q2869" t="s">
        <v>1495</v>
      </c>
      <c r="R2869" t="s">
        <v>1084</v>
      </c>
      <c r="S2869">
        <f>M2869*A2869</f>
        <v>3210900</v>
      </c>
      <c r="T2869">
        <f>ROUND(S2869/63.7,0)</f>
        <v>50407</v>
      </c>
      <c r="U2869">
        <v>0</v>
      </c>
    </row>
    <row r="2870" spans="1:21" ht="14.45" hidden="1" x14ac:dyDescent="0.35">
      <c r="A2870">
        <v>11</v>
      </c>
      <c r="B2870" t="s">
        <v>15</v>
      </c>
      <c r="C2870" t="s">
        <v>969</v>
      </c>
      <c r="D2870" t="s">
        <v>1041</v>
      </c>
      <c r="E2870" t="s">
        <v>1039</v>
      </c>
      <c r="F2870" t="s">
        <v>5</v>
      </c>
      <c r="G2870" t="s">
        <v>308</v>
      </c>
      <c r="H2870" t="s">
        <v>640</v>
      </c>
      <c r="I2870">
        <v>15</v>
      </c>
      <c r="J2870" t="s">
        <v>117</v>
      </c>
      <c r="K2870" t="s">
        <v>7</v>
      </c>
      <c r="L2870" t="s">
        <v>107</v>
      </c>
      <c r="M2870">
        <v>155674</v>
      </c>
      <c r="N2870" s="21" t="s">
        <v>37</v>
      </c>
      <c r="O2870" s="21" t="s">
        <v>59</v>
      </c>
      <c r="P2870" s="21" t="str">
        <f>IF(M2870&lt;20000,"01_&lt;20",IF(M2870&lt;70000,CONCATENATE(IF((ROUNDDOWN(M2870/10000,0)+1)&lt;10,0,),ROUNDDOWN(M2870/10000,0),"_",ROUNDDOWN(M2870/10000,0)*10,"-",ROUNDUP((M2870+1)/10000,0)*10),"07_70&gt;"))</f>
        <v>07_70&gt;</v>
      </c>
      <c r="Q2870" t="s">
        <v>1495</v>
      </c>
      <c r="R2870" t="s">
        <v>1084</v>
      </c>
      <c r="S2870">
        <f>M2870*A2870</f>
        <v>1712414</v>
      </c>
      <c r="T2870">
        <f>ROUND(S2870/63.7,0)</f>
        <v>26882</v>
      </c>
      <c r="U2870">
        <v>0</v>
      </c>
    </row>
    <row r="2871" spans="1:21" ht="14.45" hidden="1" x14ac:dyDescent="0.35">
      <c r="A2871">
        <v>11</v>
      </c>
      <c r="B2871" t="s">
        <v>15</v>
      </c>
      <c r="C2871" t="s">
        <v>1031</v>
      </c>
      <c r="D2871" t="s">
        <v>1040</v>
      </c>
      <c r="E2871" t="s">
        <v>1039</v>
      </c>
      <c r="F2871" t="s">
        <v>5</v>
      </c>
      <c r="G2871" t="s">
        <v>818</v>
      </c>
      <c r="H2871" t="s">
        <v>2</v>
      </c>
      <c r="I2871">
        <v>15</v>
      </c>
      <c r="J2871" t="s">
        <v>8</v>
      </c>
      <c r="K2871" t="s">
        <v>7</v>
      </c>
      <c r="L2871" t="s">
        <v>107</v>
      </c>
      <c r="M2871">
        <v>80042</v>
      </c>
      <c r="N2871" s="21" t="s">
        <v>52</v>
      </c>
      <c r="O2871" s="21" t="s">
        <v>68</v>
      </c>
      <c r="P2871" s="21" t="s">
        <v>1127</v>
      </c>
      <c r="Q2871" t="s">
        <v>1495</v>
      </c>
      <c r="R2871" t="s">
        <v>1084</v>
      </c>
      <c r="S2871">
        <v>880462</v>
      </c>
      <c r="T2871">
        <v>13822</v>
      </c>
      <c r="U2871" t="s">
        <v>1463</v>
      </c>
    </row>
    <row r="2872" spans="1:21" ht="14.45" hidden="1" x14ac:dyDescent="0.35">
      <c r="A2872">
        <v>15</v>
      </c>
      <c r="B2872" t="s">
        <v>15</v>
      </c>
      <c r="C2872" t="s">
        <v>1032</v>
      </c>
      <c r="D2872" t="s">
        <v>1041</v>
      </c>
      <c r="E2872" t="s">
        <v>1039</v>
      </c>
      <c r="F2872" t="s">
        <v>5</v>
      </c>
      <c r="G2872" t="s">
        <v>308</v>
      </c>
      <c r="H2872" t="s">
        <v>640</v>
      </c>
      <c r="I2872">
        <v>15</v>
      </c>
      <c r="J2872" t="s">
        <v>8</v>
      </c>
      <c r="K2872" t="s">
        <v>7</v>
      </c>
      <c r="L2872" t="s">
        <v>107</v>
      </c>
      <c r="M2872">
        <v>89590</v>
      </c>
      <c r="N2872" s="21" t="s">
        <v>49</v>
      </c>
      <c r="O2872" s="21" t="s">
        <v>68</v>
      </c>
      <c r="P2872" s="21" t="s">
        <v>1127</v>
      </c>
      <c r="Q2872" t="s">
        <v>1495</v>
      </c>
      <c r="R2872" t="s">
        <v>1084</v>
      </c>
      <c r="S2872">
        <v>1343850</v>
      </c>
      <c r="T2872">
        <v>21097</v>
      </c>
      <c r="U2872" t="s">
        <v>1464</v>
      </c>
    </row>
    <row r="2873" spans="1:21" ht="14.45" hidden="1" x14ac:dyDescent="0.35">
      <c r="A2873">
        <v>21</v>
      </c>
      <c r="B2873" t="s">
        <v>15</v>
      </c>
      <c r="C2873" t="s">
        <v>1033</v>
      </c>
      <c r="D2873" t="s">
        <v>1046</v>
      </c>
      <c r="E2873" t="s">
        <v>1039</v>
      </c>
      <c r="F2873" t="s">
        <v>5</v>
      </c>
      <c r="G2873" t="s">
        <v>855</v>
      </c>
      <c r="H2873" t="s">
        <v>2</v>
      </c>
      <c r="I2873">
        <v>14</v>
      </c>
      <c r="J2873" t="s">
        <v>8</v>
      </c>
      <c r="K2873" t="s">
        <v>7</v>
      </c>
      <c r="L2873" t="s">
        <v>107</v>
      </c>
      <c r="M2873">
        <v>133935</v>
      </c>
      <c r="N2873" s="21" t="s">
        <v>85</v>
      </c>
      <c r="O2873" s="21" t="s">
        <v>86</v>
      </c>
      <c r="P2873" s="21" t="s">
        <v>1127</v>
      </c>
      <c r="Q2873" t="s">
        <v>1495</v>
      </c>
      <c r="R2873" t="s">
        <v>1084</v>
      </c>
      <c r="S2873">
        <v>2812635</v>
      </c>
      <c r="T2873">
        <v>44154</v>
      </c>
      <c r="U2873" t="s">
        <v>1461</v>
      </c>
    </row>
    <row r="2874" spans="1:21" ht="14.45" hidden="1" x14ac:dyDescent="0.35">
      <c r="A2874">
        <v>2</v>
      </c>
      <c r="B2874" t="s">
        <v>15</v>
      </c>
      <c r="C2874" t="s">
        <v>1075</v>
      </c>
      <c r="D2874" t="s">
        <v>1046</v>
      </c>
      <c r="E2874" t="s">
        <v>1039</v>
      </c>
      <c r="F2874" t="s">
        <v>1</v>
      </c>
      <c r="G2874" t="s">
        <v>249</v>
      </c>
      <c r="H2874" t="s">
        <v>2</v>
      </c>
      <c r="I2874">
        <v>14</v>
      </c>
      <c r="J2874" t="s">
        <v>1076</v>
      </c>
      <c r="K2874" t="s">
        <v>7</v>
      </c>
      <c r="L2874" t="s">
        <v>107</v>
      </c>
      <c r="M2874">
        <v>56340</v>
      </c>
      <c r="N2874" s="21" t="s">
        <v>37</v>
      </c>
      <c r="O2874" s="21" t="s">
        <v>59</v>
      </c>
      <c r="P2874" s="21" t="str">
        <f>IF(M2874&lt;20000,"01_&lt;20",IF(M2874&lt;70000,CONCATENATE(IF((ROUNDDOWN(M2874/10000,0)+1)&lt;10,0,),ROUNDDOWN(M2874/10000,0),"_",ROUNDDOWN(M2874/10000,0)*10,"-",ROUNDUP((M2874+1)/10000,0)*10),"07_70&gt;"))</f>
        <v>05_50-60</v>
      </c>
      <c r="Q2874" t="s">
        <v>1495</v>
      </c>
      <c r="R2874" t="s">
        <v>1084</v>
      </c>
      <c r="S2874">
        <f>M2874*A2874</f>
        <v>112680</v>
      </c>
      <c r="T2874">
        <f>ROUND(S2874/63.7,0)</f>
        <v>1769</v>
      </c>
      <c r="U2874">
        <v>0</v>
      </c>
    </row>
    <row r="2875" spans="1:21" ht="14.45" hidden="1" x14ac:dyDescent="0.35">
      <c r="A2875">
        <v>51</v>
      </c>
      <c r="B2875" t="s">
        <v>15</v>
      </c>
      <c r="C2875" t="s">
        <v>1077</v>
      </c>
      <c r="D2875" t="s">
        <v>1047</v>
      </c>
      <c r="E2875" t="s">
        <v>1039</v>
      </c>
      <c r="F2875" t="s">
        <v>5</v>
      </c>
      <c r="G2875" t="s">
        <v>162</v>
      </c>
      <c r="H2875" t="s">
        <v>2</v>
      </c>
      <c r="I2875">
        <v>11</v>
      </c>
      <c r="J2875" t="s">
        <v>74</v>
      </c>
      <c r="K2875" t="s">
        <v>7</v>
      </c>
      <c r="L2875" t="s">
        <v>91</v>
      </c>
      <c r="M2875">
        <v>99200</v>
      </c>
      <c r="N2875" s="21" t="s">
        <v>76</v>
      </c>
      <c r="O2875" s="21" t="s">
        <v>66</v>
      </c>
      <c r="P2875" s="21" t="s">
        <v>1127</v>
      </c>
      <c r="Q2875" t="s">
        <v>1495</v>
      </c>
      <c r="R2875" t="s">
        <v>1084</v>
      </c>
      <c r="S2875">
        <v>5059200</v>
      </c>
      <c r="T2875">
        <v>79422</v>
      </c>
      <c r="U2875" t="s">
        <v>1459</v>
      </c>
    </row>
    <row r="2876" spans="1:21" ht="14.45" hidden="1" x14ac:dyDescent="0.35">
      <c r="A2876">
        <v>4</v>
      </c>
      <c r="B2876" t="s">
        <v>15</v>
      </c>
      <c r="C2876" t="s">
        <v>457</v>
      </c>
      <c r="D2876" t="s">
        <v>1046</v>
      </c>
      <c r="E2876" t="s">
        <v>1039</v>
      </c>
      <c r="F2876" t="s">
        <v>1</v>
      </c>
      <c r="G2876" t="s">
        <v>249</v>
      </c>
      <c r="H2876" t="s">
        <v>2</v>
      </c>
      <c r="I2876">
        <v>14</v>
      </c>
      <c r="J2876" t="s">
        <v>8</v>
      </c>
      <c r="K2876" t="s">
        <v>7</v>
      </c>
      <c r="L2876" t="s">
        <v>107</v>
      </c>
      <c r="M2876">
        <v>51700</v>
      </c>
      <c r="N2876" s="21" t="s">
        <v>44</v>
      </c>
      <c r="O2876" s="21" t="s">
        <v>63</v>
      </c>
      <c r="P2876" s="21" t="s">
        <v>1128</v>
      </c>
      <c r="Q2876" t="s">
        <v>1495</v>
      </c>
      <c r="R2876" t="s">
        <v>1084</v>
      </c>
      <c r="S2876">
        <v>206800</v>
      </c>
      <c r="T2876">
        <v>3246</v>
      </c>
      <c r="U2876" t="s">
        <v>1465</v>
      </c>
    </row>
    <row r="2877" spans="1:21" ht="14.45" hidden="1" x14ac:dyDescent="0.35">
      <c r="A2877">
        <v>371</v>
      </c>
      <c r="B2877" t="s">
        <v>15</v>
      </c>
      <c r="C2877" t="s">
        <v>756</v>
      </c>
      <c r="D2877" t="s">
        <v>1041</v>
      </c>
      <c r="E2877" t="s">
        <v>1039</v>
      </c>
      <c r="F2877" t="s">
        <v>5</v>
      </c>
      <c r="G2877" t="s">
        <v>308</v>
      </c>
      <c r="H2877" t="s">
        <v>757</v>
      </c>
      <c r="I2877">
        <v>15</v>
      </c>
      <c r="J2877" t="s">
        <v>8</v>
      </c>
      <c r="L2877" t="s">
        <v>107</v>
      </c>
      <c r="M2877">
        <v>84738</v>
      </c>
      <c r="N2877" s="21" t="s">
        <v>52</v>
      </c>
      <c r="O2877" s="21" t="s">
        <v>68</v>
      </c>
      <c r="P2877" s="21" t="s">
        <v>1127</v>
      </c>
      <c r="Q2877" t="s">
        <v>1495</v>
      </c>
      <c r="R2877" t="s">
        <v>1084</v>
      </c>
      <c r="S2877">
        <v>31437798</v>
      </c>
      <c r="T2877">
        <v>493529</v>
      </c>
      <c r="U2877" t="s">
        <v>1466</v>
      </c>
    </row>
    <row r="2878" spans="1:21" ht="14.45" hidden="1" x14ac:dyDescent="0.35">
      <c r="A2878">
        <v>6</v>
      </c>
      <c r="B2878" t="s">
        <v>15</v>
      </c>
      <c r="C2878" t="s">
        <v>758</v>
      </c>
      <c r="D2878" t="s">
        <v>1041</v>
      </c>
      <c r="E2878" t="s">
        <v>1039</v>
      </c>
      <c r="F2878" t="s">
        <v>5</v>
      </c>
      <c r="G2878" t="s">
        <v>308</v>
      </c>
      <c r="H2878" t="s">
        <v>759</v>
      </c>
      <c r="I2878">
        <v>17</v>
      </c>
      <c r="J2878">
        <v>0</v>
      </c>
      <c r="L2878" t="s">
        <v>107</v>
      </c>
      <c r="M2878">
        <v>83790</v>
      </c>
      <c r="N2878" s="21" t="s">
        <v>52</v>
      </c>
      <c r="O2878" s="21" t="s">
        <v>68</v>
      </c>
      <c r="P2878" s="21" t="s">
        <v>1127</v>
      </c>
      <c r="Q2878" t="s">
        <v>1495</v>
      </c>
      <c r="R2878" t="s">
        <v>1084</v>
      </c>
      <c r="S2878">
        <v>502740</v>
      </c>
      <c r="T2878">
        <v>7892</v>
      </c>
      <c r="U2878" t="s">
        <v>1467</v>
      </c>
    </row>
    <row r="2879" spans="1:21" ht="14.45" hidden="1" x14ac:dyDescent="0.35">
      <c r="A2879">
        <v>2</v>
      </c>
      <c r="B2879" t="s">
        <v>15</v>
      </c>
      <c r="C2879" t="s">
        <v>573</v>
      </c>
      <c r="D2879" t="s">
        <v>1041</v>
      </c>
      <c r="E2879" t="s">
        <v>1039</v>
      </c>
      <c r="F2879" t="s">
        <v>5</v>
      </c>
      <c r="G2879" t="s">
        <v>308</v>
      </c>
      <c r="H2879" t="s">
        <v>574</v>
      </c>
      <c r="I2879">
        <v>15</v>
      </c>
      <c r="J2879" t="s">
        <v>8</v>
      </c>
      <c r="L2879" t="s">
        <v>107</v>
      </c>
      <c r="M2879">
        <v>124990</v>
      </c>
      <c r="N2879" s="21" t="s">
        <v>95</v>
      </c>
      <c r="O2879" s="21" t="s">
        <v>96</v>
      </c>
      <c r="P2879" s="21" t="s">
        <v>1127</v>
      </c>
      <c r="Q2879" t="s">
        <v>1495</v>
      </c>
      <c r="R2879" t="s">
        <v>1084</v>
      </c>
      <c r="S2879">
        <v>249980</v>
      </c>
      <c r="T2879">
        <v>3924</v>
      </c>
      <c r="U2879" t="s">
        <v>1468</v>
      </c>
    </row>
    <row r="2880" spans="1:21" ht="14.45" hidden="1" x14ac:dyDescent="0.35">
      <c r="A2880">
        <v>35</v>
      </c>
      <c r="B2880" t="s">
        <v>15</v>
      </c>
      <c r="C2880" t="s">
        <v>707</v>
      </c>
      <c r="D2880" t="s">
        <v>1046</v>
      </c>
      <c r="E2880" t="s">
        <v>1044</v>
      </c>
      <c r="F2880" t="s">
        <v>5</v>
      </c>
      <c r="G2880" t="s">
        <v>496</v>
      </c>
      <c r="H2880" t="s">
        <v>2</v>
      </c>
      <c r="I2880">
        <v>13</v>
      </c>
      <c r="J2880" t="s">
        <v>4</v>
      </c>
      <c r="L2880" t="s">
        <v>107</v>
      </c>
      <c r="M2880">
        <v>61000</v>
      </c>
      <c r="N2880" s="21" t="s">
        <v>37</v>
      </c>
      <c r="O2880" s="21" t="s">
        <v>59</v>
      </c>
      <c r="P2880" s="21" t="str">
        <f>IF(M2880&lt;20000,"01_&lt;20",IF(M2880&lt;70000,CONCATENATE(IF((ROUNDDOWN(M2880/10000,0)+1)&lt;10,0,),ROUNDDOWN(M2880/10000,0),"_",ROUNDDOWN(M2880/10000,0)*10,"-",ROUNDUP((M2880+1)/10000,0)*10),"07_70&gt;"))</f>
        <v>06_60-70</v>
      </c>
      <c r="Q2880" t="s">
        <v>1495</v>
      </c>
      <c r="R2880" t="s">
        <v>1084</v>
      </c>
      <c r="S2880">
        <f>M2880*A2880</f>
        <v>2135000</v>
      </c>
      <c r="T2880">
        <f>ROUND(S2880/63.7,0)</f>
        <v>33516</v>
      </c>
      <c r="U2880">
        <v>0</v>
      </c>
    </row>
    <row r="2881" spans="1:21" ht="14.45" hidden="1" x14ac:dyDescent="0.35">
      <c r="A2881">
        <v>439</v>
      </c>
      <c r="B2881" t="s">
        <v>15</v>
      </c>
      <c r="C2881" t="s">
        <v>1022</v>
      </c>
      <c r="D2881" t="s">
        <v>1040</v>
      </c>
      <c r="E2881" t="s">
        <v>1044</v>
      </c>
      <c r="F2881" t="s">
        <v>5</v>
      </c>
      <c r="G2881" t="s">
        <v>818</v>
      </c>
      <c r="H2881" t="s">
        <v>2</v>
      </c>
      <c r="I2881">
        <v>15</v>
      </c>
      <c r="J2881" t="s">
        <v>8</v>
      </c>
      <c r="L2881" t="s">
        <v>107</v>
      </c>
      <c r="M2881">
        <v>39862</v>
      </c>
      <c r="N2881" s="21" t="s">
        <v>41</v>
      </c>
      <c r="O2881" s="21" t="s">
        <v>61</v>
      </c>
      <c r="P2881" s="21" t="s">
        <v>1125</v>
      </c>
      <c r="Q2881" t="s">
        <v>1495</v>
      </c>
      <c r="R2881" t="s">
        <v>1084</v>
      </c>
      <c r="S2881">
        <v>17499418</v>
      </c>
      <c r="T2881">
        <v>274716</v>
      </c>
      <c r="U2881" t="s">
        <v>1469</v>
      </c>
    </row>
    <row r="2882" spans="1:21" ht="14.45" hidden="1" x14ac:dyDescent="0.35">
      <c r="A2882">
        <v>27</v>
      </c>
      <c r="B2882" t="s">
        <v>15</v>
      </c>
      <c r="C2882" t="s">
        <v>1078</v>
      </c>
      <c r="D2882" t="s">
        <v>1046</v>
      </c>
      <c r="E2882" t="s">
        <v>1044</v>
      </c>
      <c r="F2882" t="s">
        <v>5</v>
      </c>
      <c r="G2882" t="s">
        <v>818</v>
      </c>
      <c r="H2882" t="s">
        <v>2</v>
      </c>
      <c r="I2882">
        <v>13</v>
      </c>
      <c r="J2882" t="s">
        <v>8</v>
      </c>
      <c r="L2882" t="s">
        <v>107</v>
      </c>
      <c r="M2882">
        <v>55900</v>
      </c>
      <c r="N2882" s="21" t="s">
        <v>45</v>
      </c>
      <c r="O2882" s="21" t="s">
        <v>63</v>
      </c>
      <c r="P2882" s="21" t="s">
        <v>1128</v>
      </c>
      <c r="Q2882" t="s">
        <v>1495</v>
      </c>
      <c r="R2882" t="s">
        <v>1084</v>
      </c>
      <c r="S2882">
        <v>1509300</v>
      </c>
      <c r="T2882">
        <v>23694</v>
      </c>
      <c r="U2882" t="s">
        <v>1470</v>
      </c>
    </row>
    <row r="2883" spans="1:21" ht="14.45" hidden="1" x14ac:dyDescent="0.35">
      <c r="A2883">
        <v>27</v>
      </c>
      <c r="B2883" t="s">
        <v>15</v>
      </c>
      <c r="C2883" t="s">
        <v>1079</v>
      </c>
      <c r="D2883" t="s">
        <v>1046</v>
      </c>
      <c r="E2883" t="s">
        <v>1044</v>
      </c>
      <c r="F2883" t="s">
        <v>5</v>
      </c>
      <c r="G2883" t="s">
        <v>818</v>
      </c>
      <c r="H2883" t="s">
        <v>2</v>
      </c>
      <c r="I2883">
        <v>14</v>
      </c>
      <c r="J2883" t="s">
        <v>8</v>
      </c>
      <c r="L2883" t="s">
        <v>107</v>
      </c>
      <c r="M2883">
        <v>34990</v>
      </c>
      <c r="N2883" s="21" t="s">
        <v>37</v>
      </c>
      <c r="O2883" s="21" t="s">
        <v>59</v>
      </c>
      <c r="P2883" s="21" t="str">
        <f>IF(M2883&lt;20000,"01_&lt;20",IF(M2883&lt;70000,CONCATENATE(IF((ROUNDDOWN(M2883/10000,0)+1)&lt;10,0,),ROUNDDOWN(M2883/10000,0),"_",ROUNDDOWN(M2883/10000,0)*10,"-",ROUNDUP((M2883+1)/10000,0)*10),"07_70&gt;"))</f>
        <v>03_30-40</v>
      </c>
      <c r="Q2883" t="s">
        <v>1495</v>
      </c>
      <c r="R2883" t="s">
        <v>1084</v>
      </c>
      <c r="S2883">
        <f>M2883*A2883</f>
        <v>944730</v>
      </c>
      <c r="T2883">
        <f>ROUND(S2883/63.7,0)</f>
        <v>14831</v>
      </c>
      <c r="U2883">
        <v>0</v>
      </c>
    </row>
    <row r="2884" spans="1:21" ht="14.45" hidden="1" x14ac:dyDescent="0.35">
      <c r="A2884">
        <v>244</v>
      </c>
      <c r="B2884" t="s">
        <v>15</v>
      </c>
      <c r="C2884" t="s">
        <v>1080</v>
      </c>
      <c r="D2884" t="s">
        <v>1040</v>
      </c>
      <c r="E2884" t="s">
        <v>1044</v>
      </c>
      <c r="F2884" t="s">
        <v>5</v>
      </c>
      <c r="G2884" t="s">
        <v>855</v>
      </c>
      <c r="H2884" t="s">
        <v>2</v>
      </c>
      <c r="I2884">
        <v>15</v>
      </c>
      <c r="J2884" t="s">
        <v>8</v>
      </c>
      <c r="L2884" t="s">
        <v>107</v>
      </c>
      <c r="M2884">
        <v>39800</v>
      </c>
      <c r="N2884" s="21" t="s">
        <v>37</v>
      </c>
      <c r="O2884" s="21" t="s">
        <v>59</v>
      </c>
      <c r="P2884" s="21" t="str">
        <f>IF(M2884&lt;20000,"01_&lt;20",IF(M2884&lt;70000,CONCATENATE(IF((ROUNDDOWN(M2884/10000,0)+1)&lt;10,0,),ROUNDDOWN(M2884/10000,0),"_",ROUNDDOWN(M2884/10000,0)*10,"-",ROUNDUP((M2884+1)/10000,0)*10),"07_70&gt;"))</f>
        <v>03_30-40</v>
      </c>
      <c r="Q2884" t="s">
        <v>1495</v>
      </c>
      <c r="R2884" t="s">
        <v>1084</v>
      </c>
      <c r="S2884">
        <f>M2884*A2884</f>
        <v>9711200</v>
      </c>
      <c r="T2884">
        <f>ROUND(S2884/63.7,0)</f>
        <v>152452</v>
      </c>
      <c r="U2884">
        <v>0</v>
      </c>
    </row>
    <row r="2885" spans="1:21" ht="14.45" hidden="1" x14ac:dyDescent="0.35">
      <c r="A2885">
        <v>5</v>
      </c>
      <c r="B2885" t="s">
        <v>16</v>
      </c>
      <c r="C2885" t="s">
        <v>315</v>
      </c>
      <c r="D2885" t="s">
        <v>1041</v>
      </c>
      <c r="E2885" t="s">
        <v>1039</v>
      </c>
      <c r="F2885" t="s">
        <v>5</v>
      </c>
      <c r="G2885" t="s">
        <v>308</v>
      </c>
      <c r="H2885" t="s">
        <v>156</v>
      </c>
      <c r="I2885">
        <v>15</v>
      </c>
      <c r="J2885" t="s">
        <v>117</v>
      </c>
      <c r="L2885" t="s">
        <v>107</v>
      </c>
      <c r="M2885">
        <v>146718</v>
      </c>
      <c r="N2885" s="21" t="s">
        <v>78</v>
      </c>
      <c r="O2885" s="21" t="s">
        <v>79</v>
      </c>
      <c r="P2885" s="21" t="s">
        <v>1127</v>
      </c>
      <c r="Q2885" t="s">
        <v>1495</v>
      </c>
      <c r="R2885" t="s">
        <v>1084</v>
      </c>
      <c r="S2885">
        <v>733590</v>
      </c>
      <c r="T2885">
        <v>11516</v>
      </c>
      <c r="U2885" t="s">
        <v>1471</v>
      </c>
    </row>
    <row r="2886" spans="1:21" ht="14.45" hidden="1" x14ac:dyDescent="0.35">
      <c r="A2886">
        <v>101</v>
      </c>
      <c r="B2886" t="s">
        <v>16</v>
      </c>
      <c r="C2886" t="s">
        <v>317</v>
      </c>
      <c r="D2886" t="s">
        <v>1041</v>
      </c>
      <c r="E2886" t="s">
        <v>1039</v>
      </c>
      <c r="F2886" t="s">
        <v>5</v>
      </c>
      <c r="G2886" t="s">
        <v>308</v>
      </c>
      <c r="H2886" t="s">
        <v>156</v>
      </c>
      <c r="I2886">
        <v>15</v>
      </c>
      <c r="J2886" t="s">
        <v>8</v>
      </c>
      <c r="L2886" t="s">
        <v>107</v>
      </c>
      <c r="M2886">
        <v>146880</v>
      </c>
      <c r="N2886" s="21" t="s">
        <v>78</v>
      </c>
      <c r="O2886" s="21" t="s">
        <v>79</v>
      </c>
      <c r="P2886" s="21" t="s">
        <v>1127</v>
      </c>
      <c r="Q2886" t="s">
        <v>1495</v>
      </c>
      <c r="R2886" t="s">
        <v>1084</v>
      </c>
      <c r="S2886">
        <v>14834880</v>
      </c>
      <c r="T2886">
        <v>232887</v>
      </c>
      <c r="U2886" t="s">
        <v>1472</v>
      </c>
    </row>
    <row r="2887" spans="1:21" ht="14.45" hidden="1" x14ac:dyDescent="0.35">
      <c r="A2887">
        <v>1181</v>
      </c>
      <c r="B2887" t="s">
        <v>16</v>
      </c>
      <c r="C2887" t="s">
        <v>381</v>
      </c>
      <c r="D2887" t="s">
        <v>1041</v>
      </c>
      <c r="E2887" t="s">
        <v>1039</v>
      </c>
      <c r="F2887" t="s">
        <v>5</v>
      </c>
      <c r="G2887" t="s">
        <v>308</v>
      </c>
      <c r="H2887" t="s">
        <v>367</v>
      </c>
      <c r="I2887">
        <v>15</v>
      </c>
      <c r="J2887" t="s">
        <v>8</v>
      </c>
      <c r="L2887" t="s">
        <v>107</v>
      </c>
      <c r="M2887">
        <v>60900</v>
      </c>
      <c r="N2887" s="21" t="s">
        <v>46</v>
      </c>
      <c r="O2887" s="21" t="s">
        <v>65</v>
      </c>
      <c r="P2887" s="21" t="s">
        <v>1129</v>
      </c>
      <c r="Q2887" t="s">
        <v>1495</v>
      </c>
      <c r="R2887" t="s">
        <v>1084</v>
      </c>
      <c r="S2887">
        <v>71922900</v>
      </c>
      <c r="T2887">
        <v>1129088</v>
      </c>
      <c r="U2887" t="s">
        <v>1473</v>
      </c>
    </row>
    <row r="2888" spans="1:21" ht="14.45" hidden="1" x14ac:dyDescent="0.35">
      <c r="A2888">
        <v>5</v>
      </c>
      <c r="B2888" t="s">
        <v>16</v>
      </c>
      <c r="C2888" t="s">
        <v>384</v>
      </c>
      <c r="D2888" t="s">
        <v>1041</v>
      </c>
      <c r="E2888" t="s">
        <v>1039</v>
      </c>
      <c r="F2888" t="s">
        <v>5</v>
      </c>
      <c r="G2888" t="s">
        <v>308</v>
      </c>
      <c r="H2888" t="s">
        <v>367</v>
      </c>
      <c r="I2888">
        <v>15</v>
      </c>
      <c r="J2888" t="s">
        <v>8</v>
      </c>
      <c r="L2888" t="s">
        <v>107</v>
      </c>
      <c r="M2888">
        <v>74665</v>
      </c>
      <c r="N2888" s="21" t="s">
        <v>48</v>
      </c>
      <c r="O2888" s="21" t="s">
        <v>64</v>
      </c>
      <c r="P2888" s="21" t="s">
        <v>1127</v>
      </c>
      <c r="Q2888" t="s">
        <v>1495</v>
      </c>
      <c r="R2888" t="s">
        <v>1084</v>
      </c>
      <c r="S2888">
        <v>373325</v>
      </c>
      <c r="T2888">
        <v>5861</v>
      </c>
      <c r="U2888" t="s">
        <v>1474</v>
      </c>
    </row>
    <row r="2889" spans="1:21" ht="14.45" hidden="1" x14ac:dyDescent="0.35">
      <c r="A2889">
        <v>5</v>
      </c>
      <c r="B2889" t="s">
        <v>16</v>
      </c>
      <c r="C2889" t="s">
        <v>385</v>
      </c>
      <c r="D2889" t="s">
        <v>1041</v>
      </c>
      <c r="E2889" t="s">
        <v>1039</v>
      </c>
      <c r="F2889" t="s">
        <v>5</v>
      </c>
      <c r="G2889" t="s">
        <v>308</v>
      </c>
      <c r="H2889" t="s">
        <v>367</v>
      </c>
      <c r="I2889">
        <v>17</v>
      </c>
      <c r="J2889" t="s">
        <v>8</v>
      </c>
      <c r="L2889" t="s">
        <v>107</v>
      </c>
      <c r="M2889">
        <v>68900</v>
      </c>
      <c r="N2889" s="21" t="s">
        <v>47</v>
      </c>
      <c r="O2889" s="21" t="s">
        <v>65</v>
      </c>
      <c r="P2889" s="21" t="s">
        <v>1129</v>
      </c>
      <c r="Q2889" t="s">
        <v>1495</v>
      </c>
      <c r="R2889" t="s">
        <v>1084</v>
      </c>
      <c r="S2889">
        <v>344500</v>
      </c>
      <c r="T2889">
        <v>5408</v>
      </c>
      <c r="U2889" t="s">
        <v>1475</v>
      </c>
    </row>
    <row r="2890" spans="1:21" ht="14.45" hidden="1" x14ac:dyDescent="0.35">
      <c r="A2890">
        <v>64</v>
      </c>
      <c r="B2890" t="s">
        <v>16</v>
      </c>
      <c r="C2890" t="s">
        <v>477</v>
      </c>
      <c r="D2890" t="s">
        <v>1041</v>
      </c>
      <c r="E2890" t="s">
        <v>1039</v>
      </c>
      <c r="F2890" t="s">
        <v>5</v>
      </c>
      <c r="G2890" t="s">
        <v>308</v>
      </c>
      <c r="H2890" t="s">
        <v>418</v>
      </c>
      <c r="I2890">
        <v>15</v>
      </c>
      <c r="J2890" t="s">
        <v>8</v>
      </c>
      <c r="L2890" t="s">
        <v>107</v>
      </c>
      <c r="M2890">
        <v>174690</v>
      </c>
      <c r="N2890" s="21" t="s">
        <v>119</v>
      </c>
      <c r="O2890" s="21" t="s">
        <v>104</v>
      </c>
      <c r="P2890" s="21" t="s">
        <v>1127</v>
      </c>
      <c r="Q2890" t="s">
        <v>1495</v>
      </c>
      <c r="R2890" t="s">
        <v>1084</v>
      </c>
      <c r="S2890">
        <v>11180160</v>
      </c>
      <c r="T2890">
        <v>175513</v>
      </c>
      <c r="U2890" t="s">
        <v>1476</v>
      </c>
    </row>
    <row r="2891" spans="1:21" ht="14.45" hidden="1" x14ac:dyDescent="0.35">
      <c r="A2891">
        <v>129</v>
      </c>
      <c r="B2891" t="s">
        <v>16</v>
      </c>
      <c r="C2891" t="s">
        <v>492</v>
      </c>
      <c r="D2891" t="s">
        <v>1041</v>
      </c>
      <c r="E2891" t="s">
        <v>1039</v>
      </c>
      <c r="F2891" t="s">
        <v>5</v>
      </c>
      <c r="G2891" t="s">
        <v>308</v>
      </c>
      <c r="H2891" t="s">
        <v>149</v>
      </c>
      <c r="I2891">
        <v>17</v>
      </c>
      <c r="J2891" t="s">
        <v>8</v>
      </c>
      <c r="L2891" t="s">
        <v>107</v>
      </c>
      <c r="M2891">
        <v>156533</v>
      </c>
      <c r="N2891" s="21" t="s">
        <v>89</v>
      </c>
      <c r="O2891" s="21" t="s">
        <v>69</v>
      </c>
      <c r="P2891" s="21" t="s">
        <v>1127</v>
      </c>
      <c r="Q2891" t="s">
        <v>1495</v>
      </c>
      <c r="R2891" t="s">
        <v>1084</v>
      </c>
      <c r="S2891">
        <v>20192757</v>
      </c>
      <c r="T2891">
        <v>316998</v>
      </c>
      <c r="U2891" t="s">
        <v>1477</v>
      </c>
    </row>
    <row r="2892" spans="1:21" ht="14.45" hidden="1" x14ac:dyDescent="0.35">
      <c r="A2892">
        <v>87</v>
      </c>
      <c r="B2892" t="s">
        <v>16</v>
      </c>
      <c r="C2892" t="s">
        <v>576</v>
      </c>
      <c r="D2892" t="s">
        <v>1041</v>
      </c>
      <c r="E2892" t="s">
        <v>1039</v>
      </c>
      <c r="F2892" t="s">
        <v>5</v>
      </c>
      <c r="G2892" t="s">
        <v>308</v>
      </c>
      <c r="H2892" t="s">
        <v>557</v>
      </c>
      <c r="I2892">
        <v>17</v>
      </c>
      <c r="J2892" t="s">
        <v>8</v>
      </c>
      <c r="L2892" t="s">
        <v>107</v>
      </c>
      <c r="M2892">
        <v>132080</v>
      </c>
      <c r="N2892" s="21" t="s">
        <v>85</v>
      </c>
      <c r="O2892" s="21" t="s">
        <v>86</v>
      </c>
      <c r="P2892" s="21" t="s">
        <v>1127</v>
      </c>
      <c r="Q2892" t="s">
        <v>1495</v>
      </c>
      <c r="R2892" t="s">
        <v>1084</v>
      </c>
      <c r="S2892">
        <v>11490960</v>
      </c>
      <c r="T2892">
        <v>180392</v>
      </c>
      <c r="U2892" t="s">
        <v>1478</v>
      </c>
    </row>
    <row r="2893" spans="1:21" ht="14.45" hidden="1" x14ac:dyDescent="0.35">
      <c r="A2893">
        <v>41</v>
      </c>
      <c r="B2893" t="s">
        <v>16</v>
      </c>
      <c r="C2893" t="s">
        <v>672</v>
      </c>
      <c r="D2893" t="s">
        <v>1041</v>
      </c>
      <c r="E2893" t="s">
        <v>1039</v>
      </c>
      <c r="F2893" t="s">
        <v>5</v>
      </c>
      <c r="G2893" t="s">
        <v>308</v>
      </c>
      <c r="H2893" t="s">
        <v>673</v>
      </c>
      <c r="I2893">
        <v>17</v>
      </c>
      <c r="J2893" t="s">
        <v>8</v>
      </c>
      <c r="L2893" t="s">
        <v>107</v>
      </c>
      <c r="M2893">
        <v>181343</v>
      </c>
      <c r="N2893" s="21" t="s">
        <v>37</v>
      </c>
      <c r="O2893" s="21" t="s">
        <v>59</v>
      </c>
      <c r="P2893" s="21" t="str">
        <f>IF(M2893&lt;20000,"01_&lt;20",IF(M2893&lt;70000,CONCATENATE(IF((ROUNDDOWN(M2893/10000,0)+1)&lt;10,0,),ROUNDDOWN(M2893/10000,0),"_",ROUNDDOWN(M2893/10000,0)*10,"-",ROUNDUP((M2893+1)/10000,0)*10),"07_70&gt;"))</f>
        <v>07_70&gt;</v>
      </c>
      <c r="Q2893" t="s">
        <v>1495</v>
      </c>
      <c r="R2893" t="s">
        <v>1084</v>
      </c>
      <c r="S2893">
        <f>M2893*A2893</f>
        <v>7435063</v>
      </c>
      <c r="T2893">
        <f>ROUND(S2893/63.7,0)</f>
        <v>116720</v>
      </c>
      <c r="U2893" t="s">
        <v>1479</v>
      </c>
    </row>
    <row r="2894" spans="1:21" ht="14.45" hidden="1" x14ac:dyDescent="0.35">
      <c r="A2894">
        <v>60</v>
      </c>
      <c r="B2894" t="s">
        <v>16</v>
      </c>
      <c r="C2894" t="s">
        <v>761</v>
      </c>
      <c r="D2894" t="s">
        <v>1041</v>
      </c>
      <c r="E2894" t="s">
        <v>1039</v>
      </c>
      <c r="F2894" t="s">
        <v>5</v>
      </c>
      <c r="G2894" t="s">
        <v>308</v>
      </c>
      <c r="H2894" t="s">
        <v>574</v>
      </c>
      <c r="I2894">
        <v>15</v>
      </c>
      <c r="J2894" t="s">
        <v>8</v>
      </c>
      <c r="L2894" t="s">
        <v>107</v>
      </c>
      <c r="M2894">
        <v>150981</v>
      </c>
      <c r="N2894" s="21" t="s">
        <v>100</v>
      </c>
      <c r="O2894" s="21" t="s">
        <v>69</v>
      </c>
      <c r="P2894" s="21" t="s">
        <v>1127</v>
      </c>
      <c r="Q2894" t="s">
        <v>1495</v>
      </c>
      <c r="R2894" t="s">
        <v>1084</v>
      </c>
      <c r="S2894">
        <v>9058860</v>
      </c>
      <c r="T2894">
        <v>142211</v>
      </c>
      <c r="U2894" t="s">
        <v>1480</v>
      </c>
    </row>
    <row r="2895" spans="1:21" ht="14.45" hidden="1" x14ac:dyDescent="0.35">
      <c r="A2895">
        <v>55</v>
      </c>
      <c r="B2895" t="s">
        <v>16</v>
      </c>
      <c r="C2895" t="s">
        <v>762</v>
      </c>
      <c r="D2895" t="s">
        <v>1041</v>
      </c>
      <c r="E2895" t="s">
        <v>1039</v>
      </c>
      <c r="F2895" t="s">
        <v>5</v>
      </c>
      <c r="G2895" t="s">
        <v>308</v>
      </c>
      <c r="H2895" t="s">
        <v>757</v>
      </c>
      <c r="I2895">
        <v>17</v>
      </c>
      <c r="J2895" t="s">
        <v>8</v>
      </c>
      <c r="L2895" t="s">
        <v>107</v>
      </c>
      <c r="M2895">
        <v>108400</v>
      </c>
      <c r="N2895" s="21" t="s">
        <v>37</v>
      </c>
      <c r="O2895" s="21" t="s">
        <v>59</v>
      </c>
      <c r="P2895" s="21" t="str">
        <f>IF(M2895&lt;20000,"01_&lt;20",IF(M2895&lt;70000,CONCATENATE(IF((ROUNDDOWN(M2895/10000,0)+1)&lt;10,0,),ROUNDDOWN(M2895/10000,0),"_",ROUNDDOWN(M2895/10000,0)*10,"-",ROUNDUP((M2895+1)/10000,0)*10),"07_70&gt;"))</f>
        <v>07_70&gt;</v>
      </c>
      <c r="Q2895" t="s">
        <v>1495</v>
      </c>
      <c r="R2895" t="s">
        <v>1084</v>
      </c>
      <c r="S2895">
        <f>M2895*A2895</f>
        <v>5962000</v>
      </c>
      <c r="T2895">
        <f>ROUND(S2895/63.7,0)</f>
        <v>93595</v>
      </c>
      <c r="U2895" t="s">
        <v>1481</v>
      </c>
    </row>
    <row r="2896" spans="1:21" ht="14.45" hidden="1" x14ac:dyDescent="0.35">
      <c r="A2896">
        <v>556</v>
      </c>
      <c r="B2896" t="s">
        <v>16</v>
      </c>
      <c r="C2896" t="s">
        <v>815</v>
      </c>
      <c r="D2896" t="s">
        <v>1041</v>
      </c>
      <c r="E2896" t="s">
        <v>1039</v>
      </c>
      <c r="F2896" t="s">
        <v>5</v>
      </c>
      <c r="G2896" t="s">
        <v>308</v>
      </c>
      <c r="H2896" t="s">
        <v>759</v>
      </c>
      <c r="I2896">
        <v>17</v>
      </c>
      <c r="J2896" t="s">
        <v>8</v>
      </c>
      <c r="L2896" t="s">
        <v>107</v>
      </c>
      <c r="M2896">
        <v>76283</v>
      </c>
      <c r="N2896" s="21" t="s">
        <v>84</v>
      </c>
      <c r="O2896" s="21" t="s">
        <v>64</v>
      </c>
      <c r="P2896" s="21" t="s">
        <v>1127</v>
      </c>
      <c r="Q2896" t="s">
        <v>1495</v>
      </c>
      <c r="R2896" t="s">
        <v>1084</v>
      </c>
      <c r="S2896">
        <v>42413348</v>
      </c>
      <c r="T2896">
        <v>665830</v>
      </c>
      <c r="U2896" t="s">
        <v>1482</v>
      </c>
    </row>
    <row r="2897" spans="1:21" ht="14.45" hidden="1" x14ac:dyDescent="0.35">
      <c r="A2897">
        <v>23</v>
      </c>
      <c r="B2897" t="s">
        <v>16</v>
      </c>
      <c r="C2897" t="s">
        <v>817</v>
      </c>
      <c r="D2897" t="s">
        <v>1041</v>
      </c>
      <c r="E2897" t="s">
        <v>1039</v>
      </c>
      <c r="F2897" t="s">
        <v>5</v>
      </c>
      <c r="G2897" t="s">
        <v>308</v>
      </c>
      <c r="H2897" t="s">
        <v>597</v>
      </c>
      <c r="I2897">
        <v>17</v>
      </c>
      <c r="J2897" t="s">
        <v>117</v>
      </c>
      <c r="L2897" t="s">
        <v>107</v>
      </c>
      <c r="M2897">
        <v>281790</v>
      </c>
      <c r="N2897" s="21" t="s">
        <v>971</v>
      </c>
      <c r="O2897" s="21" t="s">
        <v>972</v>
      </c>
      <c r="P2897" s="21" t="s">
        <v>1127</v>
      </c>
      <c r="Q2897" t="s">
        <v>1495</v>
      </c>
      <c r="R2897" t="s">
        <v>1084</v>
      </c>
      <c r="S2897">
        <v>6481170</v>
      </c>
      <c r="T2897">
        <v>101745</v>
      </c>
      <c r="U2897" t="s">
        <v>1483</v>
      </c>
    </row>
    <row r="2898" spans="1:21" ht="14.45" hidden="1" x14ac:dyDescent="0.35">
      <c r="A2898">
        <v>639</v>
      </c>
      <c r="B2898" t="s">
        <v>16</v>
      </c>
      <c r="C2898" t="s">
        <v>869</v>
      </c>
      <c r="D2898" t="s">
        <v>1041</v>
      </c>
      <c r="E2898" t="s">
        <v>1039</v>
      </c>
      <c r="F2898" t="s">
        <v>5</v>
      </c>
      <c r="G2898" t="s">
        <v>308</v>
      </c>
      <c r="H2898" t="s">
        <v>870</v>
      </c>
      <c r="I2898">
        <v>15</v>
      </c>
      <c r="J2898" t="s">
        <v>8</v>
      </c>
      <c r="L2898" t="s">
        <v>107</v>
      </c>
      <c r="M2898">
        <v>81862</v>
      </c>
      <c r="N2898" s="21" t="s">
        <v>52</v>
      </c>
      <c r="O2898" s="21" t="s">
        <v>68</v>
      </c>
      <c r="P2898" s="21" t="s">
        <v>1127</v>
      </c>
      <c r="Q2898" t="s">
        <v>1495</v>
      </c>
      <c r="R2898" t="s">
        <v>1084</v>
      </c>
      <c r="S2898">
        <v>52309818</v>
      </c>
      <c r="T2898">
        <v>821190</v>
      </c>
      <c r="U2898" t="s">
        <v>1484</v>
      </c>
    </row>
    <row r="2899" spans="1:21" ht="14.45" hidden="1" x14ac:dyDescent="0.35">
      <c r="A2899">
        <v>18</v>
      </c>
      <c r="B2899" t="s">
        <v>16</v>
      </c>
      <c r="C2899" t="s">
        <v>380</v>
      </c>
      <c r="D2899" t="s">
        <v>1041</v>
      </c>
      <c r="E2899" t="s">
        <v>1039</v>
      </c>
      <c r="F2899" t="s">
        <v>5</v>
      </c>
      <c r="G2899" t="s">
        <v>308</v>
      </c>
      <c r="H2899" t="s">
        <v>148</v>
      </c>
      <c r="I2899">
        <v>15</v>
      </c>
      <c r="J2899" t="s">
        <v>8</v>
      </c>
      <c r="L2899" t="s">
        <v>107</v>
      </c>
      <c r="M2899">
        <v>59990</v>
      </c>
      <c r="N2899" s="21" t="s">
        <v>45</v>
      </c>
      <c r="O2899" s="21" t="s">
        <v>63</v>
      </c>
      <c r="P2899" s="21" t="s">
        <v>1128</v>
      </c>
      <c r="Q2899" t="s">
        <v>1495</v>
      </c>
      <c r="R2899" t="s">
        <v>1084</v>
      </c>
      <c r="S2899">
        <v>1079820</v>
      </c>
      <c r="T2899">
        <v>16952</v>
      </c>
      <c r="U2899" t="s">
        <v>1485</v>
      </c>
    </row>
    <row r="2900" spans="1:21" ht="14.45" hidden="1" x14ac:dyDescent="0.35">
      <c r="A2900">
        <v>14</v>
      </c>
      <c r="B2900" t="s">
        <v>16</v>
      </c>
      <c r="C2900" t="s">
        <v>330</v>
      </c>
      <c r="D2900" t="s">
        <v>1041</v>
      </c>
      <c r="E2900" t="s">
        <v>1039</v>
      </c>
      <c r="F2900" t="s">
        <v>5</v>
      </c>
      <c r="G2900" t="s">
        <v>308</v>
      </c>
      <c r="H2900" t="s">
        <v>157</v>
      </c>
      <c r="I2900">
        <v>15</v>
      </c>
      <c r="J2900" t="s">
        <v>117</v>
      </c>
      <c r="L2900" t="s">
        <v>107</v>
      </c>
      <c r="M2900">
        <v>255990</v>
      </c>
      <c r="N2900" s="21" t="s">
        <v>221</v>
      </c>
      <c r="O2900" s="21" t="s">
        <v>222</v>
      </c>
      <c r="P2900" s="21" t="s">
        <v>1127</v>
      </c>
      <c r="Q2900" t="s">
        <v>1495</v>
      </c>
      <c r="R2900" t="s">
        <v>1084</v>
      </c>
      <c r="S2900">
        <v>3583860</v>
      </c>
      <c r="T2900">
        <v>56262</v>
      </c>
      <c r="U2900" t="s">
        <v>1486</v>
      </c>
    </row>
    <row r="2901" spans="1:21" ht="14.45" hidden="1" x14ac:dyDescent="0.35">
      <c r="A2901">
        <v>5</v>
      </c>
      <c r="B2901" t="s">
        <v>16</v>
      </c>
      <c r="C2901" t="s">
        <v>382</v>
      </c>
      <c r="D2901" t="s">
        <v>1041</v>
      </c>
      <c r="E2901" t="s">
        <v>1039</v>
      </c>
      <c r="F2901" t="s">
        <v>5</v>
      </c>
      <c r="G2901" t="s">
        <v>308</v>
      </c>
      <c r="H2901" t="s">
        <v>383</v>
      </c>
      <c r="I2901">
        <v>17</v>
      </c>
      <c r="J2901" t="s">
        <v>8</v>
      </c>
      <c r="L2901" t="s">
        <v>107</v>
      </c>
      <c r="M2901">
        <v>83990</v>
      </c>
      <c r="N2901" s="21" t="s">
        <v>37</v>
      </c>
      <c r="O2901" s="21" t="s">
        <v>59</v>
      </c>
      <c r="P2901" s="21" t="str">
        <f>IF(M2901&lt;20000,"01_&lt;20",IF(M2901&lt;70000,CONCATENATE(IF((ROUNDDOWN(M2901/10000,0)+1)&lt;10,0,),ROUNDDOWN(M2901/10000,0),"_",ROUNDDOWN(M2901/10000,0)*10,"-",ROUNDUP((M2901+1)/10000,0)*10),"07_70&gt;"))</f>
        <v>07_70&gt;</v>
      </c>
      <c r="Q2901" t="s">
        <v>1495</v>
      </c>
      <c r="R2901" t="s">
        <v>1084</v>
      </c>
      <c r="S2901">
        <f>M2901*A2901</f>
        <v>419950</v>
      </c>
      <c r="T2901">
        <f>ROUND(S2901/63.7,0)</f>
        <v>6593</v>
      </c>
      <c r="U2901" t="s">
        <v>1487</v>
      </c>
    </row>
    <row r="2902" spans="1:21" ht="14.45" hidden="1" x14ac:dyDescent="0.35">
      <c r="A2902">
        <v>5</v>
      </c>
      <c r="B2902" t="s">
        <v>16</v>
      </c>
      <c r="C2902" t="s">
        <v>386</v>
      </c>
      <c r="D2902" t="s">
        <v>1041</v>
      </c>
      <c r="E2902" t="s">
        <v>1039</v>
      </c>
      <c r="F2902" t="s">
        <v>5</v>
      </c>
      <c r="G2902" t="s">
        <v>308</v>
      </c>
      <c r="H2902" t="s">
        <v>148</v>
      </c>
      <c r="I2902">
        <v>15</v>
      </c>
      <c r="J2902" t="s">
        <v>8</v>
      </c>
      <c r="L2902" t="s">
        <v>107</v>
      </c>
      <c r="M2902">
        <v>80745</v>
      </c>
      <c r="N2902" s="21" t="s">
        <v>52</v>
      </c>
      <c r="O2902" s="21" t="s">
        <v>68</v>
      </c>
      <c r="P2902" s="21" t="s">
        <v>1127</v>
      </c>
      <c r="Q2902" t="s">
        <v>1495</v>
      </c>
      <c r="R2902" t="s">
        <v>1084</v>
      </c>
      <c r="S2902">
        <v>403725</v>
      </c>
      <c r="T2902">
        <v>6338</v>
      </c>
      <c r="U2902" t="s">
        <v>1488</v>
      </c>
    </row>
    <row r="2903" spans="1:21" ht="14.45" hidden="1" x14ac:dyDescent="0.35">
      <c r="A2903">
        <v>161</v>
      </c>
      <c r="B2903" t="s">
        <v>16</v>
      </c>
      <c r="C2903" t="s">
        <v>874</v>
      </c>
      <c r="D2903" t="s">
        <v>1046</v>
      </c>
      <c r="E2903" t="s">
        <v>1039</v>
      </c>
      <c r="F2903" t="s">
        <v>5</v>
      </c>
      <c r="G2903" t="s">
        <v>818</v>
      </c>
      <c r="H2903" t="s">
        <v>2</v>
      </c>
      <c r="I2903">
        <v>14</v>
      </c>
      <c r="J2903" t="s">
        <v>8</v>
      </c>
      <c r="L2903" t="s">
        <v>107</v>
      </c>
      <c r="M2903">
        <v>58881</v>
      </c>
      <c r="N2903" s="21" t="s">
        <v>45</v>
      </c>
      <c r="O2903" s="21" t="s">
        <v>63</v>
      </c>
      <c r="P2903" s="21" t="s">
        <v>1128</v>
      </c>
      <c r="Q2903" t="s">
        <v>1495</v>
      </c>
      <c r="R2903" t="s">
        <v>1084</v>
      </c>
      <c r="S2903">
        <v>9479841</v>
      </c>
      <c r="T2903">
        <v>148820</v>
      </c>
      <c r="U2903" t="s">
        <v>1489</v>
      </c>
    </row>
    <row r="2904" spans="1:21" ht="14.45" hidden="1" x14ac:dyDescent="0.35">
      <c r="A2904">
        <v>64</v>
      </c>
      <c r="B2904" t="s">
        <v>16</v>
      </c>
      <c r="C2904" t="s">
        <v>1081</v>
      </c>
      <c r="D2904" t="s">
        <v>1038</v>
      </c>
      <c r="E2904" t="s">
        <v>1039</v>
      </c>
      <c r="F2904" t="s">
        <v>5</v>
      </c>
      <c r="G2904" t="s">
        <v>818</v>
      </c>
      <c r="H2904" t="s">
        <v>618</v>
      </c>
      <c r="I2904">
        <v>15</v>
      </c>
      <c r="J2904" t="s">
        <v>8</v>
      </c>
      <c r="L2904" t="s">
        <v>107</v>
      </c>
      <c r="M2904">
        <v>75710</v>
      </c>
      <c r="N2904" s="21" t="s">
        <v>84</v>
      </c>
      <c r="O2904" s="21" t="s">
        <v>64</v>
      </c>
      <c r="P2904" s="21" t="s">
        <v>1127</v>
      </c>
      <c r="Q2904" t="s">
        <v>1495</v>
      </c>
      <c r="R2904" t="s">
        <v>1084</v>
      </c>
      <c r="S2904">
        <v>4845440</v>
      </c>
      <c r="T2904">
        <v>76067</v>
      </c>
      <c r="U2904" t="s">
        <v>1490</v>
      </c>
    </row>
    <row r="2905" spans="1:21" ht="14.45" hidden="1" x14ac:dyDescent="0.35">
      <c r="A2905">
        <v>257</v>
      </c>
      <c r="B2905" t="s">
        <v>16</v>
      </c>
      <c r="C2905" t="s">
        <v>974</v>
      </c>
      <c r="D2905" t="s">
        <v>1041</v>
      </c>
      <c r="E2905" t="s">
        <v>1039</v>
      </c>
      <c r="F2905" t="s">
        <v>5</v>
      </c>
      <c r="G2905" t="s">
        <v>818</v>
      </c>
      <c r="H2905" t="s">
        <v>640</v>
      </c>
      <c r="I2905">
        <v>14</v>
      </c>
      <c r="J2905" t="s">
        <v>8</v>
      </c>
      <c r="L2905" t="s">
        <v>107</v>
      </c>
      <c r="M2905">
        <v>92200</v>
      </c>
      <c r="N2905" s="21" t="s">
        <v>50</v>
      </c>
      <c r="O2905" s="21" t="s">
        <v>66</v>
      </c>
      <c r="P2905" s="21" t="s">
        <v>1127</v>
      </c>
      <c r="Q2905" t="s">
        <v>1495</v>
      </c>
      <c r="R2905" t="s">
        <v>1084</v>
      </c>
      <c r="S2905">
        <v>23695400</v>
      </c>
      <c r="T2905">
        <v>371984</v>
      </c>
      <c r="U2905" t="s">
        <v>1491</v>
      </c>
    </row>
    <row r="2906" spans="1:21" ht="14.45" hidden="1" x14ac:dyDescent="0.35">
      <c r="A2906">
        <v>60</v>
      </c>
      <c r="B2906" t="s">
        <v>16</v>
      </c>
      <c r="C2906" t="s">
        <v>1034</v>
      </c>
      <c r="D2906" t="s">
        <v>1041</v>
      </c>
      <c r="E2906" t="s">
        <v>1039</v>
      </c>
      <c r="F2906" t="s">
        <v>1</v>
      </c>
      <c r="G2906" t="s">
        <v>532</v>
      </c>
      <c r="H2906" t="s">
        <v>1035</v>
      </c>
      <c r="I2906">
        <v>14</v>
      </c>
      <c r="J2906" t="s">
        <v>8</v>
      </c>
      <c r="L2906" t="s">
        <v>107</v>
      </c>
      <c r="M2906">
        <v>74458</v>
      </c>
      <c r="N2906" s="21" t="s">
        <v>48</v>
      </c>
      <c r="O2906" s="21" t="s">
        <v>64</v>
      </c>
      <c r="P2906" s="21" t="s">
        <v>1127</v>
      </c>
      <c r="Q2906" t="s">
        <v>1495</v>
      </c>
      <c r="R2906" t="s">
        <v>1084</v>
      </c>
      <c r="S2906">
        <v>4467480</v>
      </c>
      <c r="T2906">
        <v>70133</v>
      </c>
      <c r="U2906" t="s">
        <v>1492</v>
      </c>
    </row>
    <row r="2907" spans="1:21" ht="14.45" hidden="1" x14ac:dyDescent="0.35">
      <c r="A2907">
        <v>64</v>
      </c>
      <c r="B2907" t="s">
        <v>16</v>
      </c>
      <c r="C2907" t="s">
        <v>1036</v>
      </c>
      <c r="D2907" t="s">
        <v>1041</v>
      </c>
      <c r="E2907" t="s">
        <v>1039</v>
      </c>
      <c r="F2907" t="s">
        <v>5</v>
      </c>
      <c r="G2907" t="s">
        <v>308</v>
      </c>
      <c r="H2907" t="s">
        <v>757</v>
      </c>
      <c r="I2907">
        <v>15</v>
      </c>
      <c r="J2907" t="s">
        <v>8</v>
      </c>
      <c r="L2907" t="s">
        <v>107</v>
      </c>
      <c r="M2907">
        <v>114645</v>
      </c>
      <c r="N2907" s="21" t="s">
        <v>71</v>
      </c>
      <c r="O2907" s="21" t="s">
        <v>67</v>
      </c>
      <c r="P2907" s="21" t="s">
        <v>1127</v>
      </c>
      <c r="Q2907" t="s">
        <v>1495</v>
      </c>
      <c r="R2907" t="s">
        <v>1084</v>
      </c>
      <c r="S2907">
        <v>7337280</v>
      </c>
      <c r="T2907">
        <v>115185</v>
      </c>
      <c r="U2907" t="s">
        <v>1493</v>
      </c>
    </row>
    <row r="2908" spans="1:21" ht="14.45" hidden="1" x14ac:dyDescent="0.35">
      <c r="A2908">
        <v>51</v>
      </c>
      <c r="B2908" t="s">
        <v>16</v>
      </c>
      <c r="C2908" t="s">
        <v>1037</v>
      </c>
      <c r="D2908" t="s">
        <v>1041</v>
      </c>
      <c r="E2908" t="s">
        <v>1039</v>
      </c>
      <c r="F2908" t="s">
        <v>5</v>
      </c>
      <c r="G2908" t="s">
        <v>308</v>
      </c>
      <c r="H2908" t="s">
        <v>553</v>
      </c>
      <c r="I2908">
        <v>17</v>
      </c>
      <c r="J2908" t="s">
        <v>8</v>
      </c>
      <c r="L2908" t="s">
        <v>107</v>
      </c>
      <c r="M2908">
        <v>113590</v>
      </c>
      <c r="N2908" s="21" t="s">
        <v>71</v>
      </c>
      <c r="O2908" s="21" t="s">
        <v>67</v>
      </c>
      <c r="P2908" s="21" t="s">
        <v>1127</v>
      </c>
      <c r="Q2908" t="s">
        <v>1495</v>
      </c>
      <c r="R2908" t="s">
        <v>1084</v>
      </c>
      <c r="S2908">
        <v>5793090</v>
      </c>
      <c r="T2908">
        <v>90943</v>
      </c>
      <c r="U2908" t="s">
        <v>1494</v>
      </c>
    </row>
    <row r="2909" spans="1:21" ht="14.45" hidden="1" x14ac:dyDescent="0.35">
      <c r="A2909">
        <v>250</v>
      </c>
      <c r="B2909" t="s">
        <v>29</v>
      </c>
      <c r="C2909" t="s">
        <v>29</v>
      </c>
      <c r="D2909" t="s">
        <v>1046</v>
      </c>
      <c r="E2909" t="s">
        <v>1039</v>
      </c>
      <c r="F2909" t="s">
        <v>5</v>
      </c>
      <c r="G2909" t="s">
        <v>141</v>
      </c>
      <c r="H2909" t="s">
        <v>2</v>
      </c>
      <c r="I2909">
        <v>14</v>
      </c>
      <c r="J2909" t="s">
        <v>4</v>
      </c>
      <c r="L2909" t="s">
        <v>91</v>
      </c>
      <c r="M2909">
        <v>16990</v>
      </c>
      <c r="N2909" s="21" t="str">
        <f>CONCATENATE(ROUNDDOWN(M2909/5000,0),"_",ROUNDDOWN(M2909/5000,0)*5,"-",ROUNDUP((M2909+1)/5000,0)*5)</f>
        <v>3_15-20</v>
      </c>
      <c r="O2909" s="21" t="str">
        <f>CONCATENATE(ROUNDDOWN(M2909/10000,0),"_",ROUNDDOWN(M2909/10000,0)*10,"-",ROUNDUP((M2909+1)/10000,0)*10)</f>
        <v>1_10-20</v>
      </c>
      <c r="P2909" s="21" t="str">
        <f>IF(M2909&lt;20000,"01_&lt;20",IF(M2909&lt;70000,CONCATENATE(IF((ROUNDDOWN(M2909/10000,0)+1)&lt;10,0,),ROUNDDOWN(M2909/10000,0),"_",ROUNDDOWN(M2909/10000,0)*10,"-",ROUNDUP((M2909+1)/10000,0)*10),"07_70&gt;"))</f>
        <v>01_&lt;20</v>
      </c>
      <c r="Q2909" t="s">
        <v>1495</v>
      </c>
      <c r="R2909" t="s">
        <v>1084</v>
      </c>
      <c r="S2909">
        <f>M2909*A2909</f>
        <v>4247500</v>
      </c>
      <c r="T2909">
        <f>ROUND(S2909/63.7,0)</f>
        <v>66680</v>
      </c>
      <c r="U2909">
        <v>0</v>
      </c>
    </row>
    <row r="2910" spans="1:21" ht="14.45" hidden="1" x14ac:dyDescent="0.35">
      <c r="A2910">
        <v>60</v>
      </c>
      <c r="B2910" t="s">
        <v>29</v>
      </c>
      <c r="C2910" t="s">
        <v>29</v>
      </c>
      <c r="D2910" t="s">
        <v>1040</v>
      </c>
      <c r="E2910" t="s">
        <v>1039</v>
      </c>
      <c r="F2910" t="s">
        <v>1</v>
      </c>
      <c r="G2910" t="s">
        <v>152</v>
      </c>
      <c r="H2910" t="s">
        <v>2</v>
      </c>
      <c r="I2910">
        <v>15</v>
      </c>
      <c r="L2910" s="10" t="s">
        <v>107</v>
      </c>
      <c r="M2910">
        <v>23000</v>
      </c>
      <c r="N2910" s="21" t="str">
        <f t="shared" ref="N2910:N2973" si="50">CONCATENATE(ROUNDDOWN(M2910/5000,0),"_",ROUNDDOWN(M2910/5000,0)*5,"-",ROUNDUP((M2910+1)/5000,0)*5)</f>
        <v>4_20-25</v>
      </c>
      <c r="O2910" s="21" t="str">
        <f t="shared" ref="O2910:O2973" si="51">CONCATENATE(ROUNDDOWN(M2910/10000,0),"_",ROUNDDOWN(M2910/10000,0)*10,"-",ROUNDUP((M2910+1)/10000,0)*10)</f>
        <v>2_20-30</v>
      </c>
      <c r="P2910" s="21" t="str">
        <f t="shared" ref="P2910:P2911" si="52">IF(M2910&lt;20000,"01_&lt;20",IF(M2910&lt;70000,CONCATENATE(IF((ROUNDDOWN(M2910/10000,0)+1)&lt;10,0,),ROUNDDOWN(M2910/10000,0),"_",ROUNDDOWN(M2910/10000,0)*10,"-",ROUNDUP((M2910+1)/10000,0)*10),"07_70&gt;"))</f>
        <v>02_20-30</v>
      </c>
      <c r="Q2910" t="s">
        <v>1495</v>
      </c>
      <c r="R2910" t="s">
        <v>1084</v>
      </c>
      <c r="S2910">
        <f t="shared" ref="S2910:S2922" si="53">M2910*A2910</f>
        <v>1380000</v>
      </c>
      <c r="T2910">
        <f t="shared" ref="T2910:T2922" si="54">ROUND(S2910/63.7,0)</f>
        <v>21664</v>
      </c>
    </row>
    <row r="2911" spans="1:21" ht="14.45" hidden="1" x14ac:dyDescent="0.35">
      <c r="A2911">
        <v>450</v>
      </c>
      <c r="B2911" t="s">
        <v>29</v>
      </c>
      <c r="C2911" t="s">
        <v>29</v>
      </c>
      <c r="D2911" t="s">
        <v>1040</v>
      </c>
      <c r="E2911" t="s">
        <v>1039</v>
      </c>
      <c r="F2911" t="s">
        <v>5</v>
      </c>
      <c r="G2911" t="s">
        <v>323</v>
      </c>
      <c r="H2911" t="s">
        <v>2</v>
      </c>
      <c r="I2911">
        <v>15</v>
      </c>
      <c r="L2911" t="s">
        <v>90</v>
      </c>
      <c r="M2911">
        <v>21000</v>
      </c>
      <c r="N2911" s="21" t="str">
        <f t="shared" si="50"/>
        <v>4_20-25</v>
      </c>
      <c r="O2911" s="21" t="str">
        <f t="shared" si="51"/>
        <v>2_20-30</v>
      </c>
      <c r="P2911" s="21" t="str">
        <f t="shared" si="52"/>
        <v>02_20-30</v>
      </c>
      <c r="Q2911" t="s">
        <v>1495</v>
      </c>
      <c r="R2911" t="s">
        <v>1084</v>
      </c>
      <c r="S2911">
        <f t="shared" si="53"/>
        <v>9450000</v>
      </c>
      <c r="T2911">
        <f t="shared" si="54"/>
        <v>148352</v>
      </c>
    </row>
    <row r="2912" spans="1:21" ht="14.45" hidden="1" x14ac:dyDescent="0.35">
      <c r="A2912">
        <v>350</v>
      </c>
      <c r="B2912" t="s">
        <v>29</v>
      </c>
      <c r="C2912" t="s">
        <v>29</v>
      </c>
      <c r="D2912" t="s">
        <v>1040</v>
      </c>
      <c r="E2912" t="s">
        <v>1039</v>
      </c>
      <c r="F2912" t="s">
        <v>5</v>
      </c>
      <c r="G2912" t="s">
        <v>496</v>
      </c>
      <c r="H2912" t="s">
        <v>2</v>
      </c>
      <c r="I2912">
        <v>15</v>
      </c>
      <c r="L2912" t="s">
        <v>107</v>
      </c>
      <c r="M2912">
        <v>26400</v>
      </c>
      <c r="N2912" s="21" t="str">
        <f t="shared" si="50"/>
        <v>5_25-30</v>
      </c>
      <c r="O2912" s="21" t="str">
        <f t="shared" si="51"/>
        <v>2_20-30</v>
      </c>
      <c r="P2912" s="21" t="s">
        <v>1124</v>
      </c>
      <c r="Q2912" t="s">
        <v>1495</v>
      </c>
      <c r="R2912" t="s">
        <v>1084</v>
      </c>
      <c r="S2912">
        <f t="shared" si="53"/>
        <v>9240000</v>
      </c>
      <c r="T2912">
        <f t="shared" si="54"/>
        <v>145055</v>
      </c>
    </row>
    <row r="2913" spans="1:20" ht="14.45" hidden="1" x14ac:dyDescent="0.35">
      <c r="A2913">
        <v>350</v>
      </c>
      <c r="B2913" t="s">
        <v>29</v>
      </c>
      <c r="C2913" t="s">
        <v>29</v>
      </c>
      <c r="D2913" t="s">
        <v>1038</v>
      </c>
      <c r="E2913" t="s">
        <v>1039</v>
      </c>
      <c r="F2913" t="s">
        <v>5</v>
      </c>
      <c r="G2913" t="s">
        <v>496</v>
      </c>
      <c r="H2913" t="s">
        <v>3</v>
      </c>
      <c r="I2913">
        <v>15</v>
      </c>
      <c r="L2913" t="s">
        <v>107</v>
      </c>
      <c r="M2913">
        <v>28100</v>
      </c>
      <c r="N2913" s="21" t="str">
        <f t="shared" si="50"/>
        <v>5_25-30</v>
      </c>
      <c r="O2913" s="21" t="str">
        <f t="shared" si="51"/>
        <v>2_20-30</v>
      </c>
      <c r="P2913" s="21" t="s">
        <v>1124</v>
      </c>
      <c r="Q2913" t="s">
        <v>1495</v>
      </c>
      <c r="R2913" t="s">
        <v>1084</v>
      </c>
      <c r="S2913">
        <f t="shared" si="53"/>
        <v>9835000</v>
      </c>
      <c r="T2913">
        <f t="shared" si="54"/>
        <v>154396</v>
      </c>
    </row>
    <row r="2914" spans="1:20" ht="14.45" hidden="1" x14ac:dyDescent="0.35">
      <c r="A2914">
        <v>150</v>
      </c>
      <c r="B2914" t="s">
        <v>29</v>
      </c>
      <c r="C2914" t="s">
        <v>29</v>
      </c>
      <c r="D2914" t="s">
        <v>1038</v>
      </c>
      <c r="E2914" t="s">
        <v>1039</v>
      </c>
      <c r="F2914" t="s">
        <v>1</v>
      </c>
      <c r="G2914" t="s">
        <v>532</v>
      </c>
      <c r="H2914" t="s">
        <v>3</v>
      </c>
      <c r="I2914">
        <v>15</v>
      </c>
      <c r="L2914" t="s">
        <v>107</v>
      </c>
      <c r="M2914">
        <v>24500</v>
      </c>
      <c r="N2914" s="21" t="str">
        <f t="shared" si="50"/>
        <v>4_20-25</v>
      </c>
      <c r="O2914" s="21" t="str">
        <f t="shared" si="51"/>
        <v>2_20-30</v>
      </c>
      <c r="P2914" s="21" t="s">
        <v>1124</v>
      </c>
      <c r="Q2914" t="s">
        <v>1495</v>
      </c>
      <c r="R2914" t="s">
        <v>1084</v>
      </c>
      <c r="S2914">
        <f t="shared" si="53"/>
        <v>3675000</v>
      </c>
      <c r="T2914">
        <f t="shared" si="54"/>
        <v>57692</v>
      </c>
    </row>
    <row r="2915" spans="1:20" ht="14.45" hidden="1" x14ac:dyDescent="0.35">
      <c r="A2915">
        <v>40</v>
      </c>
      <c r="B2915" t="s">
        <v>29</v>
      </c>
      <c r="C2915" t="s">
        <v>29</v>
      </c>
      <c r="D2915" t="s">
        <v>1041</v>
      </c>
      <c r="E2915" t="s">
        <v>1039</v>
      </c>
      <c r="F2915" t="s">
        <v>5</v>
      </c>
      <c r="G2915" t="s">
        <v>308</v>
      </c>
      <c r="H2915" t="s">
        <v>3</v>
      </c>
      <c r="I2915">
        <v>15</v>
      </c>
      <c r="L2915" t="s">
        <v>107</v>
      </c>
      <c r="M2915">
        <v>54000</v>
      </c>
      <c r="N2915" s="21" t="str">
        <f t="shared" si="50"/>
        <v>10_50-55</v>
      </c>
      <c r="O2915" s="21" t="str">
        <f t="shared" si="51"/>
        <v>5_50-60</v>
      </c>
      <c r="P2915" s="21" t="s">
        <v>1128</v>
      </c>
      <c r="Q2915" t="s">
        <v>1495</v>
      </c>
      <c r="R2915" t="s">
        <v>1084</v>
      </c>
      <c r="S2915">
        <f t="shared" si="53"/>
        <v>2160000</v>
      </c>
      <c r="T2915">
        <f t="shared" si="54"/>
        <v>33909</v>
      </c>
    </row>
    <row r="2916" spans="1:20" ht="14.45" hidden="1" x14ac:dyDescent="0.35">
      <c r="A2916">
        <v>90</v>
      </c>
      <c r="B2916" t="s">
        <v>29</v>
      </c>
      <c r="C2916" t="s">
        <v>29</v>
      </c>
      <c r="D2916" t="s">
        <v>1046</v>
      </c>
      <c r="E2916" t="s">
        <v>1039</v>
      </c>
      <c r="F2916" t="s">
        <v>5</v>
      </c>
      <c r="G2916" t="s">
        <v>141</v>
      </c>
      <c r="H2916" t="s">
        <v>3</v>
      </c>
      <c r="I2916">
        <v>13</v>
      </c>
      <c r="K2916" t="s">
        <v>7</v>
      </c>
      <c r="L2916" t="s">
        <v>91</v>
      </c>
      <c r="M2916">
        <v>15940</v>
      </c>
      <c r="N2916" s="21" t="str">
        <f t="shared" si="50"/>
        <v>3_15-20</v>
      </c>
      <c r="O2916" s="21" t="str">
        <f t="shared" si="51"/>
        <v>1_10-20</v>
      </c>
      <c r="P2916" s="21" t="s">
        <v>1123</v>
      </c>
      <c r="Q2916" t="s">
        <v>1495</v>
      </c>
      <c r="R2916" t="s">
        <v>1084</v>
      </c>
      <c r="S2916">
        <f t="shared" si="53"/>
        <v>1434600</v>
      </c>
      <c r="T2916">
        <f t="shared" si="54"/>
        <v>22521</v>
      </c>
    </row>
    <row r="2917" spans="1:20" ht="14.45" hidden="1" x14ac:dyDescent="0.35">
      <c r="A2917">
        <v>130</v>
      </c>
      <c r="B2917" t="s">
        <v>29</v>
      </c>
      <c r="C2917" t="s">
        <v>29</v>
      </c>
      <c r="D2917" t="s">
        <v>1046</v>
      </c>
      <c r="E2917" t="s">
        <v>1039</v>
      </c>
      <c r="F2917" t="s">
        <v>5</v>
      </c>
      <c r="G2917" t="s">
        <v>496</v>
      </c>
      <c r="H2917" t="s">
        <v>3</v>
      </c>
      <c r="I2917">
        <v>13</v>
      </c>
      <c r="L2917" t="s">
        <v>107</v>
      </c>
      <c r="M2917">
        <v>20000</v>
      </c>
      <c r="N2917" s="21" t="str">
        <f t="shared" si="50"/>
        <v>4_20-25</v>
      </c>
      <c r="O2917" s="21" t="str">
        <f t="shared" si="51"/>
        <v>2_20-30</v>
      </c>
      <c r="P2917" s="21" t="s">
        <v>1124</v>
      </c>
      <c r="Q2917" t="s">
        <v>1495</v>
      </c>
      <c r="R2917" t="s">
        <v>1084</v>
      </c>
      <c r="S2917">
        <f t="shared" si="53"/>
        <v>2600000</v>
      </c>
      <c r="T2917">
        <f t="shared" si="54"/>
        <v>40816</v>
      </c>
    </row>
    <row r="2918" spans="1:20" ht="14.45" hidden="1" x14ac:dyDescent="0.35">
      <c r="A2918">
        <v>350</v>
      </c>
      <c r="B2918" t="s">
        <v>29</v>
      </c>
      <c r="C2918" t="s">
        <v>29</v>
      </c>
      <c r="D2918" t="s">
        <v>1046</v>
      </c>
      <c r="E2918" t="s">
        <v>1039</v>
      </c>
      <c r="F2918" t="s">
        <v>5</v>
      </c>
      <c r="G2918" t="s">
        <v>496</v>
      </c>
      <c r="H2918" t="s">
        <v>3</v>
      </c>
      <c r="I2918">
        <v>14</v>
      </c>
      <c r="L2918" t="s">
        <v>107</v>
      </c>
      <c r="M2918">
        <v>21000</v>
      </c>
      <c r="N2918" s="21" t="str">
        <f t="shared" si="50"/>
        <v>4_20-25</v>
      </c>
      <c r="O2918" s="21" t="str">
        <f t="shared" si="51"/>
        <v>2_20-30</v>
      </c>
      <c r="P2918" s="21" t="s">
        <v>1124</v>
      </c>
      <c r="Q2918" t="s">
        <v>1495</v>
      </c>
      <c r="R2918" t="s">
        <v>1084</v>
      </c>
      <c r="S2918">
        <f t="shared" si="53"/>
        <v>7350000</v>
      </c>
      <c r="T2918">
        <f t="shared" si="54"/>
        <v>115385</v>
      </c>
    </row>
    <row r="2919" spans="1:20" ht="14.45" hidden="1" x14ac:dyDescent="0.35">
      <c r="A2919">
        <v>50</v>
      </c>
      <c r="B2919" t="s">
        <v>29</v>
      </c>
      <c r="C2919" t="s">
        <v>29</v>
      </c>
      <c r="D2919" t="s">
        <v>1047</v>
      </c>
      <c r="E2919" t="s">
        <v>1039</v>
      </c>
      <c r="F2919" t="s">
        <v>5</v>
      </c>
      <c r="G2919" t="s">
        <v>141</v>
      </c>
      <c r="H2919" t="s">
        <v>3</v>
      </c>
      <c r="I2919">
        <v>10</v>
      </c>
      <c r="L2919" t="s">
        <v>91</v>
      </c>
      <c r="M2919">
        <v>9500</v>
      </c>
      <c r="N2919" s="21" t="str">
        <f t="shared" si="50"/>
        <v>1_5-10</v>
      </c>
      <c r="O2919" s="21" t="str">
        <f t="shared" si="51"/>
        <v>0_0-10</v>
      </c>
      <c r="P2919" s="21" t="s">
        <v>1123</v>
      </c>
      <c r="Q2919" t="s">
        <v>1495</v>
      </c>
      <c r="R2919" t="s">
        <v>1084</v>
      </c>
      <c r="S2919">
        <f t="shared" si="53"/>
        <v>475000</v>
      </c>
      <c r="T2919">
        <f t="shared" si="54"/>
        <v>7457</v>
      </c>
    </row>
    <row r="2920" spans="1:20" ht="14.45" hidden="1" x14ac:dyDescent="0.35">
      <c r="A2920">
        <v>70</v>
      </c>
      <c r="B2920" t="s">
        <v>29</v>
      </c>
      <c r="C2920" t="s">
        <v>29</v>
      </c>
      <c r="D2920" t="s">
        <v>1047</v>
      </c>
      <c r="E2920" t="s">
        <v>1039</v>
      </c>
      <c r="F2920" t="s">
        <v>5</v>
      </c>
      <c r="G2920" t="s">
        <v>124</v>
      </c>
      <c r="I2920">
        <v>10</v>
      </c>
      <c r="K2920" t="s">
        <v>7</v>
      </c>
      <c r="L2920" t="s">
        <v>91</v>
      </c>
      <c r="M2920">
        <v>10100</v>
      </c>
      <c r="N2920" s="21" t="str">
        <f t="shared" si="50"/>
        <v>2_10-15</v>
      </c>
      <c r="O2920" s="21" t="str">
        <f t="shared" si="51"/>
        <v>1_10-20</v>
      </c>
      <c r="P2920" s="21" t="s">
        <v>1123</v>
      </c>
      <c r="Q2920" t="s">
        <v>1495</v>
      </c>
      <c r="R2920" t="s">
        <v>1084</v>
      </c>
      <c r="S2920">
        <f t="shared" si="53"/>
        <v>707000</v>
      </c>
      <c r="T2920">
        <f t="shared" si="54"/>
        <v>11099</v>
      </c>
    </row>
    <row r="2921" spans="1:20" ht="14.45" hidden="1" x14ac:dyDescent="0.35">
      <c r="A2921">
        <v>160</v>
      </c>
      <c r="B2921" t="s">
        <v>29</v>
      </c>
      <c r="C2921" t="s">
        <v>29</v>
      </c>
      <c r="D2921" t="s">
        <v>1047</v>
      </c>
      <c r="E2921" t="s">
        <v>1039</v>
      </c>
      <c r="F2921" t="s">
        <v>5</v>
      </c>
      <c r="G2921" t="s">
        <v>323</v>
      </c>
      <c r="I2921">
        <v>11</v>
      </c>
      <c r="L2921" t="s">
        <v>90</v>
      </c>
      <c r="M2921">
        <v>11000</v>
      </c>
      <c r="N2921" s="21" t="str">
        <f t="shared" si="50"/>
        <v>2_10-15</v>
      </c>
      <c r="O2921" s="21" t="str">
        <f t="shared" si="51"/>
        <v>1_10-20</v>
      </c>
      <c r="P2921" s="21" t="s">
        <v>1123</v>
      </c>
      <c r="Q2921" t="s">
        <v>1495</v>
      </c>
      <c r="R2921" t="s">
        <v>1084</v>
      </c>
      <c r="S2921">
        <f t="shared" si="53"/>
        <v>1760000</v>
      </c>
      <c r="T2921">
        <f t="shared" si="54"/>
        <v>27630</v>
      </c>
    </row>
    <row r="2922" spans="1:20" ht="14.45" hidden="1" x14ac:dyDescent="0.35">
      <c r="A2922">
        <v>180</v>
      </c>
      <c r="B2922" t="s">
        <v>29</v>
      </c>
      <c r="C2922" t="s">
        <v>29</v>
      </c>
      <c r="D2922" t="s">
        <v>1047</v>
      </c>
      <c r="E2922" t="s">
        <v>1039</v>
      </c>
      <c r="F2922" t="s">
        <v>5</v>
      </c>
      <c r="G2922" t="s">
        <v>141</v>
      </c>
      <c r="I2922">
        <v>11</v>
      </c>
      <c r="K2922" t="s">
        <v>7</v>
      </c>
      <c r="L2922" t="s">
        <v>91</v>
      </c>
      <c r="M2922">
        <v>9700</v>
      </c>
      <c r="N2922" s="21" t="str">
        <f t="shared" si="50"/>
        <v>1_5-10</v>
      </c>
      <c r="O2922" s="21" t="str">
        <f t="shared" si="51"/>
        <v>0_0-10</v>
      </c>
      <c r="P2922" s="21" t="s">
        <v>1123</v>
      </c>
      <c r="Q2922" t="s">
        <v>1495</v>
      </c>
      <c r="R2922" t="s">
        <v>1084</v>
      </c>
      <c r="S2922">
        <f t="shared" si="53"/>
        <v>1746000</v>
      </c>
      <c r="T2922">
        <f t="shared" si="54"/>
        <v>27410</v>
      </c>
    </row>
    <row r="2923" spans="1:20" ht="14.45" hidden="1" x14ac:dyDescent="0.35">
      <c r="A2923">
        <v>306</v>
      </c>
      <c r="B2923" t="s">
        <v>0</v>
      </c>
      <c r="C2923" t="s">
        <v>213</v>
      </c>
      <c r="D2923" t="s">
        <v>1038</v>
      </c>
      <c r="E2923" t="s">
        <v>1039</v>
      </c>
      <c r="F2923" t="s">
        <v>1</v>
      </c>
      <c r="G2923" t="s">
        <v>152</v>
      </c>
      <c r="H2923">
        <v>520</v>
      </c>
      <c r="I2923">
        <v>15</v>
      </c>
      <c r="J2923" t="s">
        <v>4</v>
      </c>
      <c r="L2923" t="s">
        <v>107</v>
      </c>
      <c r="M2923">
        <v>23070</v>
      </c>
      <c r="N2923" s="21" t="str">
        <f t="shared" si="50"/>
        <v>4_20-25</v>
      </c>
      <c r="O2923" s="21" t="str">
        <f t="shared" si="51"/>
        <v>2_20-30</v>
      </c>
      <c r="P2923" s="21" t="str">
        <f>IF(M2923&lt;20000,"01_&lt;20",IF(M2923&lt;70000,CONCATENATE(IF((ROUNDDOWN(M2923/10000,0)+1)&lt;10,0,),ROUNDDOWN(M2923/10000,0),"_",ROUNDDOWN(M2923/10000,0)*10,"-",ROUNDUP((M2923+1)/10000,0)*10),"07_70&gt;"))</f>
        <v>02_20-30</v>
      </c>
      <c r="Q2923" t="s">
        <v>1527</v>
      </c>
      <c r="R2923" t="s">
        <v>1084</v>
      </c>
      <c r="S2923">
        <f>M2923*A2923</f>
        <v>7059420</v>
      </c>
      <c r="T2923">
        <f>ROUND(S2923/74.1,0)</f>
        <v>95269</v>
      </c>
    </row>
    <row r="2924" spans="1:20" ht="14.45" hidden="1" x14ac:dyDescent="0.35">
      <c r="A2924">
        <v>424</v>
      </c>
      <c r="B2924" t="s">
        <v>0</v>
      </c>
      <c r="C2924" t="s">
        <v>212</v>
      </c>
      <c r="D2924" t="s">
        <v>1040</v>
      </c>
      <c r="E2924" t="s">
        <v>1039</v>
      </c>
      <c r="F2924" t="s">
        <v>1</v>
      </c>
      <c r="G2924" t="s">
        <v>152</v>
      </c>
      <c r="H2924" t="s">
        <v>2</v>
      </c>
      <c r="I2924">
        <v>15</v>
      </c>
      <c r="J2924" t="s">
        <v>4</v>
      </c>
      <c r="L2924" t="s">
        <v>107</v>
      </c>
      <c r="M2924">
        <v>18999</v>
      </c>
      <c r="N2924" s="21" t="str">
        <f t="shared" si="50"/>
        <v>3_15-20</v>
      </c>
      <c r="O2924" s="21" t="str">
        <f t="shared" si="51"/>
        <v>1_10-20</v>
      </c>
      <c r="P2924" s="21" t="str">
        <f t="shared" ref="P2924:P2986" si="55">IF(M2924&lt;20000,"01_&lt;20",IF(M2924&lt;70000,CONCATENATE(IF((ROUNDDOWN(M2924/10000,0)+1)&lt;10,0,),ROUNDDOWN(M2924/10000,0),"_",ROUNDDOWN(M2924/10000,0)*10,"-",ROUNDUP((M2924+1)/10000,0)*10),"07_70&gt;"))</f>
        <v>01_&lt;20</v>
      </c>
      <c r="Q2924" t="s">
        <v>1527</v>
      </c>
      <c r="R2924" t="s">
        <v>1084</v>
      </c>
      <c r="S2924">
        <f t="shared" ref="S2924:S2986" si="56">M2924*A2924</f>
        <v>8055576</v>
      </c>
      <c r="T2924">
        <f t="shared" ref="T2924:T2986" si="57">ROUND(S2924/74.1,0)</f>
        <v>108712</v>
      </c>
    </row>
    <row r="2925" spans="1:20" ht="14.45" hidden="1" x14ac:dyDescent="0.35">
      <c r="A2925">
        <v>28</v>
      </c>
      <c r="B2925" t="s">
        <v>0</v>
      </c>
      <c r="C2925" t="s">
        <v>332</v>
      </c>
      <c r="D2925" t="s">
        <v>1038</v>
      </c>
      <c r="E2925" t="s">
        <v>1039</v>
      </c>
      <c r="F2925" t="s">
        <v>1</v>
      </c>
      <c r="G2925" t="s">
        <v>249</v>
      </c>
      <c r="H2925">
        <v>535</v>
      </c>
      <c r="I2925">
        <v>15</v>
      </c>
      <c r="J2925" t="s">
        <v>8</v>
      </c>
      <c r="L2925" t="s">
        <v>107</v>
      </c>
      <c r="M2925">
        <v>35295</v>
      </c>
      <c r="N2925" s="21" t="str">
        <f t="shared" si="50"/>
        <v>7_35-40</v>
      </c>
      <c r="O2925" s="21" t="str">
        <f t="shared" si="51"/>
        <v>3_30-40</v>
      </c>
      <c r="P2925" s="21" t="str">
        <f t="shared" si="55"/>
        <v>03_30-40</v>
      </c>
      <c r="Q2925" t="s">
        <v>1527</v>
      </c>
      <c r="R2925" t="s">
        <v>1084</v>
      </c>
      <c r="S2925">
        <f t="shared" si="56"/>
        <v>988260</v>
      </c>
      <c r="T2925">
        <f t="shared" si="57"/>
        <v>13337</v>
      </c>
    </row>
    <row r="2926" spans="1:20" ht="14.45" hidden="1" x14ac:dyDescent="0.35">
      <c r="A2926">
        <v>169</v>
      </c>
      <c r="B2926" t="s">
        <v>0</v>
      </c>
      <c r="C2926" t="s">
        <v>392</v>
      </c>
      <c r="D2926" t="s">
        <v>1040</v>
      </c>
      <c r="E2926" t="s">
        <v>1039</v>
      </c>
      <c r="F2926" t="s">
        <v>5</v>
      </c>
      <c r="G2926" t="s">
        <v>114</v>
      </c>
      <c r="H2926" t="s">
        <v>2</v>
      </c>
      <c r="I2926">
        <v>15</v>
      </c>
      <c r="J2926" t="s">
        <v>4</v>
      </c>
      <c r="L2926" t="s">
        <v>107</v>
      </c>
      <c r="M2926">
        <v>29932</v>
      </c>
      <c r="N2926" s="21" t="str">
        <f t="shared" si="50"/>
        <v>5_25-30</v>
      </c>
      <c r="O2926" s="21" t="str">
        <f t="shared" si="51"/>
        <v>2_20-30</v>
      </c>
      <c r="P2926" s="21" t="str">
        <f t="shared" si="55"/>
        <v>02_20-30</v>
      </c>
      <c r="Q2926" t="s">
        <v>1527</v>
      </c>
      <c r="R2926" t="s">
        <v>1084</v>
      </c>
      <c r="S2926">
        <f t="shared" si="56"/>
        <v>5058508</v>
      </c>
      <c r="T2926">
        <f t="shared" si="57"/>
        <v>68266</v>
      </c>
    </row>
    <row r="2927" spans="1:20" ht="14.45" hidden="1" x14ac:dyDescent="0.35">
      <c r="A2927">
        <v>12</v>
      </c>
      <c r="B2927" t="s">
        <v>0</v>
      </c>
      <c r="C2927" t="s">
        <v>331</v>
      </c>
      <c r="D2927" t="s">
        <v>1040</v>
      </c>
      <c r="E2927" t="s">
        <v>1039</v>
      </c>
      <c r="F2927" t="s">
        <v>1</v>
      </c>
      <c r="G2927" t="s">
        <v>249</v>
      </c>
      <c r="H2927" t="s">
        <v>2</v>
      </c>
      <c r="I2927">
        <v>15</v>
      </c>
      <c r="J2927" t="s">
        <v>4</v>
      </c>
      <c r="L2927" t="s">
        <v>107</v>
      </c>
      <c r="M2927">
        <v>27530</v>
      </c>
      <c r="N2927" s="21" t="str">
        <f t="shared" si="50"/>
        <v>5_25-30</v>
      </c>
      <c r="O2927" s="21" t="str">
        <f t="shared" si="51"/>
        <v>2_20-30</v>
      </c>
      <c r="P2927" s="21" t="str">
        <f t="shared" si="55"/>
        <v>02_20-30</v>
      </c>
      <c r="Q2927" t="s">
        <v>1527</v>
      </c>
      <c r="R2927" t="s">
        <v>1084</v>
      </c>
      <c r="S2927">
        <f t="shared" si="56"/>
        <v>330360</v>
      </c>
      <c r="T2927">
        <f t="shared" si="57"/>
        <v>4458</v>
      </c>
    </row>
    <row r="2928" spans="1:20" ht="14.45" hidden="1" x14ac:dyDescent="0.35">
      <c r="A2928">
        <v>123</v>
      </c>
      <c r="B2928" t="s">
        <v>0</v>
      </c>
      <c r="C2928" t="s">
        <v>481</v>
      </c>
      <c r="D2928" t="s">
        <v>1041</v>
      </c>
      <c r="E2928" t="s">
        <v>1039</v>
      </c>
      <c r="F2928" t="s">
        <v>5</v>
      </c>
      <c r="G2928" t="s">
        <v>308</v>
      </c>
      <c r="H2928" t="s">
        <v>464</v>
      </c>
      <c r="I2928">
        <v>15</v>
      </c>
      <c r="J2928" t="s">
        <v>8</v>
      </c>
      <c r="L2928" t="s">
        <v>107</v>
      </c>
      <c r="M2928">
        <v>79050</v>
      </c>
      <c r="N2928" s="21" t="str">
        <f t="shared" si="50"/>
        <v>15_75-80</v>
      </c>
      <c r="O2928" s="21" t="str">
        <f t="shared" si="51"/>
        <v>7_70-80</v>
      </c>
      <c r="P2928" s="21" t="str">
        <f t="shared" si="55"/>
        <v>07_70&gt;</v>
      </c>
      <c r="Q2928" t="s">
        <v>1527</v>
      </c>
      <c r="R2928" t="s">
        <v>1084</v>
      </c>
      <c r="S2928">
        <f t="shared" si="56"/>
        <v>9723150</v>
      </c>
      <c r="T2928">
        <f t="shared" si="57"/>
        <v>131217</v>
      </c>
    </row>
    <row r="2929" spans="1:20" ht="14.45" hidden="1" x14ac:dyDescent="0.35">
      <c r="A2929">
        <v>7</v>
      </c>
      <c r="B2929" t="s">
        <v>0</v>
      </c>
      <c r="C2929" t="s">
        <v>675</v>
      </c>
      <c r="D2929" t="s">
        <v>1040</v>
      </c>
      <c r="E2929" t="s">
        <v>1039</v>
      </c>
      <c r="F2929" t="s">
        <v>5</v>
      </c>
      <c r="G2929" t="s">
        <v>155</v>
      </c>
      <c r="H2929" t="s">
        <v>2</v>
      </c>
      <c r="I2929">
        <v>15</v>
      </c>
      <c r="J2929" t="s">
        <v>8</v>
      </c>
      <c r="L2929" t="s">
        <v>107</v>
      </c>
      <c r="M2929">
        <v>30990</v>
      </c>
      <c r="N2929" s="21" t="str">
        <f t="shared" si="50"/>
        <v>6_30-35</v>
      </c>
      <c r="O2929" s="21" t="str">
        <f t="shared" si="51"/>
        <v>3_30-40</v>
      </c>
      <c r="P2929" s="21" t="str">
        <f t="shared" si="55"/>
        <v>03_30-40</v>
      </c>
      <c r="Q2929" t="s">
        <v>1527</v>
      </c>
      <c r="R2929" t="s">
        <v>1084</v>
      </c>
      <c r="S2929">
        <f t="shared" si="56"/>
        <v>216930</v>
      </c>
      <c r="T2929">
        <f t="shared" si="57"/>
        <v>2928</v>
      </c>
    </row>
    <row r="2930" spans="1:20" ht="14.45" hidden="1" x14ac:dyDescent="0.35">
      <c r="A2930">
        <v>82</v>
      </c>
      <c r="B2930" t="s">
        <v>0</v>
      </c>
      <c r="C2930" t="s">
        <v>223</v>
      </c>
      <c r="D2930" t="s">
        <v>1041</v>
      </c>
      <c r="E2930" t="s">
        <v>1039</v>
      </c>
      <c r="F2930" t="s">
        <v>5</v>
      </c>
      <c r="G2930" t="s">
        <v>114</v>
      </c>
      <c r="H2930" t="s">
        <v>108</v>
      </c>
      <c r="I2930">
        <v>15</v>
      </c>
      <c r="J2930" t="s">
        <v>4</v>
      </c>
      <c r="L2930" t="s">
        <v>107</v>
      </c>
      <c r="M2930">
        <v>46216</v>
      </c>
      <c r="N2930" s="21" t="str">
        <f t="shared" si="50"/>
        <v>9_45-50</v>
      </c>
      <c r="O2930" s="21" t="str">
        <f t="shared" si="51"/>
        <v>4_40-50</v>
      </c>
      <c r="P2930" s="21" t="str">
        <f t="shared" si="55"/>
        <v>04_40-50</v>
      </c>
      <c r="Q2930" t="s">
        <v>1527</v>
      </c>
      <c r="R2930" t="s">
        <v>1084</v>
      </c>
      <c r="S2930">
        <f t="shared" si="56"/>
        <v>3789712</v>
      </c>
      <c r="T2930">
        <f t="shared" si="57"/>
        <v>51143</v>
      </c>
    </row>
    <row r="2931" spans="1:20" ht="14.45" hidden="1" x14ac:dyDescent="0.35">
      <c r="A2931">
        <v>8632</v>
      </c>
      <c r="B2931" t="s">
        <v>0</v>
      </c>
      <c r="C2931" t="s">
        <v>712</v>
      </c>
      <c r="D2931" t="s">
        <v>1040</v>
      </c>
      <c r="E2931" t="s">
        <v>1039</v>
      </c>
      <c r="F2931" t="s">
        <v>1</v>
      </c>
      <c r="G2931" t="s">
        <v>532</v>
      </c>
      <c r="H2931" t="s">
        <v>2</v>
      </c>
      <c r="I2931">
        <v>15</v>
      </c>
      <c r="J2931" t="s">
        <v>444</v>
      </c>
      <c r="L2931" t="s">
        <v>107</v>
      </c>
      <c r="M2931">
        <v>26405</v>
      </c>
      <c r="N2931" s="21" t="str">
        <f t="shared" si="50"/>
        <v>5_25-30</v>
      </c>
      <c r="O2931" s="21" t="str">
        <f t="shared" si="51"/>
        <v>2_20-30</v>
      </c>
      <c r="P2931" s="21" t="str">
        <f t="shared" si="55"/>
        <v>02_20-30</v>
      </c>
      <c r="Q2931" t="s">
        <v>1527</v>
      </c>
      <c r="R2931" t="s">
        <v>1084</v>
      </c>
      <c r="S2931">
        <f t="shared" si="56"/>
        <v>227927960</v>
      </c>
      <c r="T2931">
        <f t="shared" si="57"/>
        <v>3075951</v>
      </c>
    </row>
    <row r="2932" spans="1:20" ht="14.45" hidden="1" x14ac:dyDescent="0.35">
      <c r="A2932">
        <v>514</v>
      </c>
      <c r="B2932" t="s">
        <v>0</v>
      </c>
      <c r="C2932" t="s">
        <v>713</v>
      </c>
      <c r="D2932" t="s">
        <v>1038</v>
      </c>
      <c r="E2932" t="s">
        <v>1039</v>
      </c>
      <c r="F2932" t="s">
        <v>5</v>
      </c>
      <c r="G2932" t="s">
        <v>496</v>
      </c>
      <c r="H2932" t="s">
        <v>714</v>
      </c>
      <c r="I2932">
        <v>15</v>
      </c>
      <c r="J2932" t="s">
        <v>8</v>
      </c>
      <c r="L2932" t="s">
        <v>107</v>
      </c>
      <c r="M2932">
        <v>38755</v>
      </c>
      <c r="N2932" s="21" t="str">
        <f t="shared" si="50"/>
        <v>7_35-40</v>
      </c>
      <c r="O2932" s="21" t="str">
        <f t="shared" si="51"/>
        <v>3_30-40</v>
      </c>
      <c r="P2932" s="21" t="str">
        <f t="shared" si="55"/>
        <v>03_30-40</v>
      </c>
      <c r="Q2932" t="s">
        <v>1527</v>
      </c>
      <c r="R2932" t="s">
        <v>1084</v>
      </c>
      <c r="S2932">
        <f t="shared" si="56"/>
        <v>19920070</v>
      </c>
      <c r="T2932">
        <f t="shared" si="57"/>
        <v>268827</v>
      </c>
    </row>
    <row r="2933" spans="1:20" ht="14.45" hidden="1" x14ac:dyDescent="0.35">
      <c r="A2933">
        <v>847</v>
      </c>
      <c r="B2933" t="s">
        <v>0</v>
      </c>
      <c r="C2933" t="s">
        <v>716</v>
      </c>
      <c r="D2933" t="s">
        <v>1041</v>
      </c>
      <c r="E2933" t="s">
        <v>1039</v>
      </c>
      <c r="F2933" t="s">
        <v>5</v>
      </c>
      <c r="G2933" t="s">
        <v>308</v>
      </c>
      <c r="H2933" t="s">
        <v>803</v>
      </c>
      <c r="I2933">
        <v>15</v>
      </c>
      <c r="J2933" t="s">
        <v>8</v>
      </c>
      <c r="L2933" t="s">
        <v>107</v>
      </c>
      <c r="M2933">
        <v>75980</v>
      </c>
      <c r="N2933" s="21" t="str">
        <f t="shared" si="50"/>
        <v>15_75-80</v>
      </c>
      <c r="O2933" s="21" t="str">
        <f t="shared" si="51"/>
        <v>7_70-80</v>
      </c>
      <c r="P2933" s="21" t="str">
        <f t="shared" si="55"/>
        <v>07_70&gt;</v>
      </c>
      <c r="Q2933" t="s">
        <v>1527</v>
      </c>
      <c r="R2933" t="s">
        <v>1084</v>
      </c>
      <c r="S2933">
        <f t="shared" si="56"/>
        <v>64355060</v>
      </c>
      <c r="T2933">
        <f t="shared" si="57"/>
        <v>868489</v>
      </c>
    </row>
    <row r="2934" spans="1:20" ht="14.45" hidden="1" x14ac:dyDescent="0.35">
      <c r="A2934">
        <v>5096</v>
      </c>
      <c r="B2934" t="s">
        <v>0</v>
      </c>
      <c r="C2934" t="s">
        <v>717</v>
      </c>
      <c r="D2934" t="s">
        <v>1041</v>
      </c>
      <c r="E2934" t="s">
        <v>1039</v>
      </c>
      <c r="F2934" t="s">
        <v>5</v>
      </c>
      <c r="G2934" t="s">
        <v>308</v>
      </c>
      <c r="H2934" t="s">
        <v>166</v>
      </c>
      <c r="I2934">
        <v>15</v>
      </c>
      <c r="J2934" t="s">
        <v>8</v>
      </c>
      <c r="L2934" t="s">
        <v>107</v>
      </c>
      <c r="M2934">
        <v>80355</v>
      </c>
      <c r="N2934" s="21" t="str">
        <f t="shared" si="50"/>
        <v>16_80-85</v>
      </c>
      <c r="O2934" s="21" t="str">
        <f t="shared" si="51"/>
        <v>8_80-90</v>
      </c>
      <c r="P2934" s="21" t="str">
        <f t="shared" si="55"/>
        <v>07_70&gt;</v>
      </c>
      <c r="Q2934" t="s">
        <v>1527</v>
      </c>
      <c r="R2934" t="s">
        <v>1084</v>
      </c>
      <c r="S2934">
        <f t="shared" si="56"/>
        <v>409489080</v>
      </c>
      <c r="T2934">
        <f t="shared" si="57"/>
        <v>5526168</v>
      </c>
    </row>
    <row r="2935" spans="1:20" ht="14.45" hidden="1" x14ac:dyDescent="0.35">
      <c r="A2935">
        <v>2077</v>
      </c>
      <c r="B2935" t="s">
        <v>0</v>
      </c>
      <c r="C2935" t="s">
        <v>771</v>
      </c>
      <c r="D2935" t="s">
        <v>1038</v>
      </c>
      <c r="E2935" t="s">
        <v>1039</v>
      </c>
      <c r="F2935" t="s">
        <v>1</v>
      </c>
      <c r="G2935" t="s">
        <v>532</v>
      </c>
      <c r="H2935" t="s">
        <v>731</v>
      </c>
      <c r="I2935">
        <v>15</v>
      </c>
      <c r="J2935" t="s">
        <v>266</v>
      </c>
      <c r="L2935" t="s">
        <v>107</v>
      </c>
      <c r="M2935">
        <v>29606</v>
      </c>
      <c r="N2935" s="21" t="str">
        <f t="shared" si="50"/>
        <v>5_25-30</v>
      </c>
      <c r="O2935" s="21" t="str">
        <f t="shared" si="51"/>
        <v>2_20-30</v>
      </c>
      <c r="P2935" s="21" t="str">
        <f t="shared" si="55"/>
        <v>02_20-30</v>
      </c>
      <c r="Q2935" t="s">
        <v>1527</v>
      </c>
      <c r="R2935" t="s">
        <v>1084</v>
      </c>
      <c r="S2935">
        <f t="shared" si="56"/>
        <v>61491662</v>
      </c>
      <c r="T2935">
        <f t="shared" si="57"/>
        <v>829847</v>
      </c>
    </row>
    <row r="2936" spans="1:20" ht="14.45" hidden="1" x14ac:dyDescent="0.35">
      <c r="A2936">
        <v>12760</v>
      </c>
      <c r="B2936" t="s">
        <v>0</v>
      </c>
      <c r="C2936" t="s">
        <v>772</v>
      </c>
      <c r="D2936" t="s">
        <v>1040</v>
      </c>
      <c r="E2936" t="s">
        <v>1039</v>
      </c>
      <c r="F2936" t="s">
        <v>5</v>
      </c>
      <c r="G2936" t="s">
        <v>155</v>
      </c>
      <c r="H2936" t="s">
        <v>2</v>
      </c>
      <c r="I2936">
        <v>15</v>
      </c>
      <c r="J2936" t="s">
        <v>8</v>
      </c>
      <c r="L2936" t="s">
        <v>107</v>
      </c>
      <c r="M2936">
        <v>27990</v>
      </c>
      <c r="N2936" s="21" t="str">
        <f t="shared" si="50"/>
        <v>5_25-30</v>
      </c>
      <c r="O2936" s="21" t="str">
        <f t="shared" si="51"/>
        <v>2_20-30</v>
      </c>
      <c r="P2936" s="21" t="str">
        <f t="shared" si="55"/>
        <v>02_20-30</v>
      </c>
      <c r="Q2936" t="s">
        <v>1527</v>
      </c>
      <c r="R2936" t="s">
        <v>1084</v>
      </c>
      <c r="S2936">
        <f t="shared" si="56"/>
        <v>357152400</v>
      </c>
      <c r="T2936">
        <f t="shared" si="57"/>
        <v>4819870</v>
      </c>
    </row>
    <row r="2937" spans="1:20" ht="14.45" hidden="1" x14ac:dyDescent="0.35">
      <c r="A2937">
        <v>391</v>
      </c>
      <c r="B2937" t="s">
        <v>0</v>
      </c>
      <c r="C2937" t="s">
        <v>773</v>
      </c>
      <c r="D2937" t="s">
        <v>1038</v>
      </c>
      <c r="E2937" t="s">
        <v>1039</v>
      </c>
      <c r="F2937" t="s">
        <v>5</v>
      </c>
      <c r="G2937" t="s">
        <v>496</v>
      </c>
      <c r="H2937" t="s">
        <v>714</v>
      </c>
      <c r="I2937">
        <v>17</v>
      </c>
      <c r="J2937" t="s">
        <v>8</v>
      </c>
      <c r="L2937" t="s">
        <v>107</v>
      </c>
      <c r="M2937">
        <v>51652</v>
      </c>
      <c r="N2937" s="21" t="str">
        <f t="shared" si="50"/>
        <v>10_50-55</v>
      </c>
      <c r="O2937" s="21" t="str">
        <f t="shared" si="51"/>
        <v>5_50-60</v>
      </c>
      <c r="P2937" s="21" t="str">
        <f t="shared" si="55"/>
        <v>05_50-60</v>
      </c>
      <c r="Q2937" t="s">
        <v>1527</v>
      </c>
      <c r="R2937" t="s">
        <v>1084</v>
      </c>
      <c r="S2937">
        <f t="shared" si="56"/>
        <v>20195932</v>
      </c>
      <c r="T2937">
        <f t="shared" si="57"/>
        <v>272550</v>
      </c>
    </row>
    <row r="2938" spans="1:20" ht="14.45" hidden="1" x14ac:dyDescent="0.35">
      <c r="A2938">
        <v>695</v>
      </c>
      <c r="B2938" t="s">
        <v>0</v>
      </c>
      <c r="C2938" t="s">
        <v>820</v>
      </c>
      <c r="D2938" t="s">
        <v>1040</v>
      </c>
      <c r="E2938" t="s">
        <v>1039</v>
      </c>
      <c r="F2938" t="s">
        <v>1</v>
      </c>
      <c r="G2938" t="s">
        <v>152</v>
      </c>
      <c r="H2938" t="s">
        <v>2</v>
      </c>
      <c r="I2938">
        <v>15</v>
      </c>
      <c r="J2938" t="s">
        <v>4</v>
      </c>
      <c r="L2938" t="s">
        <v>107</v>
      </c>
      <c r="M2938">
        <v>18900</v>
      </c>
      <c r="N2938" s="21" t="str">
        <f t="shared" si="50"/>
        <v>3_15-20</v>
      </c>
      <c r="O2938" s="21" t="str">
        <f t="shared" si="51"/>
        <v>1_10-20</v>
      </c>
      <c r="P2938" s="21" t="str">
        <f t="shared" si="55"/>
        <v>01_&lt;20</v>
      </c>
      <c r="Q2938" t="s">
        <v>1527</v>
      </c>
      <c r="R2938" t="s">
        <v>1084</v>
      </c>
      <c r="S2938">
        <f t="shared" si="56"/>
        <v>13135500</v>
      </c>
      <c r="T2938">
        <f t="shared" si="57"/>
        <v>177267</v>
      </c>
    </row>
    <row r="2939" spans="1:20" ht="14.45" hidden="1" x14ac:dyDescent="0.35">
      <c r="A2939">
        <v>1732</v>
      </c>
      <c r="B2939" t="s">
        <v>0</v>
      </c>
      <c r="C2939" t="s">
        <v>881</v>
      </c>
      <c r="D2939" t="s">
        <v>1040</v>
      </c>
      <c r="E2939" t="s">
        <v>1039</v>
      </c>
      <c r="F2939" t="s">
        <v>5</v>
      </c>
      <c r="G2939" t="s">
        <v>323</v>
      </c>
      <c r="H2939" t="s">
        <v>2</v>
      </c>
      <c r="I2939">
        <v>15</v>
      </c>
      <c r="J2939" t="s">
        <v>4</v>
      </c>
      <c r="L2939" t="s">
        <v>90</v>
      </c>
      <c r="M2939">
        <v>19540</v>
      </c>
      <c r="N2939" s="21" t="str">
        <f t="shared" si="50"/>
        <v>3_15-20</v>
      </c>
      <c r="O2939" s="21" t="str">
        <f t="shared" si="51"/>
        <v>1_10-20</v>
      </c>
      <c r="P2939" s="21" t="str">
        <f t="shared" si="55"/>
        <v>01_&lt;20</v>
      </c>
      <c r="Q2939" t="s">
        <v>1527</v>
      </c>
      <c r="R2939" t="s">
        <v>1084</v>
      </c>
      <c r="S2939">
        <f t="shared" si="56"/>
        <v>33843280</v>
      </c>
      <c r="T2939">
        <f t="shared" si="57"/>
        <v>456724</v>
      </c>
    </row>
    <row r="2940" spans="1:20" ht="14.45" hidden="1" x14ac:dyDescent="0.35">
      <c r="A2940">
        <v>19</v>
      </c>
      <c r="B2940" t="s">
        <v>0</v>
      </c>
      <c r="C2940" t="s">
        <v>978</v>
      </c>
      <c r="D2940" t="s">
        <v>1040</v>
      </c>
      <c r="E2940" t="s">
        <v>1039</v>
      </c>
      <c r="F2940" t="s">
        <v>5</v>
      </c>
      <c r="G2940" t="s">
        <v>114</v>
      </c>
      <c r="H2940" t="s">
        <v>2</v>
      </c>
      <c r="I2940">
        <v>15</v>
      </c>
      <c r="J2940" t="s">
        <v>4</v>
      </c>
      <c r="L2940" t="s">
        <v>107</v>
      </c>
      <c r="M2940">
        <v>33967</v>
      </c>
      <c r="N2940" s="21" t="str">
        <f t="shared" si="50"/>
        <v>6_30-35</v>
      </c>
      <c r="O2940" s="21" t="str">
        <f t="shared" si="51"/>
        <v>3_30-40</v>
      </c>
      <c r="P2940" s="21" t="str">
        <f t="shared" si="55"/>
        <v>03_30-40</v>
      </c>
      <c r="Q2940" t="s">
        <v>1527</v>
      </c>
      <c r="R2940" t="s">
        <v>1084</v>
      </c>
      <c r="S2940">
        <f t="shared" si="56"/>
        <v>645373</v>
      </c>
      <c r="T2940">
        <f t="shared" si="57"/>
        <v>8709</v>
      </c>
    </row>
    <row r="2941" spans="1:20" ht="14.45" hidden="1" x14ac:dyDescent="0.35">
      <c r="A2941">
        <v>72</v>
      </c>
      <c r="B2941" t="s">
        <v>0</v>
      </c>
      <c r="C2941" t="s">
        <v>715</v>
      </c>
      <c r="D2941" t="s">
        <v>1040</v>
      </c>
      <c r="E2941" t="s">
        <v>1039</v>
      </c>
      <c r="F2941" t="s">
        <v>5</v>
      </c>
      <c r="G2941" t="s">
        <v>496</v>
      </c>
      <c r="H2941" t="s">
        <v>2</v>
      </c>
      <c r="I2941">
        <v>15</v>
      </c>
      <c r="J2941" t="s">
        <v>8</v>
      </c>
      <c r="L2941" t="s">
        <v>107</v>
      </c>
      <c r="M2941">
        <v>35120</v>
      </c>
      <c r="N2941" s="21" t="str">
        <f t="shared" si="50"/>
        <v>7_35-40</v>
      </c>
      <c r="O2941" s="21" t="str">
        <f t="shared" si="51"/>
        <v>3_30-40</v>
      </c>
      <c r="P2941" s="21" t="str">
        <f t="shared" si="55"/>
        <v>03_30-40</v>
      </c>
      <c r="Q2941" t="s">
        <v>1527</v>
      </c>
      <c r="R2941" t="s">
        <v>1084</v>
      </c>
      <c r="S2941">
        <f t="shared" si="56"/>
        <v>2528640</v>
      </c>
      <c r="T2941">
        <f t="shared" si="57"/>
        <v>34125</v>
      </c>
    </row>
    <row r="2942" spans="1:20" ht="14.45" hidden="1" x14ac:dyDescent="0.35">
      <c r="A2942">
        <v>12</v>
      </c>
      <c r="B2942" t="s">
        <v>0</v>
      </c>
      <c r="C2942" t="s">
        <v>1042</v>
      </c>
      <c r="D2942" t="s">
        <v>1038</v>
      </c>
      <c r="E2942" t="s">
        <v>1039</v>
      </c>
      <c r="F2942" t="s">
        <v>1</v>
      </c>
      <c r="G2942" t="s">
        <v>152</v>
      </c>
      <c r="H2942">
        <v>530</v>
      </c>
      <c r="I2942">
        <v>15</v>
      </c>
      <c r="J2942" t="s">
        <v>8</v>
      </c>
      <c r="L2942" t="s">
        <v>107</v>
      </c>
      <c r="M2942">
        <v>24860</v>
      </c>
      <c r="N2942" s="21" t="str">
        <f t="shared" si="50"/>
        <v>4_20-25</v>
      </c>
      <c r="O2942" s="21" t="str">
        <f t="shared" si="51"/>
        <v>2_20-30</v>
      </c>
      <c r="P2942" s="21" t="str">
        <f t="shared" si="55"/>
        <v>02_20-30</v>
      </c>
      <c r="Q2942" t="s">
        <v>1527</v>
      </c>
      <c r="R2942" t="s">
        <v>1084</v>
      </c>
      <c r="S2942">
        <f t="shared" si="56"/>
        <v>298320</v>
      </c>
      <c r="T2942">
        <f t="shared" si="57"/>
        <v>4026</v>
      </c>
    </row>
    <row r="2943" spans="1:20" ht="14.45" hidden="1" x14ac:dyDescent="0.35">
      <c r="A2943">
        <v>35</v>
      </c>
      <c r="B2943" t="s">
        <v>0</v>
      </c>
      <c r="C2943" t="s">
        <v>524</v>
      </c>
      <c r="D2943" t="s">
        <v>1040</v>
      </c>
      <c r="E2943" t="s">
        <v>1039</v>
      </c>
      <c r="F2943" t="s">
        <v>5</v>
      </c>
      <c r="G2943" t="s">
        <v>496</v>
      </c>
      <c r="H2943" t="s">
        <v>2</v>
      </c>
      <c r="I2943">
        <v>15</v>
      </c>
      <c r="J2943" t="s">
        <v>11</v>
      </c>
      <c r="L2943" t="s">
        <v>107</v>
      </c>
      <c r="M2943">
        <v>37990</v>
      </c>
      <c r="N2943" s="21" t="str">
        <f t="shared" si="50"/>
        <v>7_35-40</v>
      </c>
      <c r="O2943" s="21" t="str">
        <f t="shared" si="51"/>
        <v>3_30-40</v>
      </c>
      <c r="P2943" s="21" t="str">
        <f t="shared" si="55"/>
        <v>03_30-40</v>
      </c>
      <c r="Q2943" t="s">
        <v>1527</v>
      </c>
      <c r="R2943" t="s">
        <v>1084</v>
      </c>
      <c r="S2943">
        <f t="shared" si="56"/>
        <v>1329650</v>
      </c>
      <c r="T2943">
        <f t="shared" si="57"/>
        <v>17944</v>
      </c>
    </row>
    <row r="2944" spans="1:20" ht="14.45" hidden="1" x14ac:dyDescent="0.35">
      <c r="A2944">
        <v>32</v>
      </c>
      <c r="B2944" t="s">
        <v>0</v>
      </c>
      <c r="C2944" t="s">
        <v>493</v>
      </c>
      <c r="D2944" t="s">
        <v>1041</v>
      </c>
      <c r="E2944" t="s">
        <v>1039</v>
      </c>
      <c r="F2944" t="s">
        <v>1</v>
      </c>
      <c r="G2944" t="s">
        <v>249</v>
      </c>
      <c r="H2944" t="s">
        <v>220</v>
      </c>
      <c r="I2944">
        <v>15</v>
      </c>
      <c r="J2944" t="s">
        <v>8</v>
      </c>
      <c r="L2944" t="s">
        <v>107</v>
      </c>
      <c r="M2944">
        <v>52414</v>
      </c>
      <c r="N2944" s="21" t="str">
        <f t="shared" si="50"/>
        <v>10_50-55</v>
      </c>
      <c r="O2944" s="21" t="str">
        <f t="shared" si="51"/>
        <v>5_50-60</v>
      </c>
      <c r="P2944" s="21" t="str">
        <f t="shared" si="55"/>
        <v>05_50-60</v>
      </c>
      <c r="Q2944" t="s">
        <v>1527</v>
      </c>
      <c r="R2944" t="s">
        <v>1084</v>
      </c>
      <c r="S2944">
        <f t="shared" si="56"/>
        <v>1677248</v>
      </c>
      <c r="T2944">
        <f t="shared" si="57"/>
        <v>22635</v>
      </c>
    </row>
    <row r="2945" spans="1:20" ht="14.45" hidden="1" x14ac:dyDescent="0.35">
      <c r="A2945">
        <v>255</v>
      </c>
      <c r="B2945" t="s">
        <v>0</v>
      </c>
      <c r="C2945" t="s">
        <v>1177</v>
      </c>
      <c r="D2945" t="s">
        <v>1040</v>
      </c>
      <c r="E2945" t="s">
        <v>1039</v>
      </c>
      <c r="F2945" t="s">
        <v>5</v>
      </c>
      <c r="G2945" t="s">
        <v>855</v>
      </c>
      <c r="H2945" t="s">
        <v>2</v>
      </c>
      <c r="I2945">
        <v>15</v>
      </c>
      <c r="J2945" t="s">
        <v>8</v>
      </c>
      <c r="L2945" t="s">
        <v>107</v>
      </c>
      <c r="M2945">
        <v>39880</v>
      </c>
      <c r="N2945" s="21" t="str">
        <f t="shared" si="50"/>
        <v>7_35-40</v>
      </c>
      <c r="O2945" s="21" t="str">
        <f t="shared" si="51"/>
        <v>3_30-40</v>
      </c>
      <c r="P2945" s="21" t="str">
        <f t="shared" si="55"/>
        <v>03_30-40</v>
      </c>
      <c r="Q2945" t="s">
        <v>1527</v>
      </c>
      <c r="R2945" t="s">
        <v>1084</v>
      </c>
      <c r="S2945">
        <f t="shared" si="56"/>
        <v>10169400</v>
      </c>
      <c r="T2945">
        <f t="shared" si="57"/>
        <v>137239</v>
      </c>
    </row>
    <row r="2946" spans="1:20" ht="14.45" hidden="1" x14ac:dyDescent="0.35">
      <c r="A2946">
        <v>5</v>
      </c>
      <c r="B2946" t="s">
        <v>0</v>
      </c>
      <c r="C2946" t="s">
        <v>770</v>
      </c>
      <c r="D2946" t="s">
        <v>1040</v>
      </c>
      <c r="E2946" t="s">
        <v>1039</v>
      </c>
      <c r="F2946" t="s">
        <v>5</v>
      </c>
      <c r="G2946" t="s">
        <v>323</v>
      </c>
      <c r="H2946" t="s">
        <v>2</v>
      </c>
      <c r="I2946">
        <v>15</v>
      </c>
      <c r="J2946" t="s">
        <v>11</v>
      </c>
      <c r="L2946" t="s">
        <v>90</v>
      </c>
      <c r="M2946">
        <v>18020</v>
      </c>
      <c r="N2946" s="21" t="str">
        <f t="shared" si="50"/>
        <v>3_15-20</v>
      </c>
      <c r="O2946" s="21" t="str">
        <f t="shared" si="51"/>
        <v>1_10-20</v>
      </c>
      <c r="P2946" s="21" t="str">
        <f t="shared" si="55"/>
        <v>01_&lt;20</v>
      </c>
      <c r="Q2946" t="s">
        <v>1527</v>
      </c>
      <c r="R2946" t="s">
        <v>1084</v>
      </c>
      <c r="S2946">
        <f t="shared" si="56"/>
        <v>90100</v>
      </c>
      <c r="T2946">
        <f t="shared" si="57"/>
        <v>1216</v>
      </c>
    </row>
    <row r="2947" spans="1:20" ht="14.45" hidden="1" x14ac:dyDescent="0.35">
      <c r="A2947">
        <v>7</v>
      </c>
      <c r="B2947" t="s">
        <v>0</v>
      </c>
      <c r="C2947" t="s">
        <v>1509</v>
      </c>
      <c r="D2947" t="s">
        <v>1041</v>
      </c>
      <c r="E2947" t="s">
        <v>1039</v>
      </c>
      <c r="F2947" t="s">
        <v>5</v>
      </c>
      <c r="G2947" t="s">
        <v>155</v>
      </c>
      <c r="H2947" t="s">
        <v>166</v>
      </c>
      <c r="I2947">
        <v>15</v>
      </c>
      <c r="J2947" t="s">
        <v>8</v>
      </c>
      <c r="L2947" t="s">
        <v>107</v>
      </c>
      <c r="M2947">
        <v>60924</v>
      </c>
      <c r="N2947" s="21" t="str">
        <f t="shared" si="50"/>
        <v>12_60-65</v>
      </c>
      <c r="O2947" s="21" t="str">
        <f t="shared" si="51"/>
        <v>6_60-70</v>
      </c>
      <c r="P2947" s="21" t="str">
        <f t="shared" si="55"/>
        <v>06_60-70</v>
      </c>
      <c r="Q2947" t="s">
        <v>1527</v>
      </c>
      <c r="R2947" t="s">
        <v>1084</v>
      </c>
      <c r="S2947">
        <f t="shared" si="56"/>
        <v>426468</v>
      </c>
      <c r="T2947">
        <f t="shared" si="57"/>
        <v>5755</v>
      </c>
    </row>
    <row r="2948" spans="1:20" ht="14.45" hidden="1" x14ac:dyDescent="0.35">
      <c r="A2948">
        <v>14</v>
      </c>
      <c r="B2948" t="s">
        <v>0</v>
      </c>
      <c r="C2948" t="s">
        <v>431</v>
      </c>
      <c r="D2948" t="s">
        <v>1038</v>
      </c>
      <c r="E2948" t="s">
        <v>1039</v>
      </c>
      <c r="F2948" t="s">
        <v>5</v>
      </c>
      <c r="G2948" t="s">
        <v>155</v>
      </c>
      <c r="H2948" t="s">
        <v>298</v>
      </c>
      <c r="I2948">
        <v>15</v>
      </c>
      <c r="J2948" t="s">
        <v>11</v>
      </c>
      <c r="L2948" t="s">
        <v>107</v>
      </c>
      <c r="M2948">
        <v>38990</v>
      </c>
      <c r="N2948" s="21" t="str">
        <f t="shared" si="50"/>
        <v>7_35-40</v>
      </c>
      <c r="O2948" s="21" t="str">
        <f t="shared" si="51"/>
        <v>3_30-40</v>
      </c>
      <c r="P2948" s="21" t="str">
        <f t="shared" si="55"/>
        <v>03_30-40</v>
      </c>
      <c r="Q2948" t="s">
        <v>1527</v>
      </c>
      <c r="R2948" t="s">
        <v>1084</v>
      </c>
      <c r="S2948">
        <f t="shared" si="56"/>
        <v>545860</v>
      </c>
      <c r="T2948">
        <f t="shared" si="57"/>
        <v>7367</v>
      </c>
    </row>
    <row r="2949" spans="1:20" ht="14.45" hidden="1" x14ac:dyDescent="0.35">
      <c r="A2949">
        <v>2</v>
      </c>
      <c r="B2949" t="s">
        <v>0</v>
      </c>
      <c r="C2949" t="s">
        <v>525</v>
      </c>
      <c r="D2949" t="s">
        <v>1038</v>
      </c>
      <c r="E2949" t="s">
        <v>1039</v>
      </c>
      <c r="F2949" t="s">
        <v>5</v>
      </c>
      <c r="G2949" t="s">
        <v>496</v>
      </c>
      <c r="H2949" t="s">
        <v>526</v>
      </c>
      <c r="I2949">
        <v>15</v>
      </c>
      <c r="J2949" t="s">
        <v>11</v>
      </c>
      <c r="L2949" t="s">
        <v>107</v>
      </c>
      <c r="M2949">
        <v>39912</v>
      </c>
      <c r="N2949" s="21" t="str">
        <f t="shared" si="50"/>
        <v>7_35-40</v>
      </c>
      <c r="O2949" s="21" t="str">
        <f t="shared" si="51"/>
        <v>3_30-40</v>
      </c>
      <c r="P2949" s="21" t="str">
        <f t="shared" si="55"/>
        <v>03_30-40</v>
      </c>
      <c r="Q2949" t="s">
        <v>1527</v>
      </c>
      <c r="R2949" t="s">
        <v>1084</v>
      </c>
      <c r="S2949">
        <f t="shared" si="56"/>
        <v>79824</v>
      </c>
      <c r="T2949">
        <f t="shared" si="57"/>
        <v>1077</v>
      </c>
    </row>
    <row r="2950" spans="1:20" ht="14.45" hidden="1" x14ac:dyDescent="0.35">
      <c r="A2950">
        <v>5</v>
      </c>
      <c r="B2950" t="s">
        <v>0</v>
      </c>
      <c r="C2950" t="s">
        <v>976</v>
      </c>
      <c r="D2950" t="s">
        <v>1046</v>
      </c>
      <c r="E2950" t="s">
        <v>1039</v>
      </c>
      <c r="F2950" t="s">
        <v>5</v>
      </c>
      <c r="G2950" t="s">
        <v>855</v>
      </c>
      <c r="H2950" t="s">
        <v>2</v>
      </c>
      <c r="I2950">
        <v>14</v>
      </c>
      <c r="J2950" t="s">
        <v>8</v>
      </c>
      <c r="L2950" t="s">
        <v>107</v>
      </c>
      <c r="M2950">
        <v>45990</v>
      </c>
      <c r="N2950" s="21" t="str">
        <f t="shared" si="50"/>
        <v>9_45-50</v>
      </c>
      <c r="O2950" s="21" t="str">
        <f t="shared" si="51"/>
        <v>4_40-50</v>
      </c>
      <c r="P2950" s="21" t="str">
        <f t="shared" si="55"/>
        <v>04_40-50</v>
      </c>
      <c r="Q2950" t="s">
        <v>1527</v>
      </c>
      <c r="R2950" t="s">
        <v>1084</v>
      </c>
      <c r="S2950">
        <f t="shared" si="56"/>
        <v>229950</v>
      </c>
      <c r="T2950">
        <f t="shared" si="57"/>
        <v>3103</v>
      </c>
    </row>
    <row r="2951" spans="1:20" ht="14.45" hidden="1" x14ac:dyDescent="0.35">
      <c r="A2951">
        <v>894</v>
      </c>
      <c r="B2951" t="s">
        <v>0</v>
      </c>
      <c r="C2951" t="s">
        <v>168</v>
      </c>
      <c r="D2951" t="s">
        <v>1040</v>
      </c>
      <c r="E2951" t="s">
        <v>1039</v>
      </c>
      <c r="F2951" t="s">
        <v>5</v>
      </c>
      <c r="G2951" t="s">
        <v>114</v>
      </c>
      <c r="H2951" t="s">
        <v>2</v>
      </c>
      <c r="I2951">
        <v>15</v>
      </c>
      <c r="J2951" t="s">
        <v>11</v>
      </c>
      <c r="L2951" t="s">
        <v>107</v>
      </c>
      <c r="M2951">
        <v>30457</v>
      </c>
      <c r="N2951" s="21" t="str">
        <f t="shared" si="50"/>
        <v>6_30-35</v>
      </c>
      <c r="O2951" s="21" t="str">
        <f t="shared" si="51"/>
        <v>3_30-40</v>
      </c>
      <c r="P2951" s="21" t="str">
        <f t="shared" si="55"/>
        <v>03_30-40</v>
      </c>
      <c r="Q2951" t="s">
        <v>1527</v>
      </c>
      <c r="R2951" t="s">
        <v>1084</v>
      </c>
      <c r="S2951">
        <f t="shared" si="56"/>
        <v>27228558</v>
      </c>
      <c r="T2951">
        <f t="shared" si="57"/>
        <v>367457</v>
      </c>
    </row>
    <row r="2952" spans="1:20" ht="14.45" hidden="1" x14ac:dyDescent="0.35">
      <c r="A2952">
        <v>2832</v>
      </c>
      <c r="B2952" t="s">
        <v>0</v>
      </c>
      <c r="C2952" t="s">
        <v>168</v>
      </c>
      <c r="D2952" t="s">
        <v>1040</v>
      </c>
      <c r="E2952" t="s">
        <v>1039</v>
      </c>
      <c r="F2952" t="s">
        <v>5</v>
      </c>
      <c r="G2952" t="s">
        <v>114</v>
      </c>
      <c r="H2952" t="s">
        <v>2</v>
      </c>
      <c r="I2952">
        <v>15</v>
      </c>
      <c r="J2952" t="s">
        <v>11</v>
      </c>
      <c r="L2952" t="s">
        <v>107</v>
      </c>
      <c r="M2952">
        <v>30457</v>
      </c>
      <c r="N2952" s="21" t="str">
        <f t="shared" si="50"/>
        <v>6_30-35</v>
      </c>
      <c r="O2952" s="21" t="str">
        <f t="shared" si="51"/>
        <v>3_30-40</v>
      </c>
      <c r="P2952" s="21" t="str">
        <f t="shared" si="55"/>
        <v>03_30-40</v>
      </c>
      <c r="Q2952" t="s">
        <v>1527</v>
      </c>
      <c r="R2952" t="s">
        <v>1084</v>
      </c>
      <c r="S2952">
        <f t="shared" si="56"/>
        <v>86254224</v>
      </c>
      <c r="T2952">
        <f t="shared" si="57"/>
        <v>1164025</v>
      </c>
    </row>
    <row r="2953" spans="1:20" ht="14.45" hidden="1" x14ac:dyDescent="0.35">
      <c r="A2953">
        <v>7537</v>
      </c>
      <c r="B2953" t="s">
        <v>0</v>
      </c>
      <c r="C2953" t="s">
        <v>822</v>
      </c>
      <c r="D2953" t="s">
        <v>1040</v>
      </c>
      <c r="E2953" t="s">
        <v>1039</v>
      </c>
      <c r="F2953" t="s">
        <v>5</v>
      </c>
      <c r="G2953" t="s">
        <v>155</v>
      </c>
      <c r="H2953" t="s">
        <v>2</v>
      </c>
      <c r="I2953">
        <v>15</v>
      </c>
      <c r="J2953" t="s">
        <v>823</v>
      </c>
      <c r="L2953" t="s">
        <v>107</v>
      </c>
      <c r="M2953">
        <v>33360</v>
      </c>
      <c r="N2953" s="21" t="str">
        <f t="shared" si="50"/>
        <v>6_30-35</v>
      </c>
      <c r="O2953" s="21" t="str">
        <f t="shared" si="51"/>
        <v>3_30-40</v>
      </c>
      <c r="P2953" s="21" t="str">
        <f t="shared" si="55"/>
        <v>03_30-40</v>
      </c>
      <c r="Q2953" t="s">
        <v>1527</v>
      </c>
      <c r="R2953" t="s">
        <v>1084</v>
      </c>
      <c r="S2953">
        <f t="shared" si="56"/>
        <v>251434320</v>
      </c>
      <c r="T2953">
        <f t="shared" si="57"/>
        <v>3393176</v>
      </c>
    </row>
    <row r="2954" spans="1:20" ht="14.45" hidden="1" x14ac:dyDescent="0.35">
      <c r="A2954">
        <v>2959</v>
      </c>
      <c r="B2954" t="s">
        <v>0</v>
      </c>
      <c r="C2954" t="s">
        <v>824</v>
      </c>
      <c r="D2954" t="s">
        <v>1038</v>
      </c>
      <c r="E2954" t="s">
        <v>1039</v>
      </c>
      <c r="F2954" t="s">
        <v>5</v>
      </c>
      <c r="G2954" t="s">
        <v>496</v>
      </c>
      <c r="H2954" t="s">
        <v>825</v>
      </c>
      <c r="I2954">
        <v>15</v>
      </c>
      <c r="J2954" t="s">
        <v>8</v>
      </c>
      <c r="L2954" t="s">
        <v>107</v>
      </c>
      <c r="M2954">
        <v>36808</v>
      </c>
      <c r="N2954" s="21" t="str">
        <f t="shared" si="50"/>
        <v>7_35-40</v>
      </c>
      <c r="O2954" s="21" t="str">
        <f t="shared" si="51"/>
        <v>3_30-40</v>
      </c>
      <c r="P2954" s="21" t="str">
        <f t="shared" si="55"/>
        <v>03_30-40</v>
      </c>
      <c r="Q2954" t="s">
        <v>1527</v>
      </c>
      <c r="R2954" t="s">
        <v>1084</v>
      </c>
      <c r="S2954">
        <f t="shared" si="56"/>
        <v>108914872</v>
      </c>
      <c r="T2954">
        <f t="shared" si="57"/>
        <v>1469836</v>
      </c>
    </row>
    <row r="2955" spans="1:20" ht="14.45" hidden="1" x14ac:dyDescent="0.35">
      <c r="A2955">
        <v>5714</v>
      </c>
      <c r="B2955" t="s">
        <v>0</v>
      </c>
      <c r="C2955" t="s">
        <v>882</v>
      </c>
      <c r="D2955" t="s">
        <v>1040</v>
      </c>
      <c r="E2955" t="s">
        <v>1039</v>
      </c>
      <c r="F2955" t="s">
        <v>5</v>
      </c>
      <c r="G2955" t="s">
        <v>323</v>
      </c>
      <c r="H2955" t="s">
        <v>2</v>
      </c>
      <c r="I2955">
        <v>15</v>
      </c>
      <c r="J2955" t="s">
        <v>11</v>
      </c>
      <c r="L2955" t="s">
        <v>90</v>
      </c>
      <c r="M2955">
        <v>19390</v>
      </c>
      <c r="N2955" s="21" t="str">
        <f t="shared" si="50"/>
        <v>3_15-20</v>
      </c>
      <c r="O2955" s="21" t="str">
        <f t="shared" si="51"/>
        <v>1_10-20</v>
      </c>
      <c r="P2955" s="21" t="str">
        <f t="shared" si="55"/>
        <v>01_&lt;20</v>
      </c>
      <c r="Q2955" t="s">
        <v>1527</v>
      </c>
      <c r="R2955" t="s">
        <v>1084</v>
      </c>
      <c r="S2955">
        <f t="shared" si="56"/>
        <v>110794460</v>
      </c>
      <c r="T2955">
        <f t="shared" si="57"/>
        <v>1495202</v>
      </c>
    </row>
    <row r="2956" spans="1:20" ht="14.45" hidden="1" x14ac:dyDescent="0.35">
      <c r="A2956">
        <v>2623</v>
      </c>
      <c r="B2956" t="s">
        <v>0</v>
      </c>
      <c r="C2956" t="s">
        <v>883</v>
      </c>
      <c r="D2956" t="s">
        <v>1040</v>
      </c>
      <c r="E2956" t="s">
        <v>1039</v>
      </c>
      <c r="F2956" t="s">
        <v>1</v>
      </c>
      <c r="G2956" t="s">
        <v>152</v>
      </c>
      <c r="H2956" t="s">
        <v>2</v>
      </c>
      <c r="I2956">
        <v>15</v>
      </c>
      <c r="J2956" t="s">
        <v>11</v>
      </c>
      <c r="L2956" t="s">
        <v>107</v>
      </c>
      <c r="M2956">
        <v>19860</v>
      </c>
      <c r="N2956" s="21" t="str">
        <f t="shared" si="50"/>
        <v>3_15-20</v>
      </c>
      <c r="O2956" s="21" t="str">
        <f t="shared" si="51"/>
        <v>1_10-20</v>
      </c>
      <c r="P2956" s="21" t="str">
        <f t="shared" si="55"/>
        <v>01_&lt;20</v>
      </c>
      <c r="Q2956" t="s">
        <v>1527</v>
      </c>
      <c r="R2956" t="s">
        <v>1084</v>
      </c>
      <c r="S2956">
        <f t="shared" si="56"/>
        <v>52092780</v>
      </c>
      <c r="T2956">
        <f t="shared" si="57"/>
        <v>703006</v>
      </c>
    </row>
    <row r="2957" spans="1:20" ht="14.45" hidden="1" x14ac:dyDescent="0.35">
      <c r="A2957">
        <v>433</v>
      </c>
      <c r="B2957" t="s">
        <v>0</v>
      </c>
      <c r="C2957" t="s">
        <v>1184</v>
      </c>
      <c r="D2957" t="s">
        <v>1038</v>
      </c>
      <c r="E2957" t="s">
        <v>1039</v>
      </c>
      <c r="F2957" t="s">
        <v>1</v>
      </c>
      <c r="G2957" t="s">
        <v>152</v>
      </c>
      <c r="H2957">
        <v>530</v>
      </c>
      <c r="I2957">
        <v>15</v>
      </c>
      <c r="J2957" t="s">
        <v>8</v>
      </c>
      <c r="L2957" t="s">
        <v>107</v>
      </c>
      <c r="M2957">
        <v>22675</v>
      </c>
      <c r="N2957" s="21" t="str">
        <f t="shared" si="50"/>
        <v>4_20-25</v>
      </c>
      <c r="O2957" s="21" t="str">
        <f t="shared" si="51"/>
        <v>2_20-30</v>
      </c>
      <c r="P2957" s="21" t="str">
        <f t="shared" si="55"/>
        <v>02_20-30</v>
      </c>
      <c r="Q2957" t="s">
        <v>1527</v>
      </c>
      <c r="R2957" t="s">
        <v>1084</v>
      </c>
      <c r="S2957">
        <f t="shared" si="56"/>
        <v>9818275</v>
      </c>
      <c r="T2957">
        <f t="shared" si="57"/>
        <v>132500</v>
      </c>
    </row>
    <row r="2958" spans="1:20" ht="14.45" hidden="1" x14ac:dyDescent="0.35">
      <c r="A2958">
        <v>646</v>
      </c>
      <c r="B2958" t="s">
        <v>0</v>
      </c>
      <c r="C2958" t="s">
        <v>185</v>
      </c>
      <c r="D2958" t="s">
        <v>1041</v>
      </c>
      <c r="E2958" t="s">
        <v>1044</v>
      </c>
      <c r="F2958" t="s">
        <v>5</v>
      </c>
      <c r="G2958" t="s">
        <v>114</v>
      </c>
      <c r="H2958" t="s">
        <v>186</v>
      </c>
      <c r="I2958">
        <v>15</v>
      </c>
      <c r="J2958" t="s">
        <v>11</v>
      </c>
      <c r="L2958" t="s">
        <v>107</v>
      </c>
      <c r="M2958">
        <v>36990</v>
      </c>
      <c r="N2958" s="21" t="str">
        <f t="shared" si="50"/>
        <v>7_35-40</v>
      </c>
      <c r="O2958" s="21" t="str">
        <f t="shared" si="51"/>
        <v>3_30-40</v>
      </c>
      <c r="P2958" s="21" t="str">
        <f t="shared" si="55"/>
        <v>03_30-40</v>
      </c>
      <c r="Q2958" t="s">
        <v>1527</v>
      </c>
      <c r="R2958" t="s">
        <v>1084</v>
      </c>
      <c r="S2958">
        <f t="shared" si="56"/>
        <v>23895540</v>
      </c>
      <c r="T2958">
        <f t="shared" si="57"/>
        <v>322477</v>
      </c>
    </row>
    <row r="2959" spans="1:20" ht="14.45" hidden="1" x14ac:dyDescent="0.35">
      <c r="A2959">
        <v>181</v>
      </c>
      <c r="B2959" t="s">
        <v>0</v>
      </c>
      <c r="C2959" t="s">
        <v>826</v>
      </c>
      <c r="D2959" t="s">
        <v>1040</v>
      </c>
      <c r="E2959" t="s">
        <v>1044</v>
      </c>
      <c r="F2959" t="s">
        <v>5</v>
      </c>
      <c r="G2959" t="s">
        <v>218</v>
      </c>
      <c r="H2959" t="s">
        <v>2</v>
      </c>
      <c r="I2959">
        <v>15</v>
      </c>
      <c r="J2959" t="s">
        <v>8</v>
      </c>
      <c r="L2959" t="s">
        <v>107</v>
      </c>
      <c r="M2959">
        <v>32395</v>
      </c>
      <c r="N2959" s="21" t="str">
        <f t="shared" si="50"/>
        <v>6_30-35</v>
      </c>
      <c r="O2959" s="21" t="str">
        <f t="shared" si="51"/>
        <v>3_30-40</v>
      </c>
      <c r="P2959" s="21" t="str">
        <f t="shared" si="55"/>
        <v>03_30-40</v>
      </c>
      <c r="Q2959" t="s">
        <v>1527</v>
      </c>
      <c r="R2959" t="s">
        <v>1084</v>
      </c>
      <c r="S2959">
        <f t="shared" si="56"/>
        <v>5863495</v>
      </c>
      <c r="T2959">
        <f t="shared" si="57"/>
        <v>79129</v>
      </c>
    </row>
    <row r="2960" spans="1:20" ht="14.45" hidden="1" x14ac:dyDescent="0.35">
      <c r="A2960">
        <v>53</v>
      </c>
      <c r="B2960" t="s">
        <v>0</v>
      </c>
      <c r="C2960" t="s">
        <v>884</v>
      </c>
      <c r="D2960" t="s">
        <v>1038</v>
      </c>
      <c r="E2960" t="s">
        <v>1044</v>
      </c>
      <c r="F2960" t="s">
        <v>5</v>
      </c>
      <c r="G2960" t="s">
        <v>218</v>
      </c>
      <c r="H2960" t="s">
        <v>714</v>
      </c>
      <c r="I2960">
        <v>15</v>
      </c>
      <c r="J2960" t="s">
        <v>8</v>
      </c>
      <c r="L2960" t="s">
        <v>107</v>
      </c>
      <c r="M2960">
        <v>48350</v>
      </c>
      <c r="N2960" s="21" t="str">
        <f t="shared" si="50"/>
        <v>9_45-50</v>
      </c>
      <c r="O2960" s="21" t="str">
        <f t="shared" si="51"/>
        <v>4_40-50</v>
      </c>
      <c r="P2960" s="21" t="str">
        <f t="shared" si="55"/>
        <v>04_40-50</v>
      </c>
      <c r="Q2960" t="s">
        <v>1527</v>
      </c>
      <c r="R2960" t="s">
        <v>1084</v>
      </c>
      <c r="S2960">
        <f t="shared" si="56"/>
        <v>2562550</v>
      </c>
      <c r="T2960">
        <f t="shared" si="57"/>
        <v>34582</v>
      </c>
    </row>
    <row r="2961" spans="1:20" ht="14.45" hidden="1" x14ac:dyDescent="0.35">
      <c r="A2961">
        <v>2649</v>
      </c>
      <c r="B2961" t="s">
        <v>0</v>
      </c>
      <c r="C2961" t="s">
        <v>217</v>
      </c>
      <c r="D2961" t="s">
        <v>1040</v>
      </c>
      <c r="E2961" t="s">
        <v>1044</v>
      </c>
      <c r="F2961" t="s">
        <v>5</v>
      </c>
      <c r="G2961" t="s">
        <v>155</v>
      </c>
      <c r="H2961" t="s">
        <v>2</v>
      </c>
      <c r="I2961">
        <v>15</v>
      </c>
      <c r="J2961" t="s">
        <v>8</v>
      </c>
      <c r="L2961" t="s">
        <v>107</v>
      </c>
      <c r="M2961">
        <v>34080</v>
      </c>
      <c r="N2961" s="21" t="str">
        <f t="shared" si="50"/>
        <v>6_30-35</v>
      </c>
      <c r="O2961" s="21" t="str">
        <f t="shared" si="51"/>
        <v>3_30-40</v>
      </c>
      <c r="P2961" s="21" t="str">
        <f t="shared" si="55"/>
        <v>03_30-40</v>
      </c>
      <c r="Q2961" t="s">
        <v>1527</v>
      </c>
      <c r="R2961" t="s">
        <v>1084</v>
      </c>
      <c r="S2961">
        <f t="shared" si="56"/>
        <v>90277920</v>
      </c>
      <c r="T2961">
        <f t="shared" si="57"/>
        <v>1218326</v>
      </c>
    </row>
    <row r="2962" spans="1:20" ht="14.45" hidden="1" x14ac:dyDescent="0.35">
      <c r="A2962">
        <v>2237</v>
      </c>
      <c r="B2962" t="s">
        <v>0</v>
      </c>
      <c r="C2962" t="s">
        <v>1045</v>
      </c>
      <c r="D2962" t="s">
        <v>1040</v>
      </c>
      <c r="E2962" t="s">
        <v>1044</v>
      </c>
      <c r="F2962" t="s">
        <v>5</v>
      </c>
      <c r="G2962" t="s">
        <v>114</v>
      </c>
      <c r="H2962" t="s">
        <v>2</v>
      </c>
      <c r="I2962">
        <v>15</v>
      </c>
      <c r="J2962" t="s">
        <v>4</v>
      </c>
      <c r="L2962" t="s">
        <v>107</v>
      </c>
      <c r="M2962">
        <v>24900</v>
      </c>
      <c r="N2962" s="21" t="str">
        <f t="shared" si="50"/>
        <v>4_20-25</v>
      </c>
      <c r="O2962" s="21" t="str">
        <f t="shared" si="51"/>
        <v>2_20-30</v>
      </c>
      <c r="P2962" s="21" t="str">
        <f t="shared" si="55"/>
        <v>02_20-30</v>
      </c>
      <c r="Q2962" t="s">
        <v>1527</v>
      </c>
      <c r="R2962" t="s">
        <v>1084</v>
      </c>
      <c r="S2962">
        <f t="shared" si="56"/>
        <v>55701300</v>
      </c>
      <c r="T2962">
        <f t="shared" si="57"/>
        <v>751704</v>
      </c>
    </row>
    <row r="2963" spans="1:20" ht="14.45" hidden="1" x14ac:dyDescent="0.35">
      <c r="A2963">
        <v>100</v>
      </c>
      <c r="B2963" t="s">
        <v>0</v>
      </c>
      <c r="C2963" t="s">
        <v>319</v>
      </c>
      <c r="D2963" t="s">
        <v>1038</v>
      </c>
      <c r="E2963" t="s">
        <v>1044</v>
      </c>
      <c r="F2963" t="s">
        <v>5</v>
      </c>
      <c r="G2963" t="s">
        <v>218</v>
      </c>
      <c r="H2963" t="s">
        <v>298</v>
      </c>
      <c r="I2963">
        <v>15</v>
      </c>
      <c r="J2963" t="s">
        <v>4</v>
      </c>
      <c r="L2963" t="s">
        <v>107</v>
      </c>
      <c r="M2963">
        <v>31192</v>
      </c>
      <c r="N2963" s="21" t="str">
        <f t="shared" si="50"/>
        <v>6_30-35</v>
      </c>
      <c r="O2963" s="21" t="str">
        <f t="shared" si="51"/>
        <v>3_30-40</v>
      </c>
      <c r="P2963" s="21" t="str">
        <f t="shared" si="55"/>
        <v>03_30-40</v>
      </c>
      <c r="Q2963" t="s">
        <v>1527</v>
      </c>
      <c r="R2963" t="s">
        <v>1084</v>
      </c>
      <c r="S2963">
        <f t="shared" si="56"/>
        <v>3119200</v>
      </c>
      <c r="T2963">
        <f t="shared" si="57"/>
        <v>42094</v>
      </c>
    </row>
    <row r="2964" spans="1:20" ht="14.45" hidden="1" x14ac:dyDescent="0.35">
      <c r="A2964">
        <v>3288</v>
      </c>
      <c r="B2964" t="s">
        <v>0</v>
      </c>
      <c r="C2964" t="s">
        <v>886</v>
      </c>
      <c r="D2964" t="s">
        <v>1047</v>
      </c>
      <c r="E2964" t="s">
        <v>1039</v>
      </c>
      <c r="F2964" t="s">
        <v>5</v>
      </c>
      <c r="G2964" t="s">
        <v>323</v>
      </c>
      <c r="H2964" t="s">
        <v>2</v>
      </c>
      <c r="I2964">
        <v>11</v>
      </c>
      <c r="J2964" t="s">
        <v>8</v>
      </c>
      <c r="K2964" t="s">
        <v>7</v>
      </c>
      <c r="L2964" t="s">
        <v>90</v>
      </c>
      <c r="M2964">
        <v>25280</v>
      </c>
      <c r="N2964" s="21" t="str">
        <f t="shared" si="50"/>
        <v>5_25-30</v>
      </c>
      <c r="O2964" s="21" t="str">
        <f t="shared" si="51"/>
        <v>2_20-30</v>
      </c>
      <c r="P2964" s="21" t="str">
        <f t="shared" si="55"/>
        <v>02_20-30</v>
      </c>
      <c r="Q2964" t="s">
        <v>1527</v>
      </c>
      <c r="R2964" t="s">
        <v>1084</v>
      </c>
      <c r="S2964">
        <f t="shared" si="56"/>
        <v>83120640</v>
      </c>
      <c r="T2964">
        <f t="shared" si="57"/>
        <v>1121736</v>
      </c>
    </row>
    <row r="2965" spans="1:20" ht="14.45" hidden="1" x14ac:dyDescent="0.35">
      <c r="A2965">
        <v>5</v>
      </c>
      <c r="B2965" t="s">
        <v>0</v>
      </c>
      <c r="C2965" t="s">
        <v>527</v>
      </c>
      <c r="D2965" t="s">
        <v>1046</v>
      </c>
      <c r="E2965" t="s">
        <v>1039</v>
      </c>
      <c r="F2965" t="s">
        <v>5</v>
      </c>
      <c r="G2965" t="s">
        <v>496</v>
      </c>
      <c r="H2965" t="s">
        <v>2</v>
      </c>
      <c r="I2965">
        <v>13</v>
      </c>
      <c r="J2965" t="s">
        <v>8</v>
      </c>
      <c r="K2965" t="s">
        <v>7</v>
      </c>
      <c r="L2965" t="s">
        <v>107</v>
      </c>
      <c r="M2965">
        <v>71660</v>
      </c>
      <c r="N2965" s="21" t="str">
        <f t="shared" si="50"/>
        <v>14_70-75</v>
      </c>
      <c r="O2965" s="21" t="str">
        <f t="shared" si="51"/>
        <v>7_70-80</v>
      </c>
      <c r="P2965" s="21" t="str">
        <f t="shared" si="55"/>
        <v>07_70&gt;</v>
      </c>
      <c r="Q2965" t="s">
        <v>1527</v>
      </c>
      <c r="R2965" t="s">
        <v>1084</v>
      </c>
      <c r="S2965">
        <f t="shared" si="56"/>
        <v>358300</v>
      </c>
      <c r="T2965">
        <f t="shared" si="57"/>
        <v>4835</v>
      </c>
    </row>
    <row r="2966" spans="1:20" ht="14.45" hidden="1" x14ac:dyDescent="0.35">
      <c r="A2966">
        <v>9</v>
      </c>
      <c r="B2966" t="s">
        <v>0</v>
      </c>
      <c r="C2966" t="s">
        <v>511</v>
      </c>
      <c r="D2966" t="s">
        <v>1046</v>
      </c>
      <c r="E2966" t="s">
        <v>1039</v>
      </c>
      <c r="F2966" t="s">
        <v>5</v>
      </c>
      <c r="G2966" t="s">
        <v>496</v>
      </c>
      <c r="H2966" t="s">
        <v>2</v>
      </c>
      <c r="I2966">
        <v>14</v>
      </c>
      <c r="J2966" t="s">
        <v>8</v>
      </c>
      <c r="L2966" t="s">
        <v>107</v>
      </c>
      <c r="M2966">
        <v>66342</v>
      </c>
      <c r="N2966" s="21" t="str">
        <f t="shared" si="50"/>
        <v>13_65-70</v>
      </c>
      <c r="O2966" s="21" t="str">
        <f t="shared" si="51"/>
        <v>6_60-70</v>
      </c>
      <c r="P2966" s="21" t="str">
        <f t="shared" si="55"/>
        <v>06_60-70</v>
      </c>
      <c r="Q2966" t="s">
        <v>1527</v>
      </c>
      <c r="R2966" t="s">
        <v>1084</v>
      </c>
      <c r="S2966">
        <f t="shared" si="56"/>
        <v>597078</v>
      </c>
      <c r="T2966">
        <f t="shared" si="57"/>
        <v>8058</v>
      </c>
    </row>
    <row r="2967" spans="1:20" ht="14.45" hidden="1" x14ac:dyDescent="0.35">
      <c r="A2967">
        <v>21</v>
      </c>
      <c r="B2967" t="s">
        <v>0</v>
      </c>
      <c r="C2967" t="s">
        <v>829</v>
      </c>
      <c r="D2967" t="s">
        <v>1046</v>
      </c>
      <c r="E2967" t="s">
        <v>1039</v>
      </c>
      <c r="F2967" t="s">
        <v>5</v>
      </c>
      <c r="G2967" t="s">
        <v>500</v>
      </c>
      <c r="H2967" t="s">
        <v>2</v>
      </c>
      <c r="I2967">
        <v>14</v>
      </c>
      <c r="J2967" t="s">
        <v>8</v>
      </c>
      <c r="K2967" t="s">
        <v>7</v>
      </c>
      <c r="L2967" t="s">
        <v>91</v>
      </c>
      <c r="M2967">
        <v>146640</v>
      </c>
      <c r="N2967" s="21" t="str">
        <f t="shared" si="50"/>
        <v>29_145-150</v>
      </c>
      <c r="O2967" s="21" t="str">
        <f t="shared" si="51"/>
        <v>14_140-150</v>
      </c>
      <c r="P2967" s="21" t="str">
        <f t="shared" si="55"/>
        <v>07_70&gt;</v>
      </c>
      <c r="Q2967" t="s">
        <v>1527</v>
      </c>
      <c r="R2967" t="s">
        <v>1084</v>
      </c>
      <c r="S2967">
        <f t="shared" si="56"/>
        <v>3079440</v>
      </c>
      <c r="T2967">
        <f t="shared" si="57"/>
        <v>41558</v>
      </c>
    </row>
    <row r="2968" spans="1:20" ht="14.45" hidden="1" x14ac:dyDescent="0.35">
      <c r="A2968">
        <v>919</v>
      </c>
      <c r="B2968" t="s">
        <v>0</v>
      </c>
      <c r="C2968" t="s">
        <v>890</v>
      </c>
      <c r="D2968" t="s">
        <v>1046</v>
      </c>
      <c r="E2968" t="s">
        <v>1039</v>
      </c>
      <c r="F2968" t="s">
        <v>5</v>
      </c>
      <c r="G2968" t="s">
        <v>855</v>
      </c>
      <c r="H2968" t="s">
        <v>634</v>
      </c>
      <c r="I2968">
        <v>14</v>
      </c>
      <c r="J2968" t="s">
        <v>8</v>
      </c>
      <c r="L2968" t="s">
        <v>107</v>
      </c>
      <c r="M2968">
        <v>49484</v>
      </c>
      <c r="N2968" s="21" t="str">
        <f t="shared" si="50"/>
        <v>9_45-50</v>
      </c>
      <c r="O2968" s="21" t="str">
        <f t="shared" si="51"/>
        <v>4_40-50</v>
      </c>
      <c r="P2968" s="21" t="str">
        <f t="shared" si="55"/>
        <v>04_40-50</v>
      </c>
      <c r="Q2968" t="s">
        <v>1527</v>
      </c>
      <c r="R2968" t="s">
        <v>1084</v>
      </c>
      <c r="S2968">
        <f t="shared" si="56"/>
        <v>45475796</v>
      </c>
      <c r="T2968">
        <f t="shared" si="57"/>
        <v>613708</v>
      </c>
    </row>
    <row r="2969" spans="1:20" ht="14.45" hidden="1" x14ac:dyDescent="0.35">
      <c r="A2969">
        <v>213</v>
      </c>
      <c r="B2969" t="s">
        <v>0</v>
      </c>
      <c r="C2969" t="s">
        <v>892</v>
      </c>
      <c r="D2969" t="s">
        <v>1046</v>
      </c>
      <c r="E2969" t="s">
        <v>1039</v>
      </c>
      <c r="F2969" t="s">
        <v>5</v>
      </c>
      <c r="G2969" t="s">
        <v>818</v>
      </c>
      <c r="H2969" t="s">
        <v>2</v>
      </c>
      <c r="I2969">
        <v>14</v>
      </c>
      <c r="J2969" t="s">
        <v>8</v>
      </c>
      <c r="L2969" t="s">
        <v>107</v>
      </c>
      <c r="M2969">
        <v>50690</v>
      </c>
      <c r="N2969" s="21" t="str">
        <f t="shared" si="50"/>
        <v>10_50-55</v>
      </c>
      <c r="O2969" s="21" t="str">
        <f t="shared" si="51"/>
        <v>5_50-60</v>
      </c>
      <c r="P2969" s="21" t="str">
        <f t="shared" si="55"/>
        <v>05_50-60</v>
      </c>
      <c r="Q2969" t="s">
        <v>1527</v>
      </c>
      <c r="R2969" t="s">
        <v>1084</v>
      </c>
      <c r="S2969">
        <f t="shared" si="56"/>
        <v>10796970</v>
      </c>
      <c r="T2969">
        <f t="shared" si="57"/>
        <v>145708</v>
      </c>
    </row>
    <row r="2970" spans="1:20" ht="14.45" hidden="1" x14ac:dyDescent="0.35">
      <c r="A2970">
        <v>308</v>
      </c>
      <c r="B2970" t="s">
        <v>0</v>
      </c>
      <c r="C2970" t="s">
        <v>893</v>
      </c>
      <c r="D2970" t="s">
        <v>1046</v>
      </c>
      <c r="E2970" t="s">
        <v>1039</v>
      </c>
      <c r="F2970" t="s">
        <v>5</v>
      </c>
      <c r="G2970" t="s">
        <v>818</v>
      </c>
      <c r="H2970" t="s">
        <v>618</v>
      </c>
      <c r="I2970">
        <v>14</v>
      </c>
      <c r="J2970" t="s">
        <v>8</v>
      </c>
      <c r="L2970" t="s">
        <v>107</v>
      </c>
      <c r="M2970">
        <v>62160</v>
      </c>
      <c r="N2970" s="21" t="str">
        <f t="shared" si="50"/>
        <v>12_60-65</v>
      </c>
      <c r="O2970" s="21" t="str">
        <f t="shared" si="51"/>
        <v>6_60-70</v>
      </c>
      <c r="P2970" s="21" t="str">
        <f t="shared" si="55"/>
        <v>06_60-70</v>
      </c>
      <c r="Q2970" t="s">
        <v>1527</v>
      </c>
      <c r="R2970" t="s">
        <v>1084</v>
      </c>
      <c r="S2970">
        <f t="shared" si="56"/>
        <v>19145280</v>
      </c>
      <c r="T2970">
        <f t="shared" si="57"/>
        <v>258371</v>
      </c>
    </row>
    <row r="2971" spans="1:20" ht="14.45" hidden="1" x14ac:dyDescent="0.35">
      <c r="A2971">
        <v>74</v>
      </c>
      <c r="B2971" t="s">
        <v>0</v>
      </c>
      <c r="C2971" t="s">
        <v>895</v>
      </c>
      <c r="D2971" t="s">
        <v>1046</v>
      </c>
      <c r="E2971" t="s">
        <v>1039</v>
      </c>
      <c r="F2971" t="s">
        <v>5</v>
      </c>
      <c r="G2971" t="s">
        <v>855</v>
      </c>
      <c r="H2971" t="s">
        <v>2</v>
      </c>
      <c r="I2971">
        <v>14</v>
      </c>
      <c r="J2971" t="s">
        <v>8</v>
      </c>
      <c r="L2971" t="s">
        <v>107</v>
      </c>
      <c r="M2971">
        <v>85410</v>
      </c>
      <c r="N2971" s="21" t="str">
        <f t="shared" si="50"/>
        <v>17_85-90</v>
      </c>
      <c r="O2971" s="21" t="str">
        <f t="shared" si="51"/>
        <v>8_80-90</v>
      </c>
      <c r="P2971" s="21" t="str">
        <f t="shared" si="55"/>
        <v>07_70&gt;</v>
      </c>
      <c r="Q2971" t="s">
        <v>1527</v>
      </c>
      <c r="R2971" t="s">
        <v>1084</v>
      </c>
      <c r="S2971">
        <f t="shared" si="56"/>
        <v>6320340</v>
      </c>
      <c r="T2971">
        <f t="shared" si="57"/>
        <v>85295</v>
      </c>
    </row>
    <row r="2972" spans="1:20" ht="14.45" hidden="1" x14ac:dyDescent="0.35">
      <c r="A2972">
        <v>16</v>
      </c>
      <c r="B2972" t="s">
        <v>0</v>
      </c>
      <c r="C2972" t="s">
        <v>891</v>
      </c>
      <c r="D2972" t="s">
        <v>1046</v>
      </c>
      <c r="E2972" t="s">
        <v>1039</v>
      </c>
      <c r="F2972" t="s">
        <v>5</v>
      </c>
      <c r="G2972" t="s">
        <v>855</v>
      </c>
      <c r="H2972" t="s">
        <v>618</v>
      </c>
      <c r="I2972">
        <v>14</v>
      </c>
      <c r="J2972" t="s">
        <v>8</v>
      </c>
      <c r="L2972" t="s">
        <v>107</v>
      </c>
      <c r="M2972">
        <v>64330</v>
      </c>
      <c r="N2972" s="21" t="str">
        <f t="shared" si="50"/>
        <v>12_60-65</v>
      </c>
      <c r="O2972" s="21" t="str">
        <f t="shared" si="51"/>
        <v>6_60-70</v>
      </c>
      <c r="P2972" s="21" t="str">
        <f t="shared" si="55"/>
        <v>06_60-70</v>
      </c>
      <c r="Q2972" t="s">
        <v>1527</v>
      </c>
      <c r="R2972" t="s">
        <v>1084</v>
      </c>
      <c r="S2972">
        <f t="shared" si="56"/>
        <v>1029280</v>
      </c>
      <c r="T2972">
        <f t="shared" si="57"/>
        <v>13890</v>
      </c>
    </row>
    <row r="2973" spans="1:20" ht="14.45" hidden="1" x14ac:dyDescent="0.35">
      <c r="A2973">
        <v>9</v>
      </c>
      <c r="B2973" t="s">
        <v>0</v>
      </c>
      <c r="C2973" t="s">
        <v>894</v>
      </c>
      <c r="D2973" t="s">
        <v>1046</v>
      </c>
      <c r="E2973" t="s">
        <v>1039</v>
      </c>
      <c r="F2973" t="s">
        <v>5</v>
      </c>
      <c r="G2973" t="s">
        <v>855</v>
      </c>
      <c r="H2973" t="s">
        <v>618</v>
      </c>
      <c r="I2973">
        <v>14</v>
      </c>
      <c r="J2973" t="s">
        <v>8</v>
      </c>
      <c r="L2973" t="s">
        <v>107</v>
      </c>
      <c r="M2973">
        <v>87098</v>
      </c>
      <c r="N2973" s="21" t="str">
        <f t="shared" si="50"/>
        <v>17_85-90</v>
      </c>
      <c r="O2973" s="21" t="str">
        <f t="shared" si="51"/>
        <v>8_80-90</v>
      </c>
      <c r="P2973" s="21" t="str">
        <f t="shared" si="55"/>
        <v>07_70&gt;</v>
      </c>
      <c r="Q2973" t="s">
        <v>1527</v>
      </c>
      <c r="R2973" t="s">
        <v>1084</v>
      </c>
      <c r="S2973">
        <f t="shared" si="56"/>
        <v>783882</v>
      </c>
      <c r="T2973">
        <f t="shared" si="57"/>
        <v>10579</v>
      </c>
    </row>
    <row r="2974" spans="1:20" ht="14.45" hidden="1" x14ac:dyDescent="0.35">
      <c r="A2974">
        <v>7</v>
      </c>
      <c r="B2974" t="s">
        <v>0</v>
      </c>
      <c r="C2974" t="s">
        <v>394</v>
      </c>
      <c r="D2974" t="s">
        <v>1046</v>
      </c>
      <c r="E2974" t="s">
        <v>1039</v>
      </c>
      <c r="F2974" t="s">
        <v>5</v>
      </c>
      <c r="G2974" t="s">
        <v>218</v>
      </c>
      <c r="H2974" t="s">
        <v>2</v>
      </c>
      <c r="I2974">
        <v>14</v>
      </c>
      <c r="J2974" t="s">
        <v>8</v>
      </c>
      <c r="L2974" t="s">
        <v>107</v>
      </c>
      <c r="M2974">
        <v>51000</v>
      </c>
      <c r="N2974" s="21" t="str">
        <f t="shared" ref="N2974:N3037" si="58">CONCATENATE(ROUNDDOWN(M2974/5000,0),"_",ROUNDDOWN(M2974/5000,0)*5,"-",ROUNDUP((M2974+1)/5000,0)*5)</f>
        <v>10_50-55</v>
      </c>
      <c r="O2974" s="21" t="str">
        <f t="shared" ref="O2974:O3037" si="59">CONCATENATE(ROUNDDOWN(M2974/10000,0),"_",ROUNDDOWN(M2974/10000,0)*10,"-",ROUNDUP((M2974+1)/10000,0)*10)</f>
        <v>5_50-60</v>
      </c>
      <c r="P2974" s="21" t="str">
        <f t="shared" si="55"/>
        <v>05_50-60</v>
      </c>
      <c r="Q2974" t="s">
        <v>1527</v>
      </c>
      <c r="R2974" t="s">
        <v>1084</v>
      </c>
      <c r="S2974">
        <f t="shared" si="56"/>
        <v>357000</v>
      </c>
      <c r="T2974">
        <f t="shared" si="57"/>
        <v>4818</v>
      </c>
    </row>
    <row r="2975" spans="1:20" ht="14.45" hidden="1" x14ac:dyDescent="0.35">
      <c r="A2975">
        <v>12</v>
      </c>
      <c r="B2975" t="s">
        <v>0</v>
      </c>
      <c r="C2975" t="s">
        <v>528</v>
      </c>
      <c r="D2975" t="s">
        <v>1046</v>
      </c>
      <c r="E2975" t="s">
        <v>1039</v>
      </c>
      <c r="F2975" t="s">
        <v>5</v>
      </c>
      <c r="G2975" t="s">
        <v>496</v>
      </c>
      <c r="H2975" t="s">
        <v>224</v>
      </c>
      <c r="I2975">
        <v>14</v>
      </c>
      <c r="J2975" t="s">
        <v>8</v>
      </c>
      <c r="L2975" t="s">
        <v>107</v>
      </c>
      <c r="M2975">
        <v>72360</v>
      </c>
      <c r="N2975" s="21" t="str">
        <f t="shared" si="58"/>
        <v>14_70-75</v>
      </c>
      <c r="O2975" s="21" t="str">
        <f t="shared" si="59"/>
        <v>7_70-80</v>
      </c>
      <c r="P2975" s="21" t="str">
        <f t="shared" si="55"/>
        <v>07_70&gt;</v>
      </c>
      <c r="Q2975" t="s">
        <v>1527</v>
      </c>
      <c r="R2975" t="s">
        <v>1084</v>
      </c>
      <c r="S2975">
        <f t="shared" si="56"/>
        <v>868320</v>
      </c>
      <c r="T2975">
        <f t="shared" si="57"/>
        <v>11718</v>
      </c>
    </row>
    <row r="2976" spans="1:20" ht="14.45" hidden="1" x14ac:dyDescent="0.35">
      <c r="A2976">
        <v>28</v>
      </c>
      <c r="B2976" t="s">
        <v>0</v>
      </c>
      <c r="C2976" t="s">
        <v>512</v>
      </c>
      <c r="D2976" t="s">
        <v>1046</v>
      </c>
      <c r="E2976" t="s">
        <v>1039</v>
      </c>
      <c r="F2976" t="s">
        <v>5</v>
      </c>
      <c r="G2976" t="s">
        <v>496</v>
      </c>
      <c r="H2976" t="s">
        <v>2</v>
      </c>
      <c r="I2976">
        <v>14</v>
      </c>
      <c r="J2976" t="s">
        <v>8</v>
      </c>
      <c r="L2976" t="s">
        <v>107</v>
      </c>
      <c r="M2976">
        <v>52519</v>
      </c>
      <c r="N2976" s="21" t="str">
        <f t="shared" si="58"/>
        <v>10_50-55</v>
      </c>
      <c r="O2976" s="21" t="str">
        <f t="shared" si="59"/>
        <v>5_50-60</v>
      </c>
      <c r="P2976" s="21" t="str">
        <f t="shared" si="55"/>
        <v>05_50-60</v>
      </c>
      <c r="Q2976" t="s">
        <v>1527</v>
      </c>
      <c r="R2976" t="s">
        <v>1084</v>
      </c>
      <c r="S2976">
        <f t="shared" si="56"/>
        <v>1470532</v>
      </c>
      <c r="T2976">
        <f t="shared" si="57"/>
        <v>19845</v>
      </c>
    </row>
    <row r="2977" spans="1:20" ht="14.45" hidden="1" x14ac:dyDescent="0.35">
      <c r="A2977">
        <v>5</v>
      </c>
      <c r="B2977" t="s">
        <v>0</v>
      </c>
      <c r="C2977" t="s">
        <v>1510</v>
      </c>
      <c r="D2977" t="s">
        <v>1040</v>
      </c>
      <c r="E2977" t="s">
        <v>1039</v>
      </c>
      <c r="F2977" t="s">
        <v>5</v>
      </c>
      <c r="G2977" t="s">
        <v>218</v>
      </c>
      <c r="H2977" t="s">
        <v>2</v>
      </c>
      <c r="I2977">
        <v>15</v>
      </c>
      <c r="J2977" t="s">
        <v>8</v>
      </c>
      <c r="L2977" t="s">
        <v>107</v>
      </c>
      <c r="M2977">
        <v>58000</v>
      </c>
      <c r="N2977" s="21" t="str">
        <f t="shared" si="58"/>
        <v>11_55-60</v>
      </c>
      <c r="O2977" s="21" t="str">
        <f t="shared" si="59"/>
        <v>5_50-60</v>
      </c>
      <c r="P2977" s="21" t="str">
        <f t="shared" si="55"/>
        <v>05_50-60</v>
      </c>
      <c r="Q2977" t="s">
        <v>1527</v>
      </c>
      <c r="R2977" t="s">
        <v>1084</v>
      </c>
      <c r="S2977">
        <f t="shared" si="56"/>
        <v>290000</v>
      </c>
      <c r="T2977">
        <f t="shared" si="57"/>
        <v>3914</v>
      </c>
    </row>
    <row r="2978" spans="1:20" ht="14.45" hidden="1" x14ac:dyDescent="0.35">
      <c r="A2978">
        <v>2</v>
      </c>
      <c r="B2978" t="s">
        <v>0</v>
      </c>
      <c r="C2978" t="s">
        <v>462</v>
      </c>
      <c r="D2978" t="s">
        <v>1038</v>
      </c>
      <c r="E2978" t="s">
        <v>1039</v>
      </c>
      <c r="F2978" t="s">
        <v>5</v>
      </c>
      <c r="G2978" t="s">
        <v>218</v>
      </c>
      <c r="H2978" t="s">
        <v>224</v>
      </c>
      <c r="I2978">
        <v>15</v>
      </c>
      <c r="J2978" t="s">
        <v>8</v>
      </c>
      <c r="L2978" t="s">
        <v>107</v>
      </c>
      <c r="M2978">
        <v>61000</v>
      </c>
      <c r="N2978" s="21" t="str">
        <f t="shared" si="58"/>
        <v>12_60-65</v>
      </c>
      <c r="O2978" s="21" t="str">
        <f t="shared" si="59"/>
        <v>6_60-70</v>
      </c>
      <c r="P2978" s="21" t="str">
        <f t="shared" si="55"/>
        <v>06_60-70</v>
      </c>
      <c r="Q2978" t="s">
        <v>1527</v>
      </c>
      <c r="R2978" t="s">
        <v>1084</v>
      </c>
      <c r="S2978">
        <f t="shared" si="56"/>
        <v>122000</v>
      </c>
      <c r="T2978">
        <f t="shared" si="57"/>
        <v>1646</v>
      </c>
    </row>
    <row r="2979" spans="1:20" ht="14.45" hidden="1" x14ac:dyDescent="0.35">
      <c r="A2979">
        <v>280</v>
      </c>
      <c r="B2979" t="s">
        <v>0</v>
      </c>
      <c r="C2979" t="s">
        <v>355</v>
      </c>
      <c r="D2979" t="s">
        <v>1041</v>
      </c>
      <c r="E2979" t="s">
        <v>1039</v>
      </c>
      <c r="F2979" t="s">
        <v>5</v>
      </c>
      <c r="G2979" t="s">
        <v>308</v>
      </c>
      <c r="H2979" t="s">
        <v>193</v>
      </c>
      <c r="I2979">
        <v>17</v>
      </c>
      <c r="J2979" t="s">
        <v>8</v>
      </c>
      <c r="L2979" t="s">
        <v>107</v>
      </c>
      <c r="M2979">
        <v>89000</v>
      </c>
      <c r="N2979" s="21" t="str">
        <f t="shared" si="58"/>
        <v>17_85-90</v>
      </c>
      <c r="O2979" s="21" t="str">
        <f t="shared" si="59"/>
        <v>8_80-90</v>
      </c>
      <c r="P2979" s="21" t="str">
        <f t="shared" si="55"/>
        <v>07_70&gt;</v>
      </c>
      <c r="Q2979" t="s">
        <v>1527</v>
      </c>
      <c r="R2979" t="s">
        <v>1084</v>
      </c>
      <c r="S2979">
        <f t="shared" si="56"/>
        <v>24920000</v>
      </c>
      <c r="T2979">
        <f t="shared" si="57"/>
        <v>336302</v>
      </c>
    </row>
    <row r="2980" spans="1:20" ht="14.45" hidden="1" x14ac:dyDescent="0.35">
      <c r="A2980">
        <v>79</v>
      </c>
      <c r="B2980" t="s">
        <v>0</v>
      </c>
      <c r="C2980" t="s">
        <v>393</v>
      </c>
      <c r="D2980" t="s">
        <v>1041</v>
      </c>
      <c r="E2980" t="s">
        <v>1039</v>
      </c>
      <c r="F2980" t="s">
        <v>5</v>
      </c>
      <c r="G2980" t="s">
        <v>308</v>
      </c>
      <c r="H2980" t="s">
        <v>148</v>
      </c>
      <c r="I2980">
        <v>15</v>
      </c>
      <c r="J2980" t="s">
        <v>8</v>
      </c>
      <c r="L2980" t="s">
        <v>107</v>
      </c>
      <c r="M2980">
        <v>87290</v>
      </c>
      <c r="N2980" s="21" t="str">
        <f t="shared" si="58"/>
        <v>17_85-90</v>
      </c>
      <c r="O2980" s="21" t="str">
        <f t="shared" si="59"/>
        <v>8_80-90</v>
      </c>
      <c r="P2980" s="21" t="str">
        <f t="shared" si="55"/>
        <v>07_70&gt;</v>
      </c>
      <c r="Q2980" t="s">
        <v>1527</v>
      </c>
      <c r="R2980" t="s">
        <v>1084</v>
      </c>
      <c r="S2980">
        <f t="shared" si="56"/>
        <v>6895910</v>
      </c>
      <c r="T2980">
        <f t="shared" si="57"/>
        <v>93062</v>
      </c>
    </row>
    <row r="2981" spans="1:20" ht="14.45" hidden="1" x14ac:dyDescent="0.35">
      <c r="A2981">
        <v>100</v>
      </c>
      <c r="B2981" t="s">
        <v>0</v>
      </c>
      <c r="C2981" t="s">
        <v>721</v>
      </c>
      <c r="D2981" t="s">
        <v>1041</v>
      </c>
      <c r="E2981" t="s">
        <v>1039</v>
      </c>
      <c r="F2981" t="s">
        <v>5</v>
      </c>
      <c r="G2981" t="s">
        <v>308</v>
      </c>
      <c r="H2981" t="s">
        <v>555</v>
      </c>
      <c r="I2981">
        <v>17</v>
      </c>
      <c r="J2981" t="s">
        <v>8</v>
      </c>
      <c r="L2981" t="s">
        <v>107</v>
      </c>
      <c r="M2981">
        <v>119335</v>
      </c>
      <c r="N2981" s="21" t="str">
        <f t="shared" si="58"/>
        <v>23_115-120</v>
      </c>
      <c r="O2981" s="21" t="str">
        <f t="shared" si="59"/>
        <v>11_110-120</v>
      </c>
      <c r="P2981" s="21" t="str">
        <f t="shared" si="55"/>
        <v>07_70&gt;</v>
      </c>
      <c r="Q2981" t="s">
        <v>1527</v>
      </c>
      <c r="R2981" t="s">
        <v>1084</v>
      </c>
      <c r="S2981">
        <f t="shared" si="56"/>
        <v>11933500</v>
      </c>
      <c r="T2981">
        <f t="shared" si="57"/>
        <v>161046</v>
      </c>
    </row>
    <row r="2982" spans="1:20" ht="14.45" hidden="1" x14ac:dyDescent="0.35">
      <c r="A2982">
        <v>125</v>
      </c>
      <c r="B2982" t="s">
        <v>0</v>
      </c>
      <c r="C2982" t="s">
        <v>832</v>
      </c>
      <c r="D2982" t="s">
        <v>1041</v>
      </c>
      <c r="E2982" t="s">
        <v>1039</v>
      </c>
      <c r="F2982" t="s">
        <v>5</v>
      </c>
      <c r="G2982" t="s">
        <v>308</v>
      </c>
      <c r="H2982" t="s">
        <v>776</v>
      </c>
      <c r="I2982">
        <v>15</v>
      </c>
      <c r="J2982" t="s">
        <v>8</v>
      </c>
      <c r="L2982" t="s">
        <v>107</v>
      </c>
      <c r="M2982">
        <v>111130</v>
      </c>
      <c r="N2982" s="21" t="str">
        <f t="shared" si="58"/>
        <v>22_110-115</v>
      </c>
      <c r="O2982" s="21" t="str">
        <f t="shared" si="59"/>
        <v>11_110-120</v>
      </c>
      <c r="P2982" s="21" t="str">
        <f t="shared" si="55"/>
        <v>07_70&gt;</v>
      </c>
      <c r="Q2982" t="s">
        <v>1527</v>
      </c>
      <c r="R2982" t="s">
        <v>1084</v>
      </c>
      <c r="S2982">
        <f t="shared" si="56"/>
        <v>13891250</v>
      </c>
      <c r="T2982">
        <f t="shared" si="57"/>
        <v>187466</v>
      </c>
    </row>
    <row r="2983" spans="1:20" ht="14.45" hidden="1" x14ac:dyDescent="0.35">
      <c r="A2983">
        <v>12</v>
      </c>
      <c r="B2983" t="s">
        <v>0</v>
      </c>
      <c r="C2983" t="s">
        <v>830</v>
      </c>
      <c r="D2983" t="s">
        <v>1041</v>
      </c>
      <c r="E2983" t="s">
        <v>1039</v>
      </c>
      <c r="F2983" t="s">
        <v>5</v>
      </c>
      <c r="G2983" t="s">
        <v>308</v>
      </c>
      <c r="H2983" t="s">
        <v>831</v>
      </c>
      <c r="I2983">
        <v>17</v>
      </c>
      <c r="J2983" t="s">
        <v>8</v>
      </c>
      <c r="L2983" t="s">
        <v>107</v>
      </c>
      <c r="M2983">
        <v>210109</v>
      </c>
      <c r="N2983" s="21" t="str">
        <f t="shared" si="58"/>
        <v>42_210-215</v>
      </c>
      <c r="O2983" s="21" t="str">
        <f t="shared" si="59"/>
        <v>21_210-220</v>
      </c>
      <c r="P2983" s="21" t="str">
        <f t="shared" si="55"/>
        <v>07_70&gt;</v>
      </c>
      <c r="Q2983" t="s">
        <v>1527</v>
      </c>
      <c r="R2983" t="s">
        <v>1084</v>
      </c>
      <c r="S2983">
        <f t="shared" si="56"/>
        <v>2521308</v>
      </c>
      <c r="T2983">
        <f t="shared" si="57"/>
        <v>34026</v>
      </c>
    </row>
    <row r="2984" spans="1:20" ht="14.45" hidden="1" x14ac:dyDescent="0.35">
      <c r="A2984">
        <v>2</v>
      </c>
      <c r="B2984" t="s">
        <v>0</v>
      </c>
      <c r="C2984" t="s">
        <v>460</v>
      </c>
      <c r="D2984" t="s">
        <v>1041</v>
      </c>
      <c r="E2984" t="s">
        <v>1039</v>
      </c>
      <c r="F2984" t="s">
        <v>1</v>
      </c>
      <c r="G2984" t="s">
        <v>249</v>
      </c>
      <c r="H2984" t="s">
        <v>461</v>
      </c>
      <c r="I2984">
        <v>17</v>
      </c>
      <c r="J2984" t="s">
        <v>8</v>
      </c>
      <c r="L2984" t="s">
        <v>107</v>
      </c>
      <c r="M2984">
        <v>157579</v>
      </c>
      <c r="N2984" s="21" t="str">
        <f t="shared" si="58"/>
        <v>31_155-160</v>
      </c>
      <c r="O2984" s="21" t="str">
        <f t="shared" si="59"/>
        <v>15_150-160</v>
      </c>
      <c r="P2984" s="21" t="str">
        <f t="shared" si="55"/>
        <v>07_70&gt;</v>
      </c>
      <c r="Q2984" t="s">
        <v>1527</v>
      </c>
      <c r="R2984" t="s">
        <v>1084</v>
      </c>
      <c r="S2984">
        <f t="shared" si="56"/>
        <v>315158</v>
      </c>
      <c r="T2984">
        <f t="shared" si="57"/>
        <v>4253</v>
      </c>
    </row>
    <row r="2985" spans="1:20" ht="14.45" hidden="1" x14ac:dyDescent="0.35">
      <c r="A2985">
        <v>5</v>
      </c>
      <c r="B2985" t="s">
        <v>0</v>
      </c>
      <c r="C2985" t="s">
        <v>552</v>
      </c>
      <c r="D2985" t="s">
        <v>1041</v>
      </c>
      <c r="E2985" t="s">
        <v>1039</v>
      </c>
      <c r="F2985" t="s">
        <v>5</v>
      </c>
      <c r="G2985" t="s">
        <v>308</v>
      </c>
      <c r="H2985" t="s">
        <v>553</v>
      </c>
      <c r="I2985">
        <v>15</v>
      </c>
      <c r="J2985" t="s">
        <v>8</v>
      </c>
      <c r="L2985" t="s">
        <v>107</v>
      </c>
      <c r="M2985">
        <v>194750</v>
      </c>
      <c r="N2985" s="21" t="str">
        <f t="shared" si="58"/>
        <v>38_190-195</v>
      </c>
      <c r="O2985" s="21" t="str">
        <f t="shared" si="59"/>
        <v>19_190-200</v>
      </c>
      <c r="P2985" s="21" t="str">
        <f t="shared" si="55"/>
        <v>07_70&gt;</v>
      </c>
      <c r="Q2985" t="s">
        <v>1527</v>
      </c>
      <c r="R2985" t="s">
        <v>1084</v>
      </c>
      <c r="S2985">
        <f t="shared" si="56"/>
        <v>973750</v>
      </c>
      <c r="T2985">
        <f t="shared" si="57"/>
        <v>13141</v>
      </c>
    </row>
    <row r="2986" spans="1:20" ht="14.45" hidden="1" x14ac:dyDescent="0.35">
      <c r="A2986">
        <v>1102</v>
      </c>
      <c r="B2986" t="s">
        <v>9</v>
      </c>
      <c r="C2986" t="s">
        <v>833</v>
      </c>
      <c r="D2986" t="s">
        <v>1046</v>
      </c>
      <c r="E2986" t="s">
        <v>1039</v>
      </c>
      <c r="F2986" t="s">
        <v>5</v>
      </c>
      <c r="G2986" t="s">
        <v>500</v>
      </c>
      <c r="H2986" t="s">
        <v>2</v>
      </c>
      <c r="I2986">
        <v>13</v>
      </c>
      <c r="J2986" t="s">
        <v>482</v>
      </c>
      <c r="L2986" t="s">
        <v>91</v>
      </c>
      <c r="M2986">
        <v>93990</v>
      </c>
      <c r="N2986" s="21" t="str">
        <f t="shared" si="58"/>
        <v>18_90-95</v>
      </c>
      <c r="O2986" s="21" t="str">
        <f t="shared" si="59"/>
        <v>9_90-100</v>
      </c>
      <c r="P2986" s="21" t="str">
        <f t="shared" si="55"/>
        <v>07_70&gt;</v>
      </c>
      <c r="Q2986" t="s">
        <v>1527</v>
      </c>
      <c r="R2986" t="s">
        <v>1084</v>
      </c>
      <c r="S2986">
        <f t="shared" si="56"/>
        <v>103576980</v>
      </c>
      <c r="T2986">
        <f t="shared" si="57"/>
        <v>1397800</v>
      </c>
    </row>
    <row r="2987" spans="1:20" ht="14.45" hidden="1" x14ac:dyDescent="0.35">
      <c r="A2987">
        <v>4</v>
      </c>
      <c r="B2987" t="s">
        <v>9</v>
      </c>
      <c r="C2987" t="s">
        <v>530</v>
      </c>
      <c r="D2987" t="s">
        <v>1041</v>
      </c>
      <c r="E2987" t="s">
        <v>1039</v>
      </c>
      <c r="F2987" t="s">
        <v>5</v>
      </c>
      <c r="G2987" t="s">
        <v>308</v>
      </c>
      <c r="H2987" t="s">
        <v>194</v>
      </c>
      <c r="I2987">
        <v>15</v>
      </c>
      <c r="J2987" t="s">
        <v>75</v>
      </c>
      <c r="L2987" t="s">
        <v>107</v>
      </c>
      <c r="M2987">
        <v>189990</v>
      </c>
      <c r="N2987" s="21" t="str">
        <f t="shared" si="58"/>
        <v>37_185-190</v>
      </c>
      <c r="O2987" s="21" t="str">
        <f t="shared" si="59"/>
        <v>18_180-190</v>
      </c>
      <c r="P2987" s="21" t="str">
        <f t="shared" ref="P2987:P3050" si="60">IF(M2987&lt;20000,"01_&lt;20",IF(M2987&lt;70000,CONCATENATE(IF((ROUNDDOWN(M2987/10000,0)+1)&lt;10,0,),ROUNDDOWN(M2987/10000,0),"_",ROUNDDOWN(M2987/10000,0)*10,"-",ROUNDUP((M2987+1)/10000,0)*10),"07_70&gt;"))</f>
        <v>07_70&gt;</v>
      </c>
      <c r="Q2987" t="s">
        <v>1527</v>
      </c>
      <c r="R2987" t="s">
        <v>1084</v>
      </c>
      <c r="S2987">
        <f t="shared" ref="S2987:S3050" si="61">M2987*A2987</f>
        <v>759960</v>
      </c>
      <c r="T2987">
        <f t="shared" ref="T2987:T3050" si="62">ROUND(S2987/74.1,0)</f>
        <v>10256</v>
      </c>
    </row>
    <row r="2988" spans="1:20" ht="14.45" hidden="1" x14ac:dyDescent="0.35">
      <c r="A2988">
        <v>854</v>
      </c>
      <c r="B2988" t="s">
        <v>9</v>
      </c>
      <c r="C2988" t="s">
        <v>529</v>
      </c>
      <c r="D2988" t="s">
        <v>1046</v>
      </c>
      <c r="E2988" t="s">
        <v>1039</v>
      </c>
      <c r="F2988" t="s">
        <v>5</v>
      </c>
      <c r="G2988" t="s">
        <v>308</v>
      </c>
      <c r="H2988" t="s">
        <v>2</v>
      </c>
      <c r="I2988">
        <v>13</v>
      </c>
      <c r="J2988" t="s">
        <v>74</v>
      </c>
      <c r="L2988" t="s">
        <v>107</v>
      </c>
      <c r="M2988">
        <v>127890</v>
      </c>
      <c r="N2988" s="21" t="str">
        <f t="shared" si="58"/>
        <v>25_125-130</v>
      </c>
      <c r="O2988" s="21" t="str">
        <f t="shared" si="59"/>
        <v>12_120-130</v>
      </c>
      <c r="P2988" s="21" t="str">
        <f t="shared" si="60"/>
        <v>07_70&gt;</v>
      </c>
      <c r="Q2988" t="s">
        <v>1527</v>
      </c>
      <c r="R2988" t="s">
        <v>1084</v>
      </c>
      <c r="S2988">
        <f t="shared" si="61"/>
        <v>109218060</v>
      </c>
      <c r="T2988">
        <f t="shared" si="62"/>
        <v>1473928</v>
      </c>
    </row>
    <row r="2989" spans="1:20" ht="14.45" hidden="1" x14ac:dyDescent="0.35">
      <c r="A2989">
        <v>660</v>
      </c>
      <c r="B2989" t="s">
        <v>9</v>
      </c>
      <c r="C2989" t="s">
        <v>899</v>
      </c>
      <c r="D2989" t="s">
        <v>1041</v>
      </c>
      <c r="E2989" t="s">
        <v>1039</v>
      </c>
      <c r="F2989" t="s">
        <v>5</v>
      </c>
      <c r="G2989" t="s">
        <v>308</v>
      </c>
      <c r="H2989" t="s">
        <v>900</v>
      </c>
      <c r="I2989">
        <v>16</v>
      </c>
      <c r="J2989" t="s">
        <v>901</v>
      </c>
      <c r="L2989" t="s">
        <v>107</v>
      </c>
      <c r="M2989">
        <v>209280</v>
      </c>
      <c r="N2989" s="21" t="str">
        <f t="shared" si="58"/>
        <v>41_205-210</v>
      </c>
      <c r="O2989" s="21" t="str">
        <f t="shared" si="59"/>
        <v>20_200-210</v>
      </c>
      <c r="P2989" s="21" t="str">
        <f t="shared" si="60"/>
        <v>07_70&gt;</v>
      </c>
      <c r="Q2989" t="s">
        <v>1527</v>
      </c>
      <c r="R2989" t="s">
        <v>1084</v>
      </c>
      <c r="S2989">
        <f t="shared" si="61"/>
        <v>138124800</v>
      </c>
      <c r="T2989">
        <f t="shared" si="62"/>
        <v>1864032</v>
      </c>
    </row>
    <row r="2990" spans="1:20" ht="14.45" hidden="1" x14ac:dyDescent="0.35">
      <c r="A2990">
        <v>93</v>
      </c>
      <c r="B2990" t="s">
        <v>10</v>
      </c>
      <c r="C2990" t="s">
        <v>142</v>
      </c>
      <c r="D2990" t="s">
        <v>1038</v>
      </c>
      <c r="E2990" t="s">
        <v>1039</v>
      </c>
      <c r="F2990" t="s">
        <v>5</v>
      </c>
      <c r="G2990" t="s">
        <v>114</v>
      </c>
      <c r="H2990" t="s">
        <v>118</v>
      </c>
      <c r="I2990">
        <v>15</v>
      </c>
      <c r="J2990" t="s">
        <v>4</v>
      </c>
      <c r="L2990" t="s">
        <v>107</v>
      </c>
      <c r="M2990">
        <v>35172</v>
      </c>
      <c r="N2990" s="21" t="str">
        <f t="shared" si="58"/>
        <v>7_35-40</v>
      </c>
      <c r="O2990" s="21" t="str">
        <f t="shared" si="59"/>
        <v>3_30-40</v>
      </c>
      <c r="P2990" s="21" t="str">
        <f t="shared" si="60"/>
        <v>03_30-40</v>
      </c>
      <c r="Q2990" t="s">
        <v>1527</v>
      </c>
      <c r="R2990" t="s">
        <v>1084</v>
      </c>
      <c r="S2990">
        <f t="shared" si="61"/>
        <v>3270996</v>
      </c>
      <c r="T2990">
        <f t="shared" si="62"/>
        <v>44143</v>
      </c>
    </row>
    <row r="2991" spans="1:20" ht="14.45" hidden="1" x14ac:dyDescent="0.35">
      <c r="A2991">
        <v>25</v>
      </c>
      <c r="B2991" t="s">
        <v>10</v>
      </c>
      <c r="C2991" t="s">
        <v>250</v>
      </c>
      <c r="D2991" t="s">
        <v>1038</v>
      </c>
      <c r="E2991" t="s">
        <v>1039</v>
      </c>
      <c r="F2991" t="s">
        <v>5</v>
      </c>
      <c r="G2991" t="s">
        <v>114</v>
      </c>
      <c r="H2991" t="s">
        <v>109</v>
      </c>
      <c r="I2991">
        <v>17</v>
      </c>
      <c r="J2991" t="s">
        <v>6</v>
      </c>
      <c r="L2991" t="s">
        <v>107</v>
      </c>
      <c r="M2991">
        <v>34450</v>
      </c>
      <c r="N2991" s="21" t="str">
        <f t="shared" si="58"/>
        <v>6_30-35</v>
      </c>
      <c r="O2991" s="21" t="str">
        <f t="shared" si="59"/>
        <v>3_30-40</v>
      </c>
      <c r="P2991" s="21" t="str">
        <f t="shared" si="60"/>
        <v>03_30-40</v>
      </c>
      <c r="Q2991" t="s">
        <v>1527</v>
      </c>
      <c r="R2991" t="s">
        <v>1084</v>
      </c>
      <c r="S2991">
        <f t="shared" si="61"/>
        <v>861250</v>
      </c>
      <c r="T2991">
        <f t="shared" si="62"/>
        <v>11623</v>
      </c>
    </row>
    <row r="2992" spans="1:20" ht="14.45" hidden="1" x14ac:dyDescent="0.35">
      <c r="A2992">
        <v>1022</v>
      </c>
      <c r="B2992" t="s">
        <v>10</v>
      </c>
      <c r="C2992" t="s">
        <v>279</v>
      </c>
      <c r="D2992" t="s">
        <v>1038</v>
      </c>
      <c r="E2992" t="s">
        <v>1039</v>
      </c>
      <c r="F2992" t="s">
        <v>5</v>
      </c>
      <c r="G2992" t="s">
        <v>161</v>
      </c>
      <c r="H2992" t="s">
        <v>109</v>
      </c>
      <c r="I2992">
        <v>15</v>
      </c>
      <c r="J2992" t="s">
        <v>8</v>
      </c>
      <c r="L2992" t="s">
        <v>90</v>
      </c>
      <c r="M2992">
        <v>24250</v>
      </c>
      <c r="N2992" s="21" t="str">
        <f t="shared" si="58"/>
        <v>4_20-25</v>
      </c>
      <c r="O2992" s="21" t="str">
        <f t="shared" si="59"/>
        <v>2_20-30</v>
      </c>
      <c r="P2992" s="21" t="str">
        <f t="shared" si="60"/>
        <v>02_20-30</v>
      </c>
      <c r="Q2992" t="s">
        <v>1527</v>
      </c>
      <c r="R2992" t="s">
        <v>1084</v>
      </c>
      <c r="S2992">
        <f t="shared" si="61"/>
        <v>24783500</v>
      </c>
      <c r="T2992">
        <f t="shared" si="62"/>
        <v>334460</v>
      </c>
    </row>
    <row r="2993" spans="1:20" ht="14.45" hidden="1" x14ac:dyDescent="0.35">
      <c r="A2993">
        <v>106</v>
      </c>
      <c r="B2993" t="s">
        <v>10</v>
      </c>
      <c r="C2993" t="s">
        <v>280</v>
      </c>
      <c r="D2993" t="s">
        <v>1041</v>
      </c>
      <c r="E2993" t="s">
        <v>1039</v>
      </c>
      <c r="F2993" t="s">
        <v>5</v>
      </c>
      <c r="G2993" t="s">
        <v>218</v>
      </c>
      <c r="H2993" t="s">
        <v>166</v>
      </c>
      <c r="I2993">
        <v>15</v>
      </c>
      <c r="J2993" t="s">
        <v>8</v>
      </c>
      <c r="L2993" t="s">
        <v>107</v>
      </c>
      <c r="M2993">
        <v>69222</v>
      </c>
      <c r="N2993" s="21" t="str">
        <f t="shared" si="58"/>
        <v>13_65-70</v>
      </c>
      <c r="O2993" s="21" t="str">
        <f t="shared" si="59"/>
        <v>6_60-70</v>
      </c>
      <c r="P2993" s="21" t="str">
        <f t="shared" si="60"/>
        <v>06_60-70</v>
      </c>
      <c r="Q2993" t="s">
        <v>1527</v>
      </c>
      <c r="R2993" t="s">
        <v>1084</v>
      </c>
      <c r="S2993">
        <f t="shared" si="61"/>
        <v>7337532</v>
      </c>
      <c r="T2993">
        <f t="shared" si="62"/>
        <v>99022</v>
      </c>
    </row>
    <row r="2994" spans="1:20" ht="14.45" hidden="1" x14ac:dyDescent="0.35">
      <c r="A2994">
        <v>5</v>
      </c>
      <c r="B2994" t="s">
        <v>10</v>
      </c>
      <c r="C2994" t="s">
        <v>307</v>
      </c>
      <c r="D2994" t="s">
        <v>1041</v>
      </c>
      <c r="E2994" t="s">
        <v>1039</v>
      </c>
      <c r="F2994" t="s">
        <v>5</v>
      </c>
      <c r="G2994" t="s">
        <v>308</v>
      </c>
      <c r="H2994" t="s">
        <v>166</v>
      </c>
      <c r="I2994">
        <v>15</v>
      </c>
      <c r="J2994" t="s">
        <v>8</v>
      </c>
      <c r="L2994" t="s">
        <v>107</v>
      </c>
      <c r="M2994">
        <v>88172</v>
      </c>
      <c r="N2994" s="21" t="str">
        <f t="shared" si="58"/>
        <v>17_85-90</v>
      </c>
      <c r="O2994" s="21" t="str">
        <f t="shared" si="59"/>
        <v>8_80-90</v>
      </c>
      <c r="P2994" s="21" t="str">
        <f t="shared" si="60"/>
        <v>07_70&gt;</v>
      </c>
      <c r="Q2994" t="s">
        <v>1527</v>
      </c>
      <c r="R2994" t="s">
        <v>1084</v>
      </c>
      <c r="S2994">
        <f t="shared" si="61"/>
        <v>440860</v>
      </c>
      <c r="T2994">
        <f t="shared" si="62"/>
        <v>5950</v>
      </c>
    </row>
    <row r="2995" spans="1:20" ht="14.45" hidden="1" x14ac:dyDescent="0.35">
      <c r="A2995">
        <v>2</v>
      </c>
      <c r="B2995" t="s">
        <v>10</v>
      </c>
      <c r="C2995" t="s">
        <v>320</v>
      </c>
      <c r="D2995" t="s">
        <v>1041</v>
      </c>
      <c r="E2995" t="s">
        <v>1039</v>
      </c>
      <c r="F2995" t="s">
        <v>5</v>
      </c>
      <c r="G2995" t="s">
        <v>308</v>
      </c>
      <c r="H2995" t="s">
        <v>166</v>
      </c>
      <c r="I2995">
        <v>15</v>
      </c>
      <c r="J2995" t="s">
        <v>8</v>
      </c>
      <c r="L2995" t="s">
        <v>107</v>
      </c>
      <c r="M2995">
        <v>74500</v>
      </c>
      <c r="N2995" s="21" t="str">
        <f t="shared" si="58"/>
        <v>14_70-75</v>
      </c>
      <c r="O2995" s="21" t="str">
        <f t="shared" si="59"/>
        <v>7_70-80</v>
      </c>
      <c r="P2995" s="21" t="str">
        <f t="shared" si="60"/>
        <v>07_70&gt;</v>
      </c>
      <c r="Q2995" t="s">
        <v>1527</v>
      </c>
      <c r="R2995" t="s">
        <v>1084</v>
      </c>
      <c r="S2995">
        <f t="shared" si="61"/>
        <v>149000</v>
      </c>
      <c r="T2995">
        <f t="shared" si="62"/>
        <v>2011</v>
      </c>
    </row>
    <row r="2996" spans="1:20" ht="14.45" hidden="1" x14ac:dyDescent="0.35">
      <c r="A2996">
        <v>26</v>
      </c>
      <c r="B2996" t="s">
        <v>10</v>
      </c>
      <c r="C2996" t="s">
        <v>321</v>
      </c>
      <c r="D2996" t="s">
        <v>1041</v>
      </c>
      <c r="E2996" t="s">
        <v>1039</v>
      </c>
      <c r="F2996" t="s">
        <v>5</v>
      </c>
      <c r="G2996" t="s">
        <v>308</v>
      </c>
      <c r="H2996" t="s">
        <v>166</v>
      </c>
      <c r="I2996">
        <v>17</v>
      </c>
      <c r="J2996" t="s">
        <v>8</v>
      </c>
      <c r="L2996" t="s">
        <v>107</v>
      </c>
      <c r="M2996">
        <v>93799</v>
      </c>
      <c r="N2996" s="21" t="str">
        <f t="shared" si="58"/>
        <v>18_90-95</v>
      </c>
      <c r="O2996" s="21" t="str">
        <f t="shared" si="59"/>
        <v>9_90-100</v>
      </c>
      <c r="P2996" s="21" t="str">
        <f t="shared" si="60"/>
        <v>07_70&gt;</v>
      </c>
      <c r="Q2996" t="s">
        <v>1527</v>
      </c>
      <c r="R2996" t="s">
        <v>1084</v>
      </c>
      <c r="S2996">
        <f t="shared" si="61"/>
        <v>2438774</v>
      </c>
      <c r="T2996">
        <f t="shared" si="62"/>
        <v>32912</v>
      </c>
    </row>
    <row r="2997" spans="1:20" ht="14.45" hidden="1" x14ac:dyDescent="0.35">
      <c r="A2997">
        <v>48</v>
      </c>
      <c r="B2997" t="s">
        <v>10</v>
      </c>
      <c r="C2997" t="s">
        <v>333</v>
      </c>
      <c r="D2997" t="s">
        <v>1041</v>
      </c>
      <c r="E2997" t="s">
        <v>1039</v>
      </c>
      <c r="F2997" t="s">
        <v>5</v>
      </c>
      <c r="G2997" t="s">
        <v>308</v>
      </c>
      <c r="H2997" t="s">
        <v>157</v>
      </c>
      <c r="I2997">
        <v>17</v>
      </c>
      <c r="J2997" t="s">
        <v>8</v>
      </c>
      <c r="L2997" t="s">
        <v>107</v>
      </c>
      <c r="M2997">
        <v>230420</v>
      </c>
      <c r="N2997" s="21" t="str">
        <f t="shared" si="58"/>
        <v>46_230-235</v>
      </c>
      <c r="O2997" s="21" t="str">
        <f t="shared" si="59"/>
        <v>23_230-240</v>
      </c>
      <c r="P2997" s="21" t="str">
        <f t="shared" si="60"/>
        <v>07_70&gt;</v>
      </c>
      <c r="Q2997" t="s">
        <v>1527</v>
      </c>
      <c r="R2997" t="s">
        <v>1084</v>
      </c>
      <c r="S2997">
        <f t="shared" si="61"/>
        <v>11060160</v>
      </c>
      <c r="T2997">
        <f t="shared" si="62"/>
        <v>149260</v>
      </c>
    </row>
    <row r="2998" spans="1:20" ht="14.45" hidden="1" x14ac:dyDescent="0.35">
      <c r="A2998">
        <v>5</v>
      </c>
      <c r="B2998" t="s">
        <v>10</v>
      </c>
      <c r="C2998" t="s">
        <v>334</v>
      </c>
      <c r="D2998" t="s">
        <v>1041</v>
      </c>
      <c r="E2998" t="s">
        <v>1039</v>
      </c>
      <c r="F2998" t="s">
        <v>5</v>
      </c>
      <c r="G2998" t="s">
        <v>308</v>
      </c>
      <c r="H2998" t="s">
        <v>335</v>
      </c>
      <c r="I2998">
        <v>15</v>
      </c>
      <c r="J2998" t="s">
        <v>8</v>
      </c>
      <c r="L2998" t="s">
        <v>107</v>
      </c>
      <c r="M2998">
        <v>133941</v>
      </c>
      <c r="N2998" s="21" t="str">
        <f t="shared" si="58"/>
        <v>26_130-135</v>
      </c>
      <c r="O2998" s="21" t="str">
        <f t="shared" si="59"/>
        <v>13_130-140</v>
      </c>
      <c r="P2998" s="21" t="str">
        <f t="shared" si="60"/>
        <v>07_70&gt;</v>
      </c>
      <c r="Q2998" t="s">
        <v>1527</v>
      </c>
      <c r="R2998" t="s">
        <v>1084</v>
      </c>
      <c r="S2998">
        <f t="shared" si="61"/>
        <v>669705</v>
      </c>
      <c r="T2998">
        <f t="shared" si="62"/>
        <v>9038</v>
      </c>
    </row>
    <row r="2999" spans="1:20" ht="14.45" hidden="1" x14ac:dyDescent="0.35">
      <c r="A2999">
        <v>86</v>
      </c>
      <c r="B2999" t="s">
        <v>10</v>
      </c>
      <c r="C2999" t="s">
        <v>359</v>
      </c>
      <c r="D2999" t="s">
        <v>1038</v>
      </c>
      <c r="E2999" t="s">
        <v>1039</v>
      </c>
      <c r="F2999" t="s">
        <v>5</v>
      </c>
      <c r="G2999" t="s">
        <v>323</v>
      </c>
      <c r="H2999" t="s">
        <v>336</v>
      </c>
      <c r="I2999">
        <v>17</v>
      </c>
      <c r="J2999" t="s">
        <v>6</v>
      </c>
      <c r="L2999" t="s">
        <v>90</v>
      </c>
      <c r="M2999">
        <v>30890</v>
      </c>
      <c r="N2999" s="21" t="str">
        <f t="shared" si="58"/>
        <v>6_30-35</v>
      </c>
      <c r="O2999" s="21" t="str">
        <f t="shared" si="59"/>
        <v>3_30-40</v>
      </c>
      <c r="P2999" s="21" t="str">
        <f t="shared" si="60"/>
        <v>03_30-40</v>
      </c>
      <c r="Q2999" t="s">
        <v>1527</v>
      </c>
      <c r="R2999" t="s">
        <v>1084</v>
      </c>
      <c r="S2999">
        <f t="shared" si="61"/>
        <v>2656540</v>
      </c>
      <c r="T2999">
        <f t="shared" si="62"/>
        <v>35851</v>
      </c>
    </row>
    <row r="3000" spans="1:20" ht="14.45" hidden="1" x14ac:dyDescent="0.35">
      <c r="A3000">
        <v>368</v>
      </c>
      <c r="B3000" t="s">
        <v>10</v>
      </c>
      <c r="C3000" t="s">
        <v>357</v>
      </c>
      <c r="D3000" t="s">
        <v>1041</v>
      </c>
      <c r="E3000" t="s">
        <v>1039</v>
      </c>
      <c r="F3000" t="s">
        <v>5</v>
      </c>
      <c r="G3000" t="s">
        <v>308</v>
      </c>
      <c r="H3000" t="s">
        <v>148</v>
      </c>
      <c r="I3000">
        <v>15</v>
      </c>
      <c r="J3000" t="s">
        <v>8</v>
      </c>
      <c r="L3000" t="s">
        <v>107</v>
      </c>
      <c r="M3000">
        <v>107066</v>
      </c>
      <c r="N3000" s="21" t="str">
        <f t="shared" si="58"/>
        <v>21_105-110</v>
      </c>
      <c r="O3000" s="21" t="str">
        <f t="shared" si="59"/>
        <v>10_100-110</v>
      </c>
      <c r="P3000" s="21" t="str">
        <f t="shared" si="60"/>
        <v>07_70&gt;</v>
      </c>
      <c r="Q3000" t="s">
        <v>1527</v>
      </c>
      <c r="R3000" t="s">
        <v>1084</v>
      </c>
      <c r="S3000">
        <f t="shared" si="61"/>
        <v>39400288</v>
      </c>
      <c r="T3000">
        <f t="shared" si="62"/>
        <v>531718</v>
      </c>
    </row>
    <row r="3001" spans="1:20" ht="14.45" hidden="1" x14ac:dyDescent="0.35">
      <c r="A3001">
        <v>4913</v>
      </c>
      <c r="B3001" t="s">
        <v>10</v>
      </c>
      <c r="C3001" t="s">
        <v>396</v>
      </c>
      <c r="D3001" t="s">
        <v>1038</v>
      </c>
      <c r="E3001" t="s">
        <v>1039</v>
      </c>
      <c r="F3001" t="s">
        <v>5</v>
      </c>
      <c r="G3001" t="s">
        <v>323</v>
      </c>
      <c r="H3001" t="s">
        <v>336</v>
      </c>
      <c r="I3001">
        <v>15</v>
      </c>
      <c r="J3001" t="s">
        <v>4</v>
      </c>
      <c r="L3001" t="s">
        <v>90</v>
      </c>
      <c r="M3001">
        <v>20955</v>
      </c>
      <c r="N3001" s="21" t="str">
        <f t="shared" si="58"/>
        <v>4_20-25</v>
      </c>
      <c r="O3001" s="21" t="str">
        <f t="shared" si="59"/>
        <v>2_20-30</v>
      </c>
      <c r="P3001" s="21" t="str">
        <f t="shared" si="60"/>
        <v>02_20-30</v>
      </c>
      <c r="Q3001" t="s">
        <v>1527</v>
      </c>
      <c r="R3001" t="s">
        <v>1084</v>
      </c>
      <c r="S3001">
        <f t="shared" si="61"/>
        <v>102951915</v>
      </c>
      <c r="T3001">
        <f t="shared" si="62"/>
        <v>1389365</v>
      </c>
    </row>
    <row r="3002" spans="1:20" ht="14.45" hidden="1" x14ac:dyDescent="0.35">
      <c r="A3002">
        <v>4</v>
      </c>
      <c r="B3002" t="s">
        <v>10</v>
      </c>
      <c r="C3002" t="s">
        <v>463</v>
      </c>
      <c r="D3002" t="s">
        <v>1041</v>
      </c>
      <c r="E3002" t="s">
        <v>1039</v>
      </c>
      <c r="F3002" t="s">
        <v>5</v>
      </c>
      <c r="G3002" t="s">
        <v>308</v>
      </c>
      <c r="H3002" t="s">
        <v>464</v>
      </c>
      <c r="I3002">
        <v>15</v>
      </c>
      <c r="J3002" t="s">
        <v>8</v>
      </c>
      <c r="L3002" t="s">
        <v>107</v>
      </c>
      <c r="M3002">
        <v>69930</v>
      </c>
      <c r="N3002" s="21" t="str">
        <f t="shared" si="58"/>
        <v>13_65-70</v>
      </c>
      <c r="O3002" s="21" t="str">
        <f t="shared" si="59"/>
        <v>6_60-70</v>
      </c>
      <c r="P3002" s="21" t="str">
        <f t="shared" si="60"/>
        <v>06_60-70</v>
      </c>
      <c r="Q3002" t="s">
        <v>1527</v>
      </c>
      <c r="R3002" t="s">
        <v>1084</v>
      </c>
      <c r="S3002">
        <f t="shared" si="61"/>
        <v>279720</v>
      </c>
      <c r="T3002">
        <f t="shared" si="62"/>
        <v>3775</v>
      </c>
    </row>
    <row r="3003" spans="1:20" ht="14.45" hidden="1" x14ac:dyDescent="0.35">
      <c r="A3003">
        <v>245</v>
      </c>
      <c r="B3003" t="s">
        <v>10</v>
      </c>
      <c r="C3003" t="s">
        <v>465</v>
      </c>
      <c r="D3003" t="s">
        <v>1041</v>
      </c>
      <c r="E3003" t="s">
        <v>1039</v>
      </c>
      <c r="F3003" t="s">
        <v>5</v>
      </c>
      <c r="G3003" t="s">
        <v>218</v>
      </c>
      <c r="H3003" t="s">
        <v>464</v>
      </c>
      <c r="I3003">
        <v>15</v>
      </c>
      <c r="J3003" t="s">
        <v>8</v>
      </c>
      <c r="L3003" t="s">
        <v>107</v>
      </c>
      <c r="M3003">
        <v>71787</v>
      </c>
      <c r="N3003" s="21" t="str">
        <f t="shared" si="58"/>
        <v>14_70-75</v>
      </c>
      <c r="O3003" s="21" t="str">
        <f t="shared" si="59"/>
        <v>7_70-80</v>
      </c>
      <c r="P3003" s="21" t="str">
        <f t="shared" si="60"/>
        <v>07_70&gt;</v>
      </c>
      <c r="Q3003" t="s">
        <v>1527</v>
      </c>
      <c r="R3003" t="s">
        <v>1084</v>
      </c>
      <c r="S3003">
        <f t="shared" si="61"/>
        <v>17587815</v>
      </c>
      <c r="T3003">
        <f t="shared" si="62"/>
        <v>237352</v>
      </c>
    </row>
    <row r="3004" spans="1:20" ht="14.45" hidden="1" x14ac:dyDescent="0.35">
      <c r="A3004">
        <v>46</v>
      </c>
      <c r="B3004" t="s">
        <v>10</v>
      </c>
      <c r="C3004" t="s">
        <v>466</v>
      </c>
      <c r="D3004" t="s">
        <v>1041</v>
      </c>
      <c r="E3004" t="s">
        <v>1039</v>
      </c>
      <c r="F3004" t="s">
        <v>5</v>
      </c>
      <c r="G3004" t="s">
        <v>308</v>
      </c>
      <c r="H3004" t="s">
        <v>148</v>
      </c>
      <c r="I3004">
        <v>17</v>
      </c>
      <c r="J3004" t="s">
        <v>8</v>
      </c>
      <c r="L3004" t="s">
        <v>107</v>
      </c>
      <c r="M3004">
        <v>115730</v>
      </c>
      <c r="N3004" s="21" t="str">
        <f t="shared" si="58"/>
        <v>23_115-120</v>
      </c>
      <c r="O3004" s="21" t="str">
        <f t="shared" si="59"/>
        <v>11_110-120</v>
      </c>
      <c r="P3004" s="21" t="str">
        <f t="shared" si="60"/>
        <v>07_70&gt;</v>
      </c>
      <c r="Q3004" t="s">
        <v>1527</v>
      </c>
      <c r="R3004" t="s">
        <v>1084</v>
      </c>
      <c r="S3004">
        <f t="shared" si="61"/>
        <v>5323580</v>
      </c>
      <c r="T3004">
        <f t="shared" si="62"/>
        <v>71843</v>
      </c>
    </row>
    <row r="3005" spans="1:20" ht="14.45" hidden="1" x14ac:dyDescent="0.35">
      <c r="A3005">
        <v>99</v>
      </c>
      <c r="B3005" t="s">
        <v>10</v>
      </c>
      <c r="C3005" t="s">
        <v>483</v>
      </c>
      <c r="D3005" t="s">
        <v>1041</v>
      </c>
      <c r="E3005" t="s">
        <v>1039</v>
      </c>
      <c r="F3005" t="s">
        <v>5</v>
      </c>
      <c r="G3005" t="s">
        <v>308</v>
      </c>
      <c r="H3005" t="s">
        <v>148</v>
      </c>
      <c r="I3005">
        <v>15</v>
      </c>
      <c r="J3005" t="s">
        <v>8</v>
      </c>
      <c r="L3005" t="s">
        <v>107</v>
      </c>
      <c r="M3005">
        <v>118460</v>
      </c>
      <c r="N3005" s="21" t="str">
        <f t="shared" si="58"/>
        <v>23_115-120</v>
      </c>
      <c r="O3005" s="21" t="str">
        <f t="shared" si="59"/>
        <v>11_110-120</v>
      </c>
      <c r="P3005" s="21" t="str">
        <f t="shared" si="60"/>
        <v>07_70&gt;</v>
      </c>
      <c r="Q3005" t="s">
        <v>1527</v>
      </c>
      <c r="R3005" t="s">
        <v>1084</v>
      </c>
      <c r="S3005">
        <f t="shared" si="61"/>
        <v>11727540</v>
      </c>
      <c r="T3005">
        <f t="shared" si="62"/>
        <v>158266</v>
      </c>
    </row>
    <row r="3006" spans="1:20" ht="14.45" hidden="1" x14ac:dyDescent="0.35">
      <c r="A3006">
        <v>5978</v>
      </c>
      <c r="B3006" t="s">
        <v>10</v>
      </c>
      <c r="C3006" t="s">
        <v>531</v>
      </c>
      <c r="D3006" t="s">
        <v>1041</v>
      </c>
      <c r="E3006" t="s">
        <v>1039</v>
      </c>
      <c r="F3006" t="s">
        <v>1</v>
      </c>
      <c r="G3006" t="s">
        <v>532</v>
      </c>
      <c r="H3006" t="s">
        <v>220</v>
      </c>
      <c r="I3006">
        <v>15</v>
      </c>
      <c r="J3006" t="s">
        <v>8</v>
      </c>
      <c r="L3006" t="s">
        <v>107</v>
      </c>
      <c r="M3006">
        <v>63536</v>
      </c>
      <c r="N3006" s="21" t="str">
        <f t="shared" si="58"/>
        <v>12_60-65</v>
      </c>
      <c r="O3006" s="21" t="str">
        <f t="shared" si="59"/>
        <v>6_60-70</v>
      </c>
      <c r="P3006" s="21" t="str">
        <f t="shared" si="60"/>
        <v>06_60-70</v>
      </c>
      <c r="Q3006" t="s">
        <v>1527</v>
      </c>
      <c r="R3006" t="s">
        <v>1084</v>
      </c>
      <c r="S3006">
        <f t="shared" si="61"/>
        <v>379818208</v>
      </c>
      <c r="T3006">
        <f t="shared" si="62"/>
        <v>5125752</v>
      </c>
    </row>
    <row r="3007" spans="1:20" ht="14.45" hidden="1" x14ac:dyDescent="0.35">
      <c r="A3007">
        <v>3324</v>
      </c>
      <c r="B3007" t="s">
        <v>10</v>
      </c>
      <c r="C3007" t="s">
        <v>533</v>
      </c>
      <c r="D3007" t="s">
        <v>1041</v>
      </c>
      <c r="E3007" t="s">
        <v>1039</v>
      </c>
      <c r="F3007" t="s">
        <v>1</v>
      </c>
      <c r="G3007" t="s">
        <v>532</v>
      </c>
      <c r="H3007" t="s">
        <v>220</v>
      </c>
      <c r="I3007">
        <v>15</v>
      </c>
      <c r="J3007" t="s">
        <v>8</v>
      </c>
      <c r="L3007" t="s">
        <v>107</v>
      </c>
      <c r="M3007">
        <v>84650</v>
      </c>
      <c r="N3007" s="21" t="str">
        <f t="shared" si="58"/>
        <v>16_80-85</v>
      </c>
      <c r="O3007" s="21" t="str">
        <f t="shared" si="59"/>
        <v>8_80-90</v>
      </c>
      <c r="P3007" s="21" t="str">
        <f t="shared" si="60"/>
        <v>07_70&gt;</v>
      </c>
      <c r="Q3007" t="s">
        <v>1527</v>
      </c>
      <c r="R3007" t="s">
        <v>1084</v>
      </c>
      <c r="S3007">
        <f t="shared" si="61"/>
        <v>281376600</v>
      </c>
      <c r="T3007">
        <f t="shared" si="62"/>
        <v>3797255</v>
      </c>
    </row>
    <row r="3008" spans="1:20" ht="14.45" hidden="1" x14ac:dyDescent="0.35">
      <c r="A3008">
        <v>9228</v>
      </c>
      <c r="B3008" t="s">
        <v>10</v>
      </c>
      <c r="C3008" t="s">
        <v>600</v>
      </c>
      <c r="D3008" t="s">
        <v>1040</v>
      </c>
      <c r="E3008" t="s">
        <v>1039</v>
      </c>
      <c r="F3008" t="s">
        <v>1</v>
      </c>
      <c r="G3008" t="s">
        <v>152</v>
      </c>
      <c r="H3008" t="s">
        <v>2</v>
      </c>
      <c r="I3008">
        <v>15</v>
      </c>
      <c r="J3008" t="s">
        <v>4</v>
      </c>
      <c r="L3008" t="s">
        <v>107</v>
      </c>
      <c r="M3008">
        <v>26700</v>
      </c>
      <c r="N3008" s="21" t="str">
        <f t="shared" si="58"/>
        <v>5_25-30</v>
      </c>
      <c r="O3008" s="21" t="str">
        <f t="shared" si="59"/>
        <v>2_20-30</v>
      </c>
      <c r="P3008" s="21" t="str">
        <f t="shared" si="60"/>
        <v>02_20-30</v>
      </c>
      <c r="Q3008" t="s">
        <v>1527</v>
      </c>
      <c r="R3008" t="s">
        <v>1084</v>
      </c>
      <c r="S3008">
        <f t="shared" si="61"/>
        <v>246387600</v>
      </c>
      <c r="T3008">
        <f t="shared" si="62"/>
        <v>3325069</v>
      </c>
    </row>
    <row r="3009" spans="1:20" ht="14.45" hidden="1" x14ac:dyDescent="0.35">
      <c r="A3009">
        <v>249</v>
      </c>
      <c r="B3009" t="s">
        <v>10</v>
      </c>
      <c r="C3009" t="s">
        <v>556</v>
      </c>
      <c r="D3009" t="s">
        <v>1041</v>
      </c>
      <c r="E3009" t="s">
        <v>1039</v>
      </c>
      <c r="F3009" t="s">
        <v>5</v>
      </c>
      <c r="G3009" t="s">
        <v>308</v>
      </c>
      <c r="H3009" t="s">
        <v>557</v>
      </c>
      <c r="I3009">
        <v>17</v>
      </c>
      <c r="J3009" t="s">
        <v>8</v>
      </c>
      <c r="L3009" t="s">
        <v>107</v>
      </c>
      <c r="M3009">
        <v>180020</v>
      </c>
      <c r="N3009" s="21" t="str">
        <f t="shared" si="58"/>
        <v>36_180-185</v>
      </c>
      <c r="O3009" s="21" t="str">
        <f t="shared" si="59"/>
        <v>18_180-190</v>
      </c>
      <c r="P3009" s="21" t="str">
        <f t="shared" si="60"/>
        <v>07_70&gt;</v>
      </c>
      <c r="Q3009" t="s">
        <v>1527</v>
      </c>
      <c r="R3009" t="s">
        <v>1084</v>
      </c>
      <c r="S3009">
        <f t="shared" si="61"/>
        <v>44824980</v>
      </c>
      <c r="T3009">
        <f t="shared" si="62"/>
        <v>604926</v>
      </c>
    </row>
    <row r="3010" spans="1:20" ht="14.45" hidden="1" x14ac:dyDescent="0.35">
      <c r="A3010">
        <v>487</v>
      </c>
      <c r="B3010" t="s">
        <v>10</v>
      </c>
      <c r="C3010" t="s">
        <v>639</v>
      </c>
      <c r="D3010" t="s">
        <v>1041</v>
      </c>
      <c r="E3010" t="s">
        <v>1039</v>
      </c>
      <c r="F3010" t="s">
        <v>5</v>
      </c>
      <c r="G3010" t="s">
        <v>308</v>
      </c>
      <c r="H3010" t="s">
        <v>640</v>
      </c>
      <c r="I3010">
        <v>15</v>
      </c>
      <c r="J3010" t="s">
        <v>8</v>
      </c>
      <c r="L3010" t="s">
        <v>107</v>
      </c>
      <c r="M3010">
        <v>96500</v>
      </c>
      <c r="N3010" s="21" t="str">
        <f t="shared" si="58"/>
        <v>19_95-100</v>
      </c>
      <c r="O3010" s="21" t="str">
        <f t="shared" si="59"/>
        <v>9_90-100</v>
      </c>
      <c r="P3010" s="21" t="str">
        <f t="shared" si="60"/>
        <v>07_70&gt;</v>
      </c>
      <c r="Q3010" t="s">
        <v>1527</v>
      </c>
      <c r="R3010" t="s">
        <v>1084</v>
      </c>
      <c r="S3010">
        <f t="shared" si="61"/>
        <v>46995500</v>
      </c>
      <c r="T3010">
        <f t="shared" si="62"/>
        <v>634217</v>
      </c>
    </row>
    <row r="3011" spans="1:20" ht="14.45" hidden="1" x14ac:dyDescent="0.35">
      <c r="A3011">
        <v>210</v>
      </c>
      <c r="B3011" t="s">
        <v>10</v>
      </c>
      <c r="C3011" t="s">
        <v>641</v>
      </c>
      <c r="D3011" t="s">
        <v>1041</v>
      </c>
      <c r="E3011" t="s">
        <v>1039</v>
      </c>
      <c r="F3011" t="s">
        <v>5</v>
      </c>
      <c r="G3011" t="s">
        <v>308</v>
      </c>
      <c r="H3011" t="s">
        <v>166</v>
      </c>
      <c r="I3011">
        <v>15</v>
      </c>
      <c r="J3011" t="s">
        <v>8</v>
      </c>
      <c r="L3011" t="s">
        <v>107</v>
      </c>
      <c r="M3011">
        <v>101300</v>
      </c>
      <c r="N3011" s="21" t="str">
        <f t="shared" si="58"/>
        <v>20_100-105</v>
      </c>
      <c r="O3011" s="21" t="str">
        <f t="shared" si="59"/>
        <v>10_100-110</v>
      </c>
      <c r="P3011" s="21" t="str">
        <f t="shared" si="60"/>
        <v>07_70&gt;</v>
      </c>
      <c r="Q3011" t="s">
        <v>1527</v>
      </c>
      <c r="R3011" t="s">
        <v>1084</v>
      </c>
      <c r="S3011">
        <f t="shared" si="61"/>
        <v>21273000</v>
      </c>
      <c r="T3011">
        <f t="shared" si="62"/>
        <v>287085</v>
      </c>
    </row>
    <row r="3012" spans="1:20" ht="14.45" hidden="1" x14ac:dyDescent="0.35">
      <c r="A3012">
        <v>979</v>
      </c>
      <c r="B3012" t="s">
        <v>10</v>
      </c>
      <c r="C3012" t="s">
        <v>722</v>
      </c>
      <c r="D3012" t="s">
        <v>1038</v>
      </c>
      <c r="E3012" t="s">
        <v>1039</v>
      </c>
      <c r="F3012" t="s">
        <v>5</v>
      </c>
      <c r="G3012" t="s">
        <v>155</v>
      </c>
      <c r="H3012" t="s">
        <v>723</v>
      </c>
      <c r="I3012">
        <v>15</v>
      </c>
      <c r="J3012" t="s">
        <v>8</v>
      </c>
      <c r="L3012" t="s">
        <v>107</v>
      </c>
      <c r="M3012">
        <v>29300</v>
      </c>
      <c r="N3012" s="21" t="str">
        <f t="shared" si="58"/>
        <v>5_25-30</v>
      </c>
      <c r="O3012" s="21" t="str">
        <f t="shared" si="59"/>
        <v>2_20-30</v>
      </c>
      <c r="P3012" s="21" t="str">
        <f t="shared" si="60"/>
        <v>02_20-30</v>
      </c>
      <c r="Q3012" t="s">
        <v>1527</v>
      </c>
      <c r="R3012" t="s">
        <v>1084</v>
      </c>
      <c r="S3012">
        <f t="shared" si="61"/>
        <v>28684700</v>
      </c>
      <c r="T3012">
        <f t="shared" si="62"/>
        <v>387108</v>
      </c>
    </row>
    <row r="3013" spans="1:20" ht="14.45" hidden="1" x14ac:dyDescent="0.35">
      <c r="A3013">
        <v>419</v>
      </c>
      <c r="B3013" t="s">
        <v>10</v>
      </c>
      <c r="C3013" t="s">
        <v>676</v>
      </c>
      <c r="D3013" t="s">
        <v>1041</v>
      </c>
      <c r="E3013" t="s">
        <v>1039</v>
      </c>
      <c r="F3013" t="s">
        <v>5</v>
      </c>
      <c r="G3013" t="s">
        <v>308</v>
      </c>
      <c r="H3013" t="s">
        <v>673</v>
      </c>
      <c r="I3013">
        <v>15</v>
      </c>
      <c r="J3013" t="s">
        <v>8</v>
      </c>
      <c r="L3013" t="s">
        <v>107</v>
      </c>
      <c r="M3013">
        <v>113050</v>
      </c>
      <c r="N3013" s="21" t="str">
        <f t="shared" si="58"/>
        <v>22_110-115</v>
      </c>
      <c r="O3013" s="21" t="str">
        <f t="shared" si="59"/>
        <v>11_110-120</v>
      </c>
      <c r="P3013" s="21" t="str">
        <f t="shared" si="60"/>
        <v>07_70&gt;</v>
      </c>
      <c r="Q3013" t="s">
        <v>1527</v>
      </c>
      <c r="R3013" t="s">
        <v>1084</v>
      </c>
      <c r="S3013">
        <f t="shared" si="61"/>
        <v>47367950</v>
      </c>
      <c r="T3013">
        <f t="shared" si="62"/>
        <v>639244</v>
      </c>
    </row>
    <row r="3014" spans="1:20" ht="14.45" hidden="1" x14ac:dyDescent="0.35">
      <c r="A3014">
        <v>326</v>
      </c>
      <c r="B3014" t="s">
        <v>10</v>
      </c>
      <c r="C3014" t="s">
        <v>677</v>
      </c>
      <c r="D3014" t="s">
        <v>1041</v>
      </c>
      <c r="E3014" t="s">
        <v>1039</v>
      </c>
      <c r="F3014" t="s">
        <v>5</v>
      </c>
      <c r="G3014" t="s">
        <v>308</v>
      </c>
      <c r="H3014" t="s">
        <v>673</v>
      </c>
      <c r="I3014">
        <v>17</v>
      </c>
      <c r="J3014" t="s">
        <v>8</v>
      </c>
      <c r="L3014" t="s">
        <v>107</v>
      </c>
      <c r="M3014">
        <v>125990</v>
      </c>
      <c r="N3014" s="21" t="str">
        <f t="shared" si="58"/>
        <v>25_125-130</v>
      </c>
      <c r="O3014" s="21" t="str">
        <f t="shared" si="59"/>
        <v>12_120-130</v>
      </c>
      <c r="P3014" s="21" t="str">
        <f t="shared" si="60"/>
        <v>07_70&gt;</v>
      </c>
      <c r="Q3014" t="s">
        <v>1527</v>
      </c>
      <c r="R3014" t="s">
        <v>1084</v>
      </c>
      <c r="S3014">
        <f t="shared" si="61"/>
        <v>41072740</v>
      </c>
      <c r="T3014">
        <f t="shared" si="62"/>
        <v>554288</v>
      </c>
    </row>
    <row r="3015" spans="1:20" ht="14.45" hidden="1" x14ac:dyDescent="0.35">
      <c r="A3015">
        <v>27</v>
      </c>
      <c r="B3015" t="s">
        <v>10</v>
      </c>
      <c r="C3015" t="s">
        <v>678</v>
      </c>
      <c r="D3015" t="s">
        <v>1041</v>
      </c>
      <c r="E3015" t="s">
        <v>1039</v>
      </c>
      <c r="F3015" t="s">
        <v>5</v>
      </c>
      <c r="G3015" t="s">
        <v>155</v>
      </c>
      <c r="H3015" t="s">
        <v>108</v>
      </c>
      <c r="I3015">
        <v>15</v>
      </c>
      <c r="J3015" t="s">
        <v>8</v>
      </c>
      <c r="L3015" t="s">
        <v>107</v>
      </c>
      <c r="M3015">
        <v>37811</v>
      </c>
      <c r="N3015" s="21" t="str">
        <f t="shared" si="58"/>
        <v>7_35-40</v>
      </c>
      <c r="O3015" s="21" t="str">
        <f t="shared" si="59"/>
        <v>3_30-40</v>
      </c>
      <c r="P3015" s="21" t="str">
        <f t="shared" si="60"/>
        <v>03_30-40</v>
      </c>
      <c r="Q3015" t="s">
        <v>1527</v>
      </c>
      <c r="R3015" t="s">
        <v>1084</v>
      </c>
      <c r="S3015">
        <f t="shared" si="61"/>
        <v>1020897</v>
      </c>
      <c r="T3015">
        <f t="shared" si="62"/>
        <v>13777</v>
      </c>
    </row>
    <row r="3016" spans="1:20" ht="14.45" hidden="1" x14ac:dyDescent="0.35">
      <c r="A3016">
        <v>13</v>
      </c>
      <c r="B3016" t="s">
        <v>10</v>
      </c>
      <c r="C3016" t="s">
        <v>196</v>
      </c>
      <c r="D3016" t="s">
        <v>1040</v>
      </c>
      <c r="E3016" t="s">
        <v>1039</v>
      </c>
      <c r="F3016" t="s">
        <v>5</v>
      </c>
      <c r="G3016" t="s">
        <v>161</v>
      </c>
      <c r="H3016" t="s">
        <v>2</v>
      </c>
      <c r="I3016">
        <v>15</v>
      </c>
      <c r="J3016" t="s">
        <v>4</v>
      </c>
      <c r="L3016" t="s">
        <v>90</v>
      </c>
      <c r="M3016">
        <v>17850</v>
      </c>
      <c r="N3016" s="21" t="str">
        <f t="shared" si="58"/>
        <v>3_15-20</v>
      </c>
      <c r="O3016" s="21" t="str">
        <f t="shared" si="59"/>
        <v>1_10-20</v>
      </c>
      <c r="P3016" s="21" t="str">
        <f t="shared" si="60"/>
        <v>01_&lt;20</v>
      </c>
      <c r="Q3016" t="s">
        <v>1527</v>
      </c>
      <c r="R3016" t="s">
        <v>1084</v>
      </c>
      <c r="S3016">
        <f t="shared" si="61"/>
        <v>232050</v>
      </c>
      <c r="T3016">
        <f t="shared" si="62"/>
        <v>3132</v>
      </c>
    </row>
    <row r="3017" spans="1:20" ht="14.45" hidden="1" x14ac:dyDescent="0.35">
      <c r="A3017">
        <v>1438</v>
      </c>
      <c r="B3017" t="s">
        <v>10</v>
      </c>
      <c r="C3017" t="s">
        <v>724</v>
      </c>
      <c r="D3017" t="s">
        <v>1041</v>
      </c>
      <c r="E3017" t="s">
        <v>1039</v>
      </c>
      <c r="F3017" t="s">
        <v>5</v>
      </c>
      <c r="G3017" t="s">
        <v>308</v>
      </c>
      <c r="H3017" t="s">
        <v>640</v>
      </c>
      <c r="I3017">
        <v>17</v>
      </c>
      <c r="J3017" t="s">
        <v>8</v>
      </c>
      <c r="L3017" t="s">
        <v>107</v>
      </c>
      <c r="M3017">
        <v>121300</v>
      </c>
      <c r="N3017" s="21" t="str">
        <f t="shared" si="58"/>
        <v>24_120-125</v>
      </c>
      <c r="O3017" s="21" t="str">
        <f t="shared" si="59"/>
        <v>12_120-130</v>
      </c>
      <c r="P3017" s="21" t="str">
        <f t="shared" si="60"/>
        <v>07_70&gt;</v>
      </c>
      <c r="Q3017" t="s">
        <v>1527</v>
      </c>
      <c r="R3017" t="s">
        <v>1084</v>
      </c>
      <c r="S3017">
        <f t="shared" si="61"/>
        <v>174429400</v>
      </c>
      <c r="T3017">
        <f t="shared" si="62"/>
        <v>2353973</v>
      </c>
    </row>
    <row r="3018" spans="1:20" ht="14.45" hidden="1" x14ac:dyDescent="0.35">
      <c r="A3018">
        <v>1443</v>
      </c>
      <c r="B3018" t="s">
        <v>10</v>
      </c>
      <c r="C3018" t="s">
        <v>725</v>
      </c>
      <c r="D3018" t="s">
        <v>1046</v>
      </c>
      <c r="E3018" t="s">
        <v>1039</v>
      </c>
      <c r="F3018" t="s">
        <v>5</v>
      </c>
      <c r="G3018" t="s">
        <v>496</v>
      </c>
      <c r="H3018" t="s">
        <v>2</v>
      </c>
      <c r="I3018">
        <v>14</v>
      </c>
      <c r="J3018" t="s">
        <v>8</v>
      </c>
      <c r="L3018" t="s">
        <v>107</v>
      </c>
      <c r="M3018">
        <v>36293</v>
      </c>
      <c r="N3018" s="21" t="str">
        <f t="shared" si="58"/>
        <v>7_35-40</v>
      </c>
      <c r="O3018" s="21" t="str">
        <f t="shared" si="59"/>
        <v>3_30-40</v>
      </c>
      <c r="P3018" s="21" t="str">
        <f t="shared" si="60"/>
        <v>03_30-40</v>
      </c>
      <c r="Q3018" t="s">
        <v>1527</v>
      </c>
      <c r="R3018" t="s">
        <v>1084</v>
      </c>
      <c r="S3018">
        <f t="shared" si="61"/>
        <v>52370799</v>
      </c>
      <c r="T3018">
        <f t="shared" si="62"/>
        <v>706758</v>
      </c>
    </row>
    <row r="3019" spans="1:20" ht="14.45" hidden="1" x14ac:dyDescent="0.35">
      <c r="A3019">
        <v>201</v>
      </c>
      <c r="B3019" t="s">
        <v>10</v>
      </c>
      <c r="C3019" t="s">
        <v>774</v>
      </c>
      <c r="D3019" t="s">
        <v>1041</v>
      </c>
      <c r="E3019" t="s">
        <v>1039</v>
      </c>
      <c r="F3019" t="s">
        <v>1</v>
      </c>
      <c r="G3019" t="s">
        <v>532</v>
      </c>
      <c r="H3019" t="s">
        <v>757</v>
      </c>
      <c r="I3019">
        <v>15</v>
      </c>
      <c r="J3019" t="s">
        <v>8</v>
      </c>
      <c r="L3019" t="s">
        <v>107</v>
      </c>
      <c r="M3019">
        <v>98000</v>
      </c>
      <c r="N3019" s="21" t="str">
        <f t="shared" si="58"/>
        <v>19_95-100</v>
      </c>
      <c r="O3019" s="21" t="str">
        <f t="shared" si="59"/>
        <v>9_90-100</v>
      </c>
      <c r="P3019" s="21" t="str">
        <f t="shared" si="60"/>
        <v>07_70&gt;</v>
      </c>
      <c r="Q3019" t="s">
        <v>1527</v>
      </c>
      <c r="R3019" t="s">
        <v>1084</v>
      </c>
      <c r="S3019">
        <f t="shared" si="61"/>
        <v>19698000</v>
      </c>
      <c r="T3019">
        <f t="shared" si="62"/>
        <v>265830</v>
      </c>
    </row>
    <row r="3020" spans="1:20" ht="14.45" hidden="1" x14ac:dyDescent="0.35">
      <c r="A3020">
        <v>276</v>
      </c>
      <c r="B3020" t="s">
        <v>10</v>
      </c>
      <c r="C3020" t="s">
        <v>775</v>
      </c>
      <c r="D3020" t="s">
        <v>1041</v>
      </c>
      <c r="E3020" t="s">
        <v>1039</v>
      </c>
      <c r="F3020" t="s">
        <v>5</v>
      </c>
      <c r="G3020" t="s">
        <v>308</v>
      </c>
      <c r="H3020" t="s">
        <v>776</v>
      </c>
      <c r="I3020">
        <v>15</v>
      </c>
      <c r="J3020" t="s">
        <v>8</v>
      </c>
      <c r="L3020" t="s">
        <v>107</v>
      </c>
      <c r="M3020">
        <v>118000</v>
      </c>
      <c r="N3020" s="21" t="str">
        <f t="shared" si="58"/>
        <v>23_115-120</v>
      </c>
      <c r="O3020" s="21" t="str">
        <f t="shared" si="59"/>
        <v>11_110-120</v>
      </c>
      <c r="P3020" s="21" t="str">
        <f t="shared" si="60"/>
        <v>07_70&gt;</v>
      </c>
      <c r="Q3020" t="s">
        <v>1527</v>
      </c>
      <c r="R3020" t="s">
        <v>1084</v>
      </c>
      <c r="S3020">
        <f t="shared" si="61"/>
        <v>32568000</v>
      </c>
      <c r="T3020">
        <f t="shared" si="62"/>
        <v>439514</v>
      </c>
    </row>
    <row r="3021" spans="1:20" ht="14.45" hidden="1" x14ac:dyDescent="0.35">
      <c r="A3021">
        <v>823</v>
      </c>
      <c r="B3021" t="s">
        <v>10</v>
      </c>
      <c r="C3021" t="s">
        <v>902</v>
      </c>
      <c r="D3021" t="s">
        <v>1041</v>
      </c>
      <c r="E3021" t="s">
        <v>1039</v>
      </c>
      <c r="F3021" t="s">
        <v>1</v>
      </c>
      <c r="G3021" t="s">
        <v>532</v>
      </c>
      <c r="H3021" t="s">
        <v>166</v>
      </c>
      <c r="I3021">
        <v>15</v>
      </c>
      <c r="J3021" t="s">
        <v>8</v>
      </c>
      <c r="L3021" t="s">
        <v>107</v>
      </c>
      <c r="M3021">
        <v>43040</v>
      </c>
      <c r="N3021" s="21" t="str">
        <f t="shared" si="58"/>
        <v>8_40-45</v>
      </c>
      <c r="O3021" s="21" t="str">
        <f t="shared" si="59"/>
        <v>4_40-50</v>
      </c>
      <c r="P3021" s="21" t="str">
        <f t="shared" si="60"/>
        <v>04_40-50</v>
      </c>
      <c r="Q3021" t="s">
        <v>1527</v>
      </c>
      <c r="R3021" t="s">
        <v>1084</v>
      </c>
      <c r="S3021">
        <f t="shared" si="61"/>
        <v>35421920</v>
      </c>
      <c r="T3021">
        <f t="shared" si="62"/>
        <v>478029</v>
      </c>
    </row>
    <row r="3022" spans="1:20" ht="14.45" hidden="1" x14ac:dyDescent="0.35">
      <c r="A3022">
        <v>1591</v>
      </c>
      <c r="B3022" t="s">
        <v>10</v>
      </c>
      <c r="C3022" t="s">
        <v>985</v>
      </c>
      <c r="D3022" t="s">
        <v>1040</v>
      </c>
      <c r="E3022" t="s">
        <v>1039</v>
      </c>
      <c r="F3022" t="s">
        <v>1</v>
      </c>
      <c r="G3022" t="s">
        <v>152</v>
      </c>
      <c r="H3022" t="s">
        <v>2</v>
      </c>
      <c r="I3022">
        <v>15</v>
      </c>
      <c r="J3022" t="s">
        <v>8</v>
      </c>
      <c r="L3022" t="s">
        <v>107</v>
      </c>
      <c r="M3022">
        <v>17300</v>
      </c>
      <c r="N3022" s="21" t="str">
        <f t="shared" si="58"/>
        <v>3_15-20</v>
      </c>
      <c r="O3022" s="21" t="str">
        <f t="shared" si="59"/>
        <v>1_10-20</v>
      </c>
      <c r="P3022" s="21" t="str">
        <f t="shared" si="60"/>
        <v>01_&lt;20</v>
      </c>
      <c r="Q3022" t="s">
        <v>1527</v>
      </c>
      <c r="R3022" t="s">
        <v>1084</v>
      </c>
      <c r="S3022">
        <f t="shared" si="61"/>
        <v>27524300</v>
      </c>
      <c r="T3022">
        <f t="shared" si="62"/>
        <v>371448</v>
      </c>
    </row>
    <row r="3023" spans="1:20" ht="14.45" hidden="1" x14ac:dyDescent="0.35">
      <c r="A3023">
        <v>2303</v>
      </c>
      <c r="B3023" t="s">
        <v>10</v>
      </c>
      <c r="C3023" t="s">
        <v>982</v>
      </c>
      <c r="D3023" t="s">
        <v>1038</v>
      </c>
      <c r="E3023" t="s">
        <v>1039</v>
      </c>
      <c r="F3023" t="s">
        <v>1</v>
      </c>
      <c r="G3023" t="s">
        <v>532</v>
      </c>
      <c r="H3023" t="s">
        <v>827</v>
      </c>
      <c r="I3023">
        <v>15</v>
      </c>
      <c r="J3023" t="s">
        <v>8</v>
      </c>
      <c r="L3023" t="s">
        <v>107</v>
      </c>
      <c r="M3023">
        <v>28300</v>
      </c>
      <c r="N3023" s="21" t="str">
        <f t="shared" si="58"/>
        <v>5_25-30</v>
      </c>
      <c r="O3023" s="21" t="str">
        <f t="shared" si="59"/>
        <v>2_20-30</v>
      </c>
      <c r="P3023" s="21" t="str">
        <f t="shared" si="60"/>
        <v>02_20-30</v>
      </c>
      <c r="Q3023" t="s">
        <v>1527</v>
      </c>
      <c r="R3023" t="s">
        <v>1084</v>
      </c>
      <c r="S3023">
        <f t="shared" si="61"/>
        <v>65174900</v>
      </c>
      <c r="T3023">
        <f t="shared" si="62"/>
        <v>879553</v>
      </c>
    </row>
    <row r="3024" spans="1:20" ht="14.45" hidden="1" x14ac:dyDescent="0.35">
      <c r="A3024">
        <v>3369</v>
      </c>
      <c r="B3024" t="s">
        <v>10</v>
      </c>
      <c r="C3024" t="s">
        <v>983</v>
      </c>
      <c r="D3024" t="s">
        <v>1038</v>
      </c>
      <c r="E3024" t="s">
        <v>1039</v>
      </c>
      <c r="F3024" t="s">
        <v>5</v>
      </c>
      <c r="G3024" t="s">
        <v>496</v>
      </c>
      <c r="H3024" t="s">
        <v>634</v>
      </c>
      <c r="I3024">
        <v>15</v>
      </c>
      <c r="J3024" t="s">
        <v>8</v>
      </c>
      <c r="L3024" t="s">
        <v>107</v>
      </c>
      <c r="M3024">
        <v>32305</v>
      </c>
      <c r="N3024" s="21" t="str">
        <f t="shared" si="58"/>
        <v>6_30-35</v>
      </c>
      <c r="O3024" s="21" t="str">
        <f t="shared" si="59"/>
        <v>3_30-40</v>
      </c>
      <c r="P3024" s="21" t="str">
        <f t="shared" si="60"/>
        <v>03_30-40</v>
      </c>
      <c r="Q3024" t="s">
        <v>1527</v>
      </c>
      <c r="R3024" t="s">
        <v>1084</v>
      </c>
      <c r="S3024">
        <f t="shared" si="61"/>
        <v>108835545</v>
      </c>
      <c r="T3024">
        <f t="shared" si="62"/>
        <v>1468766</v>
      </c>
    </row>
    <row r="3025" spans="1:20" ht="14.45" hidden="1" x14ac:dyDescent="0.35">
      <c r="A3025">
        <v>2835</v>
      </c>
      <c r="B3025" t="s">
        <v>10</v>
      </c>
      <c r="C3025" t="s">
        <v>984</v>
      </c>
      <c r="D3025" t="s">
        <v>1038</v>
      </c>
      <c r="E3025" t="s">
        <v>1039</v>
      </c>
      <c r="F3025" t="s">
        <v>5</v>
      </c>
      <c r="G3025" t="s">
        <v>496</v>
      </c>
      <c r="H3025" t="s">
        <v>618</v>
      </c>
      <c r="I3025">
        <v>15</v>
      </c>
      <c r="J3025" t="s">
        <v>8</v>
      </c>
      <c r="L3025" t="s">
        <v>107</v>
      </c>
      <c r="M3025">
        <v>35930</v>
      </c>
      <c r="N3025" s="21" t="str">
        <f t="shared" si="58"/>
        <v>7_35-40</v>
      </c>
      <c r="O3025" s="21" t="str">
        <f t="shared" si="59"/>
        <v>3_30-40</v>
      </c>
      <c r="P3025" s="21" t="str">
        <f t="shared" si="60"/>
        <v>03_30-40</v>
      </c>
      <c r="Q3025" t="s">
        <v>1527</v>
      </c>
      <c r="R3025" t="s">
        <v>1084</v>
      </c>
      <c r="S3025">
        <f t="shared" si="61"/>
        <v>101861550</v>
      </c>
      <c r="T3025">
        <f t="shared" si="62"/>
        <v>1374650</v>
      </c>
    </row>
    <row r="3026" spans="1:20" ht="14.45" hidden="1" x14ac:dyDescent="0.35">
      <c r="A3026">
        <v>9</v>
      </c>
      <c r="B3026" t="s">
        <v>10</v>
      </c>
      <c r="C3026" t="s">
        <v>777</v>
      </c>
      <c r="D3026" t="s">
        <v>1040</v>
      </c>
      <c r="E3026" t="s">
        <v>1039</v>
      </c>
      <c r="F3026" t="s">
        <v>5</v>
      </c>
      <c r="G3026" t="s">
        <v>161</v>
      </c>
      <c r="H3026" t="s">
        <v>2</v>
      </c>
      <c r="I3026">
        <v>17</v>
      </c>
      <c r="J3026" t="s">
        <v>6</v>
      </c>
      <c r="L3026" t="s">
        <v>90</v>
      </c>
      <c r="M3026">
        <v>32280</v>
      </c>
      <c r="N3026" s="21" t="str">
        <f t="shared" si="58"/>
        <v>6_30-35</v>
      </c>
      <c r="O3026" s="21" t="str">
        <f t="shared" si="59"/>
        <v>3_30-40</v>
      </c>
      <c r="P3026" s="21" t="str">
        <f t="shared" si="60"/>
        <v>03_30-40</v>
      </c>
      <c r="Q3026" t="s">
        <v>1527</v>
      </c>
      <c r="R3026" t="s">
        <v>1084</v>
      </c>
      <c r="S3026">
        <f t="shared" si="61"/>
        <v>290520</v>
      </c>
      <c r="T3026">
        <f t="shared" si="62"/>
        <v>3921</v>
      </c>
    </row>
    <row r="3027" spans="1:20" ht="14.45" hidden="1" x14ac:dyDescent="0.35">
      <c r="A3027">
        <v>2</v>
      </c>
      <c r="B3027" t="s">
        <v>10</v>
      </c>
      <c r="C3027" t="s">
        <v>599</v>
      </c>
      <c r="D3027" t="s">
        <v>1041</v>
      </c>
      <c r="E3027" t="s">
        <v>1039</v>
      </c>
      <c r="F3027" t="s">
        <v>5</v>
      </c>
      <c r="G3027" t="s">
        <v>308</v>
      </c>
      <c r="H3027" t="s">
        <v>553</v>
      </c>
      <c r="I3027">
        <v>15</v>
      </c>
      <c r="J3027" t="s">
        <v>8</v>
      </c>
      <c r="L3027" t="s">
        <v>107</v>
      </c>
      <c r="M3027">
        <v>151890</v>
      </c>
      <c r="N3027" s="21" t="str">
        <f t="shared" si="58"/>
        <v>30_150-155</v>
      </c>
      <c r="O3027" s="21" t="str">
        <f t="shared" si="59"/>
        <v>15_150-160</v>
      </c>
      <c r="P3027" s="21" t="str">
        <f t="shared" si="60"/>
        <v>07_70&gt;</v>
      </c>
      <c r="Q3027" t="s">
        <v>1527</v>
      </c>
      <c r="R3027" t="s">
        <v>1084</v>
      </c>
      <c r="S3027">
        <f t="shared" si="61"/>
        <v>303780</v>
      </c>
      <c r="T3027">
        <f t="shared" si="62"/>
        <v>4100</v>
      </c>
    </row>
    <row r="3028" spans="1:20" ht="14.45" hidden="1" x14ac:dyDescent="0.35">
      <c r="A3028">
        <v>905</v>
      </c>
      <c r="B3028" t="s">
        <v>10</v>
      </c>
      <c r="C3028" t="s">
        <v>432</v>
      </c>
      <c r="D3028" t="s">
        <v>1041</v>
      </c>
      <c r="E3028" t="s">
        <v>1039</v>
      </c>
      <c r="F3028" t="s">
        <v>5</v>
      </c>
      <c r="G3028" t="s">
        <v>218</v>
      </c>
      <c r="H3028" t="s">
        <v>166</v>
      </c>
      <c r="I3028">
        <v>15</v>
      </c>
      <c r="J3028" t="s">
        <v>8</v>
      </c>
      <c r="L3028" t="s">
        <v>107</v>
      </c>
      <c r="M3028">
        <v>66100</v>
      </c>
      <c r="N3028" s="21" t="str">
        <f t="shared" si="58"/>
        <v>13_65-70</v>
      </c>
      <c r="O3028" s="21" t="str">
        <f t="shared" si="59"/>
        <v>6_60-70</v>
      </c>
      <c r="P3028" s="21" t="str">
        <f t="shared" si="60"/>
        <v>06_60-70</v>
      </c>
      <c r="Q3028" t="s">
        <v>1527</v>
      </c>
      <c r="R3028" t="s">
        <v>1084</v>
      </c>
      <c r="S3028">
        <f t="shared" si="61"/>
        <v>59820500</v>
      </c>
      <c r="T3028">
        <f t="shared" si="62"/>
        <v>807294</v>
      </c>
    </row>
    <row r="3029" spans="1:20" ht="14.45" hidden="1" x14ac:dyDescent="0.35">
      <c r="A3029">
        <v>11</v>
      </c>
      <c r="B3029" t="s">
        <v>10</v>
      </c>
      <c r="C3029" t="s">
        <v>554</v>
      </c>
      <c r="D3029" t="s">
        <v>1041</v>
      </c>
      <c r="E3029" t="s">
        <v>1039</v>
      </c>
      <c r="F3029" t="s">
        <v>5</v>
      </c>
      <c r="G3029" t="s">
        <v>308</v>
      </c>
      <c r="H3029" t="s">
        <v>555</v>
      </c>
      <c r="I3029">
        <v>17</v>
      </c>
      <c r="J3029" t="s">
        <v>8</v>
      </c>
      <c r="L3029" t="s">
        <v>107</v>
      </c>
      <c r="M3029">
        <v>154960</v>
      </c>
      <c r="N3029" s="21" t="str">
        <f t="shared" si="58"/>
        <v>30_150-155</v>
      </c>
      <c r="O3029" s="21" t="str">
        <f t="shared" si="59"/>
        <v>15_150-160</v>
      </c>
      <c r="P3029" s="21" t="str">
        <f t="shared" si="60"/>
        <v>07_70&gt;</v>
      </c>
      <c r="Q3029" t="s">
        <v>1527</v>
      </c>
      <c r="R3029" t="s">
        <v>1084</v>
      </c>
      <c r="S3029">
        <f t="shared" si="61"/>
        <v>1704560</v>
      </c>
      <c r="T3029">
        <f t="shared" si="62"/>
        <v>23004</v>
      </c>
    </row>
    <row r="3030" spans="1:20" ht="14.45" hidden="1" x14ac:dyDescent="0.35">
      <c r="A3030">
        <v>371</v>
      </c>
      <c r="B3030" t="s">
        <v>10</v>
      </c>
      <c r="C3030" t="s">
        <v>485</v>
      </c>
      <c r="D3030" t="s">
        <v>1046</v>
      </c>
      <c r="E3030" t="s">
        <v>1039</v>
      </c>
      <c r="F3030" t="s">
        <v>5</v>
      </c>
      <c r="G3030" t="s">
        <v>496</v>
      </c>
      <c r="H3030" t="s">
        <v>224</v>
      </c>
      <c r="I3030">
        <v>14</v>
      </c>
      <c r="J3030" t="s">
        <v>8</v>
      </c>
      <c r="L3030" t="s">
        <v>107</v>
      </c>
      <c r="M3030">
        <v>72990</v>
      </c>
      <c r="N3030" s="21" t="str">
        <f t="shared" si="58"/>
        <v>14_70-75</v>
      </c>
      <c r="O3030" s="21" t="str">
        <f t="shared" si="59"/>
        <v>7_70-80</v>
      </c>
      <c r="P3030" s="21" t="str">
        <f t="shared" si="60"/>
        <v>07_70&gt;</v>
      </c>
      <c r="Q3030" t="s">
        <v>1527</v>
      </c>
      <c r="R3030" t="s">
        <v>1084</v>
      </c>
      <c r="S3030">
        <f t="shared" si="61"/>
        <v>27079290</v>
      </c>
      <c r="T3030">
        <f t="shared" si="62"/>
        <v>365443</v>
      </c>
    </row>
    <row r="3031" spans="1:20" ht="14.45" hidden="1" x14ac:dyDescent="0.35">
      <c r="A3031">
        <v>276</v>
      </c>
      <c r="B3031" t="s">
        <v>10</v>
      </c>
      <c r="C3031" t="s">
        <v>498</v>
      </c>
      <c r="D3031" t="s">
        <v>1046</v>
      </c>
      <c r="E3031" t="s">
        <v>1039</v>
      </c>
      <c r="F3031" t="s">
        <v>5</v>
      </c>
      <c r="G3031" t="s">
        <v>496</v>
      </c>
      <c r="H3031" t="s">
        <v>2</v>
      </c>
      <c r="I3031">
        <v>13</v>
      </c>
      <c r="J3031" t="s">
        <v>8</v>
      </c>
      <c r="L3031" t="s">
        <v>107</v>
      </c>
      <c r="M3031">
        <v>77190</v>
      </c>
      <c r="N3031" s="21" t="str">
        <f t="shared" si="58"/>
        <v>15_75-80</v>
      </c>
      <c r="O3031" s="21" t="str">
        <f t="shared" si="59"/>
        <v>7_70-80</v>
      </c>
      <c r="P3031" s="21" t="str">
        <f t="shared" si="60"/>
        <v>07_70&gt;</v>
      </c>
      <c r="Q3031" t="s">
        <v>1527</v>
      </c>
      <c r="R3031" t="s">
        <v>1084</v>
      </c>
      <c r="S3031">
        <f t="shared" si="61"/>
        <v>21304440</v>
      </c>
      <c r="T3031">
        <f t="shared" si="62"/>
        <v>287509</v>
      </c>
    </row>
    <row r="3032" spans="1:20" ht="14.45" hidden="1" x14ac:dyDescent="0.35">
      <c r="A3032">
        <v>278</v>
      </c>
      <c r="B3032" t="s">
        <v>10</v>
      </c>
      <c r="C3032" t="s">
        <v>514</v>
      </c>
      <c r="D3032" t="s">
        <v>1041</v>
      </c>
      <c r="E3032" t="s">
        <v>1039</v>
      </c>
      <c r="F3032" t="s">
        <v>5</v>
      </c>
      <c r="G3032" t="s">
        <v>496</v>
      </c>
      <c r="H3032" t="s">
        <v>166</v>
      </c>
      <c r="I3032">
        <v>15</v>
      </c>
      <c r="J3032" t="s">
        <v>8</v>
      </c>
      <c r="L3032" t="s">
        <v>107</v>
      </c>
      <c r="M3032">
        <v>94543</v>
      </c>
      <c r="N3032" s="21" t="str">
        <f t="shared" si="58"/>
        <v>18_90-95</v>
      </c>
      <c r="O3032" s="21" t="str">
        <f t="shared" si="59"/>
        <v>9_90-100</v>
      </c>
      <c r="P3032" s="21" t="str">
        <f t="shared" si="60"/>
        <v>07_70&gt;</v>
      </c>
      <c r="Q3032" t="s">
        <v>1527</v>
      </c>
      <c r="R3032" t="s">
        <v>1084</v>
      </c>
      <c r="S3032">
        <f t="shared" si="61"/>
        <v>26282954</v>
      </c>
      <c r="T3032">
        <f t="shared" si="62"/>
        <v>354696</v>
      </c>
    </row>
    <row r="3033" spans="1:20" ht="14.45" hidden="1" x14ac:dyDescent="0.35">
      <c r="A3033">
        <v>44</v>
      </c>
      <c r="B3033" t="s">
        <v>10</v>
      </c>
      <c r="C3033" t="s">
        <v>538</v>
      </c>
      <c r="D3033" t="s">
        <v>1046</v>
      </c>
      <c r="E3033" t="s">
        <v>1039</v>
      </c>
      <c r="F3033" t="s">
        <v>5</v>
      </c>
      <c r="G3033" t="s">
        <v>496</v>
      </c>
      <c r="H3033" t="s">
        <v>2</v>
      </c>
      <c r="I3033">
        <v>13</v>
      </c>
      <c r="J3033" t="s">
        <v>8</v>
      </c>
      <c r="L3033" t="s">
        <v>107</v>
      </c>
      <c r="M3033">
        <v>65725</v>
      </c>
      <c r="N3033" s="21" t="str">
        <f t="shared" si="58"/>
        <v>13_65-70</v>
      </c>
      <c r="O3033" s="21" t="str">
        <f t="shared" si="59"/>
        <v>6_60-70</v>
      </c>
      <c r="P3033" s="21" t="str">
        <f t="shared" si="60"/>
        <v>06_60-70</v>
      </c>
      <c r="Q3033" t="s">
        <v>1527</v>
      </c>
      <c r="R3033" t="s">
        <v>1084</v>
      </c>
      <c r="S3033">
        <f t="shared" si="61"/>
        <v>2891900</v>
      </c>
      <c r="T3033">
        <f t="shared" si="62"/>
        <v>39027</v>
      </c>
    </row>
    <row r="3034" spans="1:20" ht="14.45" hidden="1" x14ac:dyDescent="0.35">
      <c r="A3034">
        <v>40</v>
      </c>
      <c r="B3034" t="s">
        <v>10</v>
      </c>
      <c r="C3034" t="s">
        <v>1048</v>
      </c>
      <c r="D3034" t="s">
        <v>1046</v>
      </c>
      <c r="E3034" t="s">
        <v>1039</v>
      </c>
      <c r="F3034" t="s">
        <v>5</v>
      </c>
      <c r="G3034" t="s">
        <v>496</v>
      </c>
      <c r="H3034">
        <v>0</v>
      </c>
      <c r="I3034">
        <v>13</v>
      </c>
      <c r="J3034" t="s">
        <v>8</v>
      </c>
      <c r="L3034" t="s">
        <v>107</v>
      </c>
      <c r="M3034">
        <v>82990</v>
      </c>
      <c r="N3034" s="21" t="str">
        <f t="shared" si="58"/>
        <v>16_80-85</v>
      </c>
      <c r="O3034" s="21" t="str">
        <f t="shared" si="59"/>
        <v>8_80-90</v>
      </c>
      <c r="P3034" s="21" t="str">
        <f t="shared" si="60"/>
        <v>07_70&gt;</v>
      </c>
      <c r="Q3034" t="s">
        <v>1527</v>
      </c>
      <c r="R3034" t="s">
        <v>1084</v>
      </c>
      <c r="S3034">
        <f t="shared" si="61"/>
        <v>3319600</v>
      </c>
      <c r="T3034">
        <f t="shared" si="62"/>
        <v>44799</v>
      </c>
    </row>
    <row r="3035" spans="1:20" ht="14.45" hidden="1" x14ac:dyDescent="0.35">
      <c r="A3035">
        <v>743</v>
      </c>
      <c r="B3035" t="s">
        <v>10</v>
      </c>
      <c r="C3035" t="s">
        <v>602</v>
      </c>
      <c r="D3035" t="s">
        <v>1046</v>
      </c>
      <c r="E3035" t="s">
        <v>1039</v>
      </c>
      <c r="F3035" t="s">
        <v>5</v>
      </c>
      <c r="G3035" t="s">
        <v>496</v>
      </c>
      <c r="H3035" t="s">
        <v>2</v>
      </c>
      <c r="I3035">
        <v>14</v>
      </c>
      <c r="J3035" t="s">
        <v>8</v>
      </c>
      <c r="L3035" t="s">
        <v>107</v>
      </c>
      <c r="M3035">
        <v>54000</v>
      </c>
      <c r="N3035" s="21" t="str">
        <f t="shared" si="58"/>
        <v>10_50-55</v>
      </c>
      <c r="O3035" s="21" t="str">
        <f t="shared" si="59"/>
        <v>5_50-60</v>
      </c>
      <c r="P3035" s="21" t="str">
        <f t="shared" si="60"/>
        <v>05_50-60</v>
      </c>
      <c r="Q3035" t="s">
        <v>1527</v>
      </c>
      <c r="R3035" t="s">
        <v>1084</v>
      </c>
      <c r="S3035">
        <f t="shared" si="61"/>
        <v>40122000</v>
      </c>
      <c r="T3035">
        <f t="shared" si="62"/>
        <v>541457</v>
      </c>
    </row>
    <row r="3036" spans="1:20" ht="14.45" hidden="1" x14ac:dyDescent="0.35">
      <c r="A3036">
        <v>35</v>
      </c>
      <c r="B3036" t="s">
        <v>10</v>
      </c>
      <c r="C3036" t="s">
        <v>609</v>
      </c>
      <c r="D3036" t="s">
        <v>1046</v>
      </c>
      <c r="E3036" t="s">
        <v>1039</v>
      </c>
      <c r="F3036" t="s">
        <v>5</v>
      </c>
      <c r="G3036" t="s">
        <v>496</v>
      </c>
      <c r="H3036" t="s">
        <v>2</v>
      </c>
      <c r="I3036">
        <v>14</v>
      </c>
      <c r="J3036" t="s">
        <v>8</v>
      </c>
      <c r="L3036" t="s">
        <v>107</v>
      </c>
      <c r="M3036">
        <v>86640</v>
      </c>
      <c r="N3036" s="21" t="str">
        <f t="shared" si="58"/>
        <v>17_85-90</v>
      </c>
      <c r="O3036" s="21" t="str">
        <f t="shared" si="59"/>
        <v>8_80-90</v>
      </c>
      <c r="P3036" s="21" t="str">
        <f t="shared" si="60"/>
        <v>07_70&gt;</v>
      </c>
      <c r="Q3036" t="s">
        <v>1527</v>
      </c>
      <c r="R3036" t="s">
        <v>1084</v>
      </c>
      <c r="S3036">
        <f t="shared" si="61"/>
        <v>3032400</v>
      </c>
      <c r="T3036">
        <f t="shared" si="62"/>
        <v>40923</v>
      </c>
    </row>
    <row r="3037" spans="1:20" ht="14.45" hidden="1" x14ac:dyDescent="0.35">
      <c r="A3037">
        <v>302</v>
      </c>
      <c r="B3037" t="s">
        <v>10</v>
      </c>
      <c r="C3037" t="s">
        <v>778</v>
      </c>
      <c r="D3037" t="s">
        <v>1046</v>
      </c>
      <c r="E3037" t="s">
        <v>1039</v>
      </c>
      <c r="F3037" t="s">
        <v>5</v>
      </c>
      <c r="G3037" t="s">
        <v>496</v>
      </c>
      <c r="H3037" t="s">
        <v>618</v>
      </c>
      <c r="I3037">
        <v>13</v>
      </c>
      <c r="J3037" t="s">
        <v>8</v>
      </c>
      <c r="L3037" t="s">
        <v>107</v>
      </c>
      <c r="M3037">
        <v>109409</v>
      </c>
      <c r="N3037" s="21" t="str">
        <f t="shared" si="58"/>
        <v>21_105-110</v>
      </c>
      <c r="O3037" s="21" t="str">
        <f t="shared" si="59"/>
        <v>10_100-110</v>
      </c>
      <c r="P3037" s="21" t="str">
        <f t="shared" si="60"/>
        <v>07_70&gt;</v>
      </c>
      <c r="Q3037" t="s">
        <v>1527</v>
      </c>
      <c r="R3037" t="s">
        <v>1084</v>
      </c>
      <c r="S3037">
        <f t="shared" si="61"/>
        <v>33041518</v>
      </c>
      <c r="T3037">
        <f t="shared" si="62"/>
        <v>445904</v>
      </c>
    </row>
    <row r="3038" spans="1:20" ht="14.45" hidden="1" x14ac:dyDescent="0.35">
      <c r="A3038">
        <v>369</v>
      </c>
      <c r="B3038" t="s">
        <v>10</v>
      </c>
      <c r="C3038" t="s">
        <v>779</v>
      </c>
      <c r="D3038" t="s">
        <v>1041</v>
      </c>
      <c r="E3038" t="s">
        <v>1039</v>
      </c>
      <c r="F3038" t="s">
        <v>5</v>
      </c>
      <c r="G3038" t="s">
        <v>496</v>
      </c>
      <c r="H3038" t="s">
        <v>640</v>
      </c>
      <c r="I3038">
        <v>15</v>
      </c>
      <c r="J3038" t="s">
        <v>8</v>
      </c>
      <c r="L3038" t="s">
        <v>107</v>
      </c>
      <c r="M3038">
        <v>103500</v>
      </c>
      <c r="N3038" s="21" t="str">
        <f t="shared" ref="N3038:N3101" si="63">CONCATENATE(ROUNDDOWN(M3038/5000,0),"_",ROUNDDOWN(M3038/5000,0)*5,"-",ROUNDUP((M3038+1)/5000,0)*5)</f>
        <v>20_100-105</v>
      </c>
      <c r="O3038" s="21" t="str">
        <f t="shared" ref="O3038:O3101" si="64">CONCATENATE(ROUNDDOWN(M3038/10000,0),"_",ROUNDDOWN(M3038/10000,0)*10,"-",ROUNDUP((M3038+1)/10000,0)*10)</f>
        <v>10_100-110</v>
      </c>
      <c r="P3038" s="21" t="str">
        <f t="shared" si="60"/>
        <v>07_70&gt;</v>
      </c>
      <c r="Q3038" t="s">
        <v>1527</v>
      </c>
      <c r="R3038" t="s">
        <v>1084</v>
      </c>
      <c r="S3038">
        <f t="shared" si="61"/>
        <v>38191500</v>
      </c>
      <c r="T3038">
        <f t="shared" si="62"/>
        <v>515405</v>
      </c>
    </row>
    <row r="3039" spans="1:20" ht="14.45" hidden="1" x14ac:dyDescent="0.35">
      <c r="A3039">
        <v>538</v>
      </c>
      <c r="B3039" t="s">
        <v>10</v>
      </c>
      <c r="C3039" t="s">
        <v>837</v>
      </c>
      <c r="D3039" t="s">
        <v>1046</v>
      </c>
      <c r="E3039" t="s">
        <v>1039</v>
      </c>
      <c r="F3039" t="s">
        <v>5</v>
      </c>
      <c r="G3039" t="s">
        <v>818</v>
      </c>
      <c r="H3039" t="s">
        <v>618</v>
      </c>
      <c r="I3039">
        <v>14</v>
      </c>
      <c r="J3039" t="s">
        <v>8</v>
      </c>
      <c r="L3039" t="s">
        <v>107</v>
      </c>
      <c r="M3039">
        <v>80360</v>
      </c>
      <c r="N3039" s="21" t="str">
        <f t="shared" si="63"/>
        <v>16_80-85</v>
      </c>
      <c r="O3039" s="21" t="str">
        <f t="shared" si="64"/>
        <v>8_80-90</v>
      </c>
      <c r="P3039" s="21" t="str">
        <f t="shared" si="60"/>
        <v>07_70&gt;</v>
      </c>
      <c r="Q3039" t="s">
        <v>1527</v>
      </c>
      <c r="R3039" t="s">
        <v>1084</v>
      </c>
      <c r="S3039">
        <f t="shared" si="61"/>
        <v>43233680</v>
      </c>
      <c r="T3039">
        <f t="shared" si="62"/>
        <v>583450</v>
      </c>
    </row>
    <row r="3040" spans="1:20" ht="14.45" hidden="1" x14ac:dyDescent="0.35">
      <c r="A3040">
        <v>99</v>
      </c>
      <c r="B3040" t="s">
        <v>10</v>
      </c>
      <c r="C3040" t="s">
        <v>255</v>
      </c>
      <c r="D3040" t="s">
        <v>1041</v>
      </c>
      <c r="E3040" t="s">
        <v>1039</v>
      </c>
      <c r="F3040" t="s">
        <v>5</v>
      </c>
      <c r="G3040" t="s">
        <v>155</v>
      </c>
      <c r="H3040" t="s">
        <v>108</v>
      </c>
      <c r="I3040">
        <v>14</v>
      </c>
      <c r="J3040" t="s">
        <v>8</v>
      </c>
      <c r="L3040" t="s">
        <v>107</v>
      </c>
      <c r="M3040">
        <v>43120</v>
      </c>
      <c r="N3040" s="21" t="str">
        <f t="shared" si="63"/>
        <v>8_40-45</v>
      </c>
      <c r="O3040" s="21" t="str">
        <f t="shared" si="64"/>
        <v>4_40-50</v>
      </c>
      <c r="P3040" s="21" t="str">
        <f t="shared" si="60"/>
        <v>04_40-50</v>
      </c>
      <c r="Q3040" t="s">
        <v>1527</v>
      </c>
      <c r="R3040" t="s">
        <v>1084</v>
      </c>
      <c r="S3040">
        <f t="shared" si="61"/>
        <v>4268880</v>
      </c>
      <c r="T3040">
        <f t="shared" si="62"/>
        <v>57610</v>
      </c>
    </row>
    <row r="3041" spans="1:20" ht="14.45" hidden="1" x14ac:dyDescent="0.35">
      <c r="A3041">
        <v>1237</v>
      </c>
      <c r="B3041" t="s">
        <v>10</v>
      </c>
      <c r="C3041" t="s">
        <v>991</v>
      </c>
      <c r="D3041" t="s">
        <v>1046</v>
      </c>
      <c r="E3041" t="s">
        <v>1039</v>
      </c>
      <c r="F3041" t="s">
        <v>1</v>
      </c>
      <c r="G3041" t="s">
        <v>532</v>
      </c>
      <c r="H3041" t="s">
        <v>2</v>
      </c>
      <c r="I3041">
        <v>14</v>
      </c>
      <c r="J3041" t="s">
        <v>8</v>
      </c>
      <c r="L3041" t="s">
        <v>107</v>
      </c>
      <c r="M3041">
        <v>63400</v>
      </c>
      <c r="N3041" s="21" t="str">
        <f t="shared" si="63"/>
        <v>12_60-65</v>
      </c>
      <c r="O3041" s="21" t="str">
        <f t="shared" si="64"/>
        <v>6_60-70</v>
      </c>
      <c r="P3041" s="21" t="str">
        <f t="shared" si="60"/>
        <v>06_60-70</v>
      </c>
      <c r="Q3041" t="s">
        <v>1527</v>
      </c>
      <c r="R3041" t="s">
        <v>1084</v>
      </c>
      <c r="S3041">
        <f t="shared" si="61"/>
        <v>78425800</v>
      </c>
      <c r="T3041">
        <f t="shared" si="62"/>
        <v>1058378</v>
      </c>
    </row>
    <row r="3042" spans="1:20" ht="14.45" hidden="1" x14ac:dyDescent="0.35">
      <c r="A3042">
        <v>2</v>
      </c>
      <c r="B3042" t="s">
        <v>10</v>
      </c>
      <c r="C3042" t="s">
        <v>254</v>
      </c>
      <c r="D3042" t="s">
        <v>1046</v>
      </c>
      <c r="E3042" t="s">
        <v>1039</v>
      </c>
      <c r="F3042" t="s">
        <v>5</v>
      </c>
      <c r="G3042" t="s">
        <v>218</v>
      </c>
      <c r="H3042" t="s">
        <v>230</v>
      </c>
      <c r="I3042">
        <v>13</v>
      </c>
      <c r="J3042" t="s">
        <v>8</v>
      </c>
      <c r="L3042" t="s">
        <v>107</v>
      </c>
      <c r="M3042">
        <v>74159</v>
      </c>
      <c r="N3042" s="21" t="str">
        <f t="shared" si="63"/>
        <v>14_70-75</v>
      </c>
      <c r="O3042" s="21" t="str">
        <f t="shared" si="64"/>
        <v>7_70-80</v>
      </c>
      <c r="P3042" s="21" t="str">
        <f t="shared" si="60"/>
        <v>07_70&gt;</v>
      </c>
      <c r="Q3042" t="s">
        <v>1527</v>
      </c>
      <c r="R3042" t="s">
        <v>1084</v>
      </c>
      <c r="S3042">
        <f t="shared" si="61"/>
        <v>148318</v>
      </c>
      <c r="T3042">
        <f t="shared" si="62"/>
        <v>2002</v>
      </c>
    </row>
    <row r="3043" spans="1:20" ht="14.45" hidden="1" x14ac:dyDescent="0.35">
      <c r="A3043">
        <v>48</v>
      </c>
      <c r="B3043" t="s">
        <v>10</v>
      </c>
      <c r="C3043" t="s">
        <v>539</v>
      </c>
      <c r="D3043" t="s">
        <v>1046</v>
      </c>
      <c r="E3043" t="s">
        <v>1039</v>
      </c>
      <c r="F3043" t="s">
        <v>5</v>
      </c>
      <c r="G3043" t="s">
        <v>496</v>
      </c>
      <c r="H3043" t="s">
        <v>2</v>
      </c>
      <c r="I3043">
        <v>13</v>
      </c>
      <c r="J3043" t="s">
        <v>8</v>
      </c>
      <c r="L3043" t="s">
        <v>107</v>
      </c>
      <c r="M3043">
        <v>104479</v>
      </c>
      <c r="N3043" s="21" t="str">
        <f t="shared" si="63"/>
        <v>20_100-105</v>
      </c>
      <c r="O3043" s="21" t="str">
        <f t="shared" si="64"/>
        <v>10_100-110</v>
      </c>
      <c r="P3043" s="21" t="str">
        <f t="shared" si="60"/>
        <v>07_70&gt;</v>
      </c>
      <c r="Q3043" t="s">
        <v>1527</v>
      </c>
      <c r="R3043" t="s">
        <v>1084</v>
      </c>
      <c r="S3043">
        <f t="shared" si="61"/>
        <v>5014992</v>
      </c>
      <c r="T3043">
        <f t="shared" si="62"/>
        <v>67679</v>
      </c>
    </row>
    <row r="3044" spans="1:20" ht="14.45" hidden="1" x14ac:dyDescent="0.35">
      <c r="A3044">
        <v>22</v>
      </c>
      <c r="B3044" t="s">
        <v>10</v>
      </c>
      <c r="C3044" t="s">
        <v>727</v>
      </c>
      <c r="D3044" t="s">
        <v>1038</v>
      </c>
      <c r="E3044" t="s">
        <v>1039</v>
      </c>
      <c r="F3044" t="s">
        <v>5</v>
      </c>
      <c r="G3044" t="s">
        <v>218</v>
      </c>
      <c r="H3044" t="s">
        <v>723</v>
      </c>
      <c r="I3044">
        <v>15</v>
      </c>
      <c r="J3044" t="s">
        <v>8</v>
      </c>
      <c r="L3044" t="s">
        <v>107</v>
      </c>
      <c r="M3044">
        <v>37469</v>
      </c>
      <c r="N3044" s="21" t="str">
        <f t="shared" si="63"/>
        <v>7_35-40</v>
      </c>
      <c r="O3044" s="21" t="str">
        <f t="shared" si="64"/>
        <v>3_30-40</v>
      </c>
      <c r="P3044" s="21" t="str">
        <f t="shared" si="60"/>
        <v>03_30-40</v>
      </c>
      <c r="Q3044" t="s">
        <v>1527</v>
      </c>
      <c r="R3044" t="s">
        <v>1084</v>
      </c>
      <c r="S3044">
        <f t="shared" si="61"/>
        <v>824318</v>
      </c>
      <c r="T3044">
        <f t="shared" si="62"/>
        <v>11124</v>
      </c>
    </row>
    <row r="3045" spans="1:20" ht="14.45" hidden="1" x14ac:dyDescent="0.35">
      <c r="A3045">
        <v>1857</v>
      </c>
      <c r="B3045" t="s">
        <v>10</v>
      </c>
      <c r="C3045" t="s">
        <v>1049</v>
      </c>
      <c r="D3045" t="s">
        <v>1038</v>
      </c>
      <c r="E3045" t="s">
        <v>1039</v>
      </c>
      <c r="F3045" t="s">
        <v>5</v>
      </c>
      <c r="G3045" t="s">
        <v>323</v>
      </c>
      <c r="H3045" t="s">
        <v>336</v>
      </c>
      <c r="I3045">
        <v>17</v>
      </c>
      <c r="J3045" t="s">
        <v>8</v>
      </c>
      <c r="L3045" t="s">
        <v>90</v>
      </c>
      <c r="M3045">
        <v>26361</v>
      </c>
      <c r="N3045" s="21" t="str">
        <f t="shared" si="63"/>
        <v>5_25-30</v>
      </c>
      <c r="O3045" s="21" t="str">
        <f t="shared" si="64"/>
        <v>2_20-30</v>
      </c>
      <c r="P3045" s="21" t="str">
        <f t="shared" si="60"/>
        <v>02_20-30</v>
      </c>
      <c r="Q3045" t="s">
        <v>1527</v>
      </c>
      <c r="R3045" t="s">
        <v>1084</v>
      </c>
      <c r="S3045">
        <f t="shared" si="61"/>
        <v>48952377</v>
      </c>
      <c r="T3045">
        <f t="shared" si="62"/>
        <v>660626</v>
      </c>
    </row>
    <row r="3046" spans="1:20" ht="14.45" hidden="1" x14ac:dyDescent="0.35">
      <c r="A3046">
        <v>9960</v>
      </c>
      <c r="B3046" t="s">
        <v>10</v>
      </c>
      <c r="C3046" t="s">
        <v>728</v>
      </c>
      <c r="D3046" t="s">
        <v>1038</v>
      </c>
      <c r="E3046" t="s">
        <v>1039</v>
      </c>
      <c r="F3046" t="s">
        <v>5</v>
      </c>
      <c r="G3046" t="s">
        <v>155</v>
      </c>
      <c r="H3046" t="s">
        <v>723</v>
      </c>
      <c r="I3046">
        <v>15</v>
      </c>
      <c r="J3046" t="s">
        <v>8</v>
      </c>
      <c r="L3046" t="s">
        <v>107</v>
      </c>
      <c r="M3046">
        <v>24250</v>
      </c>
      <c r="N3046" s="21" t="str">
        <f t="shared" si="63"/>
        <v>4_20-25</v>
      </c>
      <c r="O3046" s="21" t="str">
        <f t="shared" si="64"/>
        <v>2_20-30</v>
      </c>
      <c r="P3046" s="21" t="str">
        <f t="shared" si="60"/>
        <v>02_20-30</v>
      </c>
      <c r="Q3046" t="s">
        <v>1527</v>
      </c>
      <c r="R3046" t="s">
        <v>1084</v>
      </c>
      <c r="S3046">
        <f t="shared" si="61"/>
        <v>241530000</v>
      </c>
      <c r="T3046">
        <f t="shared" si="62"/>
        <v>3259514</v>
      </c>
    </row>
    <row r="3047" spans="1:20" ht="14.45" hidden="1" x14ac:dyDescent="0.35">
      <c r="A3047">
        <v>1255</v>
      </c>
      <c r="B3047" t="s">
        <v>10</v>
      </c>
      <c r="C3047" t="s">
        <v>479</v>
      </c>
      <c r="D3047" t="s">
        <v>1040</v>
      </c>
      <c r="E3047" t="s">
        <v>1039</v>
      </c>
      <c r="F3047" t="s">
        <v>1</v>
      </c>
      <c r="G3047" t="s">
        <v>249</v>
      </c>
      <c r="H3047" t="s">
        <v>2</v>
      </c>
      <c r="I3047">
        <v>15</v>
      </c>
      <c r="J3047" t="s">
        <v>8</v>
      </c>
      <c r="L3047" t="s">
        <v>107</v>
      </c>
      <c r="M3047">
        <v>34500</v>
      </c>
      <c r="N3047" s="21" t="str">
        <f t="shared" si="63"/>
        <v>6_30-35</v>
      </c>
      <c r="O3047" s="21" t="str">
        <f t="shared" si="64"/>
        <v>3_30-40</v>
      </c>
      <c r="P3047" s="21" t="str">
        <f t="shared" si="60"/>
        <v>03_30-40</v>
      </c>
      <c r="Q3047" t="s">
        <v>1527</v>
      </c>
      <c r="R3047" t="s">
        <v>1084</v>
      </c>
      <c r="S3047">
        <f t="shared" si="61"/>
        <v>43297500</v>
      </c>
      <c r="T3047">
        <f t="shared" si="62"/>
        <v>584312</v>
      </c>
    </row>
    <row r="3048" spans="1:20" ht="14.45" hidden="1" x14ac:dyDescent="0.35">
      <c r="A3048">
        <v>46</v>
      </c>
      <c r="B3048" t="s">
        <v>10</v>
      </c>
      <c r="C3048" t="s">
        <v>535</v>
      </c>
      <c r="D3048" t="s">
        <v>1038</v>
      </c>
      <c r="E3048" t="s">
        <v>1039</v>
      </c>
      <c r="F3048" t="s">
        <v>5</v>
      </c>
      <c r="G3048" t="s">
        <v>496</v>
      </c>
      <c r="H3048" t="s">
        <v>224</v>
      </c>
      <c r="I3048">
        <v>15</v>
      </c>
      <c r="J3048" t="s">
        <v>8</v>
      </c>
      <c r="L3048" t="s">
        <v>107</v>
      </c>
      <c r="M3048">
        <v>56300</v>
      </c>
      <c r="N3048" s="21" t="str">
        <f t="shared" si="63"/>
        <v>11_55-60</v>
      </c>
      <c r="O3048" s="21" t="str">
        <f t="shared" si="64"/>
        <v>5_50-60</v>
      </c>
      <c r="P3048" s="21" t="str">
        <f t="shared" si="60"/>
        <v>05_50-60</v>
      </c>
      <c r="Q3048" t="s">
        <v>1527</v>
      </c>
      <c r="R3048" t="s">
        <v>1084</v>
      </c>
      <c r="S3048">
        <f t="shared" si="61"/>
        <v>2589800</v>
      </c>
      <c r="T3048">
        <f t="shared" si="62"/>
        <v>34950</v>
      </c>
    </row>
    <row r="3049" spans="1:20" ht="14.45" hidden="1" x14ac:dyDescent="0.35">
      <c r="A3049">
        <v>818</v>
      </c>
      <c r="B3049" t="s">
        <v>10</v>
      </c>
      <c r="C3049" t="s">
        <v>608</v>
      </c>
      <c r="D3049" t="s">
        <v>1038</v>
      </c>
      <c r="E3049" t="s">
        <v>1039</v>
      </c>
      <c r="F3049" t="s">
        <v>5</v>
      </c>
      <c r="G3049" t="s">
        <v>218</v>
      </c>
      <c r="H3049" t="s">
        <v>299</v>
      </c>
      <c r="I3049">
        <v>15</v>
      </c>
      <c r="J3049" t="s">
        <v>8</v>
      </c>
      <c r="L3049" t="s">
        <v>107</v>
      </c>
      <c r="M3049">
        <v>41040</v>
      </c>
      <c r="N3049" s="21" t="str">
        <f t="shared" si="63"/>
        <v>8_40-45</v>
      </c>
      <c r="O3049" s="21" t="str">
        <f t="shared" si="64"/>
        <v>4_40-50</v>
      </c>
      <c r="P3049" s="21" t="str">
        <f t="shared" si="60"/>
        <v>04_40-50</v>
      </c>
      <c r="Q3049" t="s">
        <v>1527</v>
      </c>
      <c r="R3049" t="s">
        <v>1084</v>
      </c>
      <c r="S3049">
        <f t="shared" si="61"/>
        <v>33570720</v>
      </c>
      <c r="T3049">
        <f t="shared" si="62"/>
        <v>453046</v>
      </c>
    </row>
    <row r="3050" spans="1:20" ht="14.45" hidden="1" x14ac:dyDescent="0.35">
      <c r="A3050">
        <v>898</v>
      </c>
      <c r="B3050" t="s">
        <v>10</v>
      </c>
      <c r="C3050" t="s">
        <v>729</v>
      </c>
      <c r="D3050" t="s">
        <v>1038</v>
      </c>
      <c r="E3050" t="s">
        <v>1039</v>
      </c>
      <c r="F3050" t="s">
        <v>5</v>
      </c>
      <c r="G3050" t="s">
        <v>218</v>
      </c>
      <c r="H3050" t="s">
        <v>336</v>
      </c>
      <c r="I3050">
        <v>15</v>
      </c>
      <c r="J3050" t="s">
        <v>8</v>
      </c>
      <c r="L3050" t="s">
        <v>107</v>
      </c>
      <c r="M3050">
        <v>24412</v>
      </c>
      <c r="N3050" s="21" t="str">
        <f t="shared" si="63"/>
        <v>4_20-25</v>
      </c>
      <c r="O3050" s="21" t="str">
        <f t="shared" si="64"/>
        <v>2_20-30</v>
      </c>
      <c r="P3050" s="21" t="str">
        <f t="shared" si="60"/>
        <v>02_20-30</v>
      </c>
      <c r="Q3050" t="s">
        <v>1527</v>
      </c>
      <c r="R3050" t="s">
        <v>1084</v>
      </c>
      <c r="S3050">
        <f t="shared" si="61"/>
        <v>21921976</v>
      </c>
      <c r="T3050">
        <f t="shared" si="62"/>
        <v>295843</v>
      </c>
    </row>
    <row r="3051" spans="1:20" ht="14.45" hidden="1" x14ac:dyDescent="0.35">
      <c r="A3051">
        <v>285</v>
      </c>
      <c r="B3051" t="s">
        <v>10</v>
      </c>
      <c r="C3051" t="s">
        <v>643</v>
      </c>
      <c r="D3051" t="s">
        <v>1038</v>
      </c>
      <c r="E3051" t="s">
        <v>1039</v>
      </c>
      <c r="F3051" t="s">
        <v>5</v>
      </c>
      <c r="G3051" t="s">
        <v>155</v>
      </c>
      <c r="H3051" t="s">
        <v>336</v>
      </c>
      <c r="I3051">
        <v>15</v>
      </c>
      <c r="J3051" t="s">
        <v>8</v>
      </c>
      <c r="L3051" t="s">
        <v>107</v>
      </c>
      <c r="M3051">
        <v>25666</v>
      </c>
      <c r="N3051" s="21" t="str">
        <f t="shared" si="63"/>
        <v>5_25-30</v>
      </c>
      <c r="O3051" s="21" t="str">
        <f t="shared" si="64"/>
        <v>2_20-30</v>
      </c>
      <c r="P3051" s="21" t="str">
        <f t="shared" ref="P3051:P3114" si="65">IF(M3051&lt;20000,"01_&lt;20",IF(M3051&lt;70000,CONCATENATE(IF((ROUNDDOWN(M3051/10000,0)+1)&lt;10,0,),ROUNDDOWN(M3051/10000,0),"_",ROUNDDOWN(M3051/10000,0)*10,"-",ROUNDUP((M3051+1)/10000,0)*10),"07_70&gt;"))</f>
        <v>02_20-30</v>
      </c>
      <c r="Q3051" t="s">
        <v>1527</v>
      </c>
      <c r="R3051" t="s">
        <v>1084</v>
      </c>
      <c r="S3051">
        <f t="shared" ref="S3051:S3114" si="66">M3051*A3051</f>
        <v>7314810</v>
      </c>
      <c r="T3051">
        <f t="shared" ref="T3051:T3114" si="67">ROUND(S3051/74.1,0)</f>
        <v>98715</v>
      </c>
    </row>
    <row r="3052" spans="1:20" ht="14.45" hidden="1" x14ac:dyDescent="0.35">
      <c r="A3052">
        <v>16</v>
      </c>
      <c r="B3052" t="s">
        <v>10</v>
      </c>
      <c r="C3052" t="s">
        <v>680</v>
      </c>
      <c r="D3052" t="s">
        <v>1046</v>
      </c>
      <c r="E3052" t="s">
        <v>1039</v>
      </c>
      <c r="F3052" t="s">
        <v>5</v>
      </c>
      <c r="G3052" t="s">
        <v>496</v>
      </c>
      <c r="H3052" t="s">
        <v>224</v>
      </c>
      <c r="I3052">
        <v>14</v>
      </c>
      <c r="J3052" t="s">
        <v>8</v>
      </c>
      <c r="L3052" t="s">
        <v>107</v>
      </c>
      <c r="M3052">
        <v>50150</v>
      </c>
      <c r="N3052" s="21" t="str">
        <f t="shared" si="63"/>
        <v>10_50-55</v>
      </c>
      <c r="O3052" s="21" t="str">
        <f t="shared" si="64"/>
        <v>5_50-60</v>
      </c>
      <c r="P3052" s="21" t="str">
        <f t="shared" si="65"/>
        <v>05_50-60</v>
      </c>
      <c r="Q3052" t="s">
        <v>1527</v>
      </c>
      <c r="R3052" t="s">
        <v>1084</v>
      </c>
      <c r="S3052">
        <f t="shared" si="66"/>
        <v>802400</v>
      </c>
      <c r="T3052">
        <f t="shared" si="67"/>
        <v>10829</v>
      </c>
    </row>
    <row r="3053" spans="1:20" ht="14.45" hidden="1" x14ac:dyDescent="0.35">
      <c r="A3053">
        <v>262</v>
      </c>
      <c r="B3053" t="s">
        <v>10</v>
      </c>
      <c r="C3053" t="s">
        <v>681</v>
      </c>
      <c r="D3053" t="s">
        <v>1038</v>
      </c>
      <c r="E3053" t="s">
        <v>1039</v>
      </c>
      <c r="F3053" t="s">
        <v>5</v>
      </c>
      <c r="G3053" t="s">
        <v>496</v>
      </c>
      <c r="H3053" t="s">
        <v>230</v>
      </c>
      <c r="I3053">
        <v>17</v>
      </c>
      <c r="J3053" t="s">
        <v>6</v>
      </c>
      <c r="L3053" t="s">
        <v>107</v>
      </c>
      <c r="M3053">
        <v>41310</v>
      </c>
      <c r="N3053" s="21" t="str">
        <f t="shared" si="63"/>
        <v>8_40-45</v>
      </c>
      <c r="O3053" s="21" t="str">
        <f t="shared" si="64"/>
        <v>4_40-50</v>
      </c>
      <c r="P3053" s="21" t="str">
        <f t="shared" si="65"/>
        <v>04_40-50</v>
      </c>
      <c r="Q3053" t="s">
        <v>1527</v>
      </c>
      <c r="R3053" t="s">
        <v>1084</v>
      </c>
      <c r="S3053">
        <f t="shared" si="66"/>
        <v>10823220</v>
      </c>
      <c r="T3053">
        <f t="shared" si="67"/>
        <v>146062</v>
      </c>
    </row>
    <row r="3054" spans="1:20" ht="14.45" hidden="1" x14ac:dyDescent="0.35">
      <c r="A3054">
        <v>2782</v>
      </c>
      <c r="B3054" t="s">
        <v>10</v>
      </c>
      <c r="C3054" t="s">
        <v>730</v>
      </c>
      <c r="D3054" t="s">
        <v>1038</v>
      </c>
      <c r="E3054" t="s">
        <v>1039</v>
      </c>
      <c r="F3054" t="s">
        <v>1</v>
      </c>
      <c r="G3054" t="s">
        <v>532</v>
      </c>
      <c r="H3054" t="s">
        <v>731</v>
      </c>
      <c r="I3054">
        <v>15</v>
      </c>
      <c r="J3054" t="s">
        <v>4</v>
      </c>
      <c r="L3054" t="s">
        <v>107</v>
      </c>
      <c r="M3054">
        <v>41900</v>
      </c>
      <c r="N3054" s="21" t="str">
        <f t="shared" si="63"/>
        <v>8_40-45</v>
      </c>
      <c r="O3054" s="21" t="str">
        <f t="shared" si="64"/>
        <v>4_40-50</v>
      </c>
      <c r="P3054" s="21" t="str">
        <f t="shared" si="65"/>
        <v>04_40-50</v>
      </c>
      <c r="Q3054" t="s">
        <v>1527</v>
      </c>
      <c r="R3054" t="s">
        <v>1084</v>
      </c>
      <c r="S3054">
        <f t="shared" si="66"/>
        <v>116565800</v>
      </c>
      <c r="T3054">
        <f t="shared" si="67"/>
        <v>1573088</v>
      </c>
    </row>
    <row r="3055" spans="1:20" ht="14.45" hidden="1" x14ac:dyDescent="0.35">
      <c r="A3055">
        <v>1480</v>
      </c>
      <c r="B3055" t="s">
        <v>10</v>
      </c>
      <c r="C3055" t="s">
        <v>732</v>
      </c>
      <c r="D3055" t="s">
        <v>1038</v>
      </c>
      <c r="E3055" t="s">
        <v>1039</v>
      </c>
      <c r="F3055" t="s">
        <v>5</v>
      </c>
      <c r="G3055" t="s">
        <v>496</v>
      </c>
      <c r="H3055" t="s">
        <v>618</v>
      </c>
      <c r="I3055">
        <v>15</v>
      </c>
      <c r="J3055" t="s">
        <v>8</v>
      </c>
      <c r="L3055" t="s">
        <v>107</v>
      </c>
      <c r="M3055">
        <v>41310</v>
      </c>
      <c r="N3055" s="21" t="str">
        <f t="shared" si="63"/>
        <v>8_40-45</v>
      </c>
      <c r="O3055" s="21" t="str">
        <f t="shared" si="64"/>
        <v>4_40-50</v>
      </c>
      <c r="P3055" s="21" t="str">
        <f t="shared" si="65"/>
        <v>04_40-50</v>
      </c>
      <c r="Q3055" t="s">
        <v>1527</v>
      </c>
      <c r="R3055" t="s">
        <v>1084</v>
      </c>
      <c r="S3055">
        <f t="shared" si="66"/>
        <v>61138800</v>
      </c>
      <c r="T3055">
        <f t="shared" si="67"/>
        <v>825085</v>
      </c>
    </row>
    <row r="3056" spans="1:20" ht="14.45" hidden="1" x14ac:dyDescent="0.35">
      <c r="A3056">
        <v>657</v>
      </c>
      <c r="B3056" t="s">
        <v>10</v>
      </c>
      <c r="C3056" t="s">
        <v>780</v>
      </c>
      <c r="D3056" t="s">
        <v>1038</v>
      </c>
      <c r="E3056" t="s">
        <v>1039</v>
      </c>
      <c r="F3056" t="s">
        <v>5</v>
      </c>
      <c r="G3056" t="s">
        <v>496</v>
      </c>
      <c r="H3056" t="s">
        <v>618</v>
      </c>
      <c r="I3056">
        <v>15</v>
      </c>
      <c r="J3056" t="s">
        <v>8</v>
      </c>
      <c r="L3056" t="s">
        <v>107</v>
      </c>
      <c r="M3056">
        <v>62420</v>
      </c>
      <c r="N3056" s="21" t="str">
        <f t="shared" si="63"/>
        <v>12_60-65</v>
      </c>
      <c r="O3056" s="21" t="str">
        <f t="shared" si="64"/>
        <v>6_60-70</v>
      </c>
      <c r="P3056" s="21" t="str">
        <f t="shared" si="65"/>
        <v>06_60-70</v>
      </c>
      <c r="Q3056" t="s">
        <v>1527</v>
      </c>
      <c r="R3056" t="s">
        <v>1084</v>
      </c>
      <c r="S3056">
        <f t="shared" si="66"/>
        <v>41009940</v>
      </c>
      <c r="T3056">
        <f t="shared" si="67"/>
        <v>553440</v>
      </c>
    </row>
    <row r="3057" spans="1:20" ht="14.45" hidden="1" x14ac:dyDescent="0.35">
      <c r="A3057">
        <v>1337</v>
      </c>
      <c r="B3057" t="s">
        <v>10</v>
      </c>
      <c r="C3057" t="s">
        <v>838</v>
      </c>
      <c r="D3057" t="s">
        <v>1046</v>
      </c>
      <c r="E3057" t="s">
        <v>1039</v>
      </c>
      <c r="F3057" t="s">
        <v>5</v>
      </c>
      <c r="G3057" t="s">
        <v>496</v>
      </c>
      <c r="H3057" t="s">
        <v>2</v>
      </c>
      <c r="I3057">
        <v>14</v>
      </c>
      <c r="J3057" t="s">
        <v>8</v>
      </c>
      <c r="L3057" t="s">
        <v>107</v>
      </c>
      <c r="M3057">
        <v>52303</v>
      </c>
      <c r="N3057" s="21" t="str">
        <f t="shared" si="63"/>
        <v>10_50-55</v>
      </c>
      <c r="O3057" s="21" t="str">
        <f t="shared" si="64"/>
        <v>5_50-60</v>
      </c>
      <c r="P3057" s="21" t="str">
        <f t="shared" si="65"/>
        <v>05_50-60</v>
      </c>
      <c r="Q3057" t="s">
        <v>1527</v>
      </c>
      <c r="R3057" t="s">
        <v>1084</v>
      </c>
      <c r="S3057">
        <f t="shared" si="66"/>
        <v>69929111</v>
      </c>
      <c r="T3057">
        <f t="shared" si="67"/>
        <v>943713</v>
      </c>
    </row>
    <row r="3058" spans="1:20" ht="14.45" hidden="1" x14ac:dyDescent="0.35">
      <c r="A3058">
        <v>9</v>
      </c>
      <c r="B3058" t="s">
        <v>10</v>
      </c>
      <c r="C3058" t="s">
        <v>839</v>
      </c>
      <c r="D3058" t="s">
        <v>1046</v>
      </c>
      <c r="E3058" t="s">
        <v>1039</v>
      </c>
      <c r="F3058" t="s">
        <v>5</v>
      </c>
      <c r="G3058" t="s">
        <v>496</v>
      </c>
      <c r="H3058" t="s">
        <v>2</v>
      </c>
      <c r="I3058">
        <v>14</v>
      </c>
      <c r="J3058" t="s">
        <v>8</v>
      </c>
      <c r="L3058" t="s">
        <v>107</v>
      </c>
      <c r="M3058">
        <v>60690</v>
      </c>
      <c r="N3058" s="21" t="str">
        <f t="shared" si="63"/>
        <v>12_60-65</v>
      </c>
      <c r="O3058" s="21" t="str">
        <f t="shared" si="64"/>
        <v>6_60-70</v>
      </c>
      <c r="P3058" s="21" t="str">
        <f t="shared" si="65"/>
        <v>06_60-70</v>
      </c>
      <c r="Q3058" t="s">
        <v>1527</v>
      </c>
      <c r="R3058" t="s">
        <v>1084</v>
      </c>
      <c r="S3058">
        <f t="shared" si="66"/>
        <v>546210</v>
      </c>
      <c r="T3058">
        <f t="shared" si="67"/>
        <v>7371</v>
      </c>
    </row>
    <row r="3059" spans="1:20" ht="14.45" hidden="1" x14ac:dyDescent="0.35">
      <c r="A3059">
        <v>4829</v>
      </c>
      <c r="B3059" t="s">
        <v>10</v>
      </c>
      <c r="C3059" t="s">
        <v>840</v>
      </c>
      <c r="D3059" t="s">
        <v>1040</v>
      </c>
      <c r="E3059" t="s">
        <v>1039</v>
      </c>
      <c r="F3059" t="s">
        <v>5</v>
      </c>
      <c r="G3059" t="s">
        <v>218</v>
      </c>
      <c r="H3059" t="s">
        <v>2</v>
      </c>
      <c r="I3059">
        <v>15</v>
      </c>
      <c r="J3059" t="s">
        <v>8</v>
      </c>
      <c r="L3059" t="s">
        <v>107</v>
      </c>
      <c r="M3059">
        <v>23990</v>
      </c>
      <c r="N3059" s="21" t="str">
        <f t="shared" si="63"/>
        <v>4_20-25</v>
      </c>
      <c r="O3059" s="21" t="str">
        <f t="shared" si="64"/>
        <v>2_20-30</v>
      </c>
      <c r="P3059" s="21" t="str">
        <f t="shared" si="65"/>
        <v>02_20-30</v>
      </c>
      <c r="Q3059" t="s">
        <v>1527</v>
      </c>
      <c r="R3059" t="s">
        <v>1084</v>
      </c>
      <c r="S3059">
        <f t="shared" si="66"/>
        <v>115847710</v>
      </c>
      <c r="T3059">
        <f t="shared" si="67"/>
        <v>1563397</v>
      </c>
    </row>
    <row r="3060" spans="1:20" ht="14.45" hidden="1" x14ac:dyDescent="0.35">
      <c r="A3060">
        <v>410</v>
      </c>
      <c r="B3060" t="s">
        <v>10</v>
      </c>
      <c r="C3060" t="s">
        <v>904</v>
      </c>
      <c r="D3060" t="s">
        <v>1041</v>
      </c>
      <c r="E3060" t="s">
        <v>1039</v>
      </c>
      <c r="F3060" t="s">
        <v>5</v>
      </c>
      <c r="G3060" t="s">
        <v>308</v>
      </c>
      <c r="H3060" t="s">
        <v>166</v>
      </c>
      <c r="I3060">
        <v>15</v>
      </c>
      <c r="J3060" t="s">
        <v>8</v>
      </c>
      <c r="L3060" t="s">
        <v>107</v>
      </c>
      <c r="M3060">
        <v>63000</v>
      </c>
      <c r="N3060" s="21" t="str">
        <f t="shared" si="63"/>
        <v>12_60-65</v>
      </c>
      <c r="O3060" s="21" t="str">
        <f t="shared" si="64"/>
        <v>6_60-70</v>
      </c>
      <c r="P3060" s="21" t="str">
        <f t="shared" si="65"/>
        <v>06_60-70</v>
      </c>
      <c r="Q3060" t="s">
        <v>1527</v>
      </c>
      <c r="R3060" t="s">
        <v>1084</v>
      </c>
      <c r="S3060">
        <f t="shared" si="66"/>
        <v>25830000</v>
      </c>
      <c r="T3060">
        <f t="shared" si="67"/>
        <v>348583</v>
      </c>
    </row>
    <row r="3061" spans="1:20" ht="14.45" hidden="1" x14ac:dyDescent="0.35">
      <c r="A3061">
        <v>33</v>
      </c>
      <c r="B3061" t="s">
        <v>10</v>
      </c>
      <c r="C3061" t="s">
        <v>988</v>
      </c>
      <c r="D3061" t="s">
        <v>1040</v>
      </c>
      <c r="E3061" t="s">
        <v>1039</v>
      </c>
      <c r="F3061" t="s">
        <v>1</v>
      </c>
      <c r="G3061" t="s">
        <v>152</v>
      </c>
      <c r="H3061" t="s">
        <v>2</v>
      </c>
      <c r="I3061">
        <v>17</v>
      </c>
      <c r="J3061" t="s">
        <v>8</v>
      </c>
      <c r="L3061" t="s">
        <v>107</v>
      </c>
      <c r="M3061">
        <v>30590</v>
      </c>
      <c r="N3061" s="21" t="str">
        <f t="shared" si="63"/>
        <v>6_30-35</v>
      </c>
      <c r="O3061" s="21" t="str">
        <f t="shared" si="64"/>
        <v>3_30-40</v>
      </c>
      <c r="P3061" s="21" t="str">
        <f t="shared" si="65"/>
        <v>03_30-40</v>
      </c>
      <c r="Q3061" t="s">
        <v>1527</v>
      </c>
      <c r="R3061" t="s">
        <v>1084</v>
      </c>
      <c r="S3061">
        <f t="shared" si="66"/>
        <v>1009470</v>
      </c>
      <c r="T3061">
        <f t="shared" si="67"/>
        <v>13623</v>
      </c>
    </row>
    <row r="3062" spans="1:20" ht="14.45" hidden="1" x14ac:dyDescent="0.35">
      <c r="A3062">
        <v>443</v>
      </c>
      <c r="B3062" t="s">
        <v>10</v>
      </c>
      <c r="C3062" t="s">
        <v>679</v>
      </c>
      <c r="D3062" t="s">
        <v>1046</v>
      </c>
      <c r="E3062" t="s">
        <v>1039</v>
      </c>
      <c r="F3062" t="s">
        <v>5</v>
      </c>
      <c r="G3062" t="s">
        <v>496</v>
      </c>
      <c r="H3062" t="s">
        <v>2</v>
      </c>
      <c r="I3062">
        <v>14</v>
      </c>
      <c r="J3062" t="s">
        <v>8</v>
      </c>
      <c r="L3062" t="s">
        <v>107</v>
      </c>
      <c r="M3062">
        <v>46249</v>
      </c>
      <c r="N3062" s="21" t="str">
        <f t="shared" si="63"/>
        <v>9_45-50</v>
      </c>
      <c r="O3062" s="21" t="str">
        <f t="shared" si="64"/>
        <v>4_40-50</v>
      </c>
      <c r="P3062" s="21" t="str">
        <f t="shared" si="65"/>
        <v>04_40-50</v>
      </c>
      <c r="Q3062" t="s">
        <v>1527</v>
      </c>
      <c r="R3062" t="s">
        <v>1084</v>
      </c>
      <c r="S3062">
        <f t="shared" si="66"/>
        <v>20488307</v>
      </c>
      <c r="T3062">
        <f t="shared" si="67"/>
        <v>276495</v>
      </c>
    </row>
    <row r="3063" spans="1:20" ht="14.45" hidden="1" x14ac:dyDescent="0.35">
      <c r="A3063">
        <v>70</v>
      </c>
      <c r="B3063" t="s">
        <v>10</v>
      </c>
      <c r="C3063" t="s">
        <v>1050</v>
      </c>
      <c r="D3063" t="s">
        <v>1040</v>
      </c>
      <c r="E3063" t="s">
        <v>1039</v>
      </c>
      <c r="F3063" t="s">
        <v>5</v>
      </c>
      <c r="G3063" t="s">
        <v>496</v>
      </c>
      <c r="H3063" t="s">
        <v>2</v>
      </c>
      <c r="I3063">
        <v>15</v>
      </c>
      <c r="J3063" t="s">
        <v>8</v>
      </c>
      <c r="L3063" t="s">
        <v>107</v>
      </c>
      <c r="M3063">
        <v>67430</v>
      </c>
      <c r="N3063" s="21" t="str">
        <f t="shared" si="63"/>
        <v>13_65-70</v>
      </c>
      <c r="O3063" s="21" t="str">
        <f t="shared" si="64"/>
        <v>6_60-70</v>
      </c>
      <c r="P3063" s="21" t="str">
        <f t="shared" si="65"/>
        <v>06_60-70</v>
      </c>
      <c r="Q3063" t="s">
        <v>1527</v>
      </c>
      <c r="R3063" t="s">
        <v>1084</v>
      </c>
      <c r="S3063">
        <f t="shared" si="66"/>
        <v>4720100</v>
      </c>
      <c r="T3063">
        <f t="shared" si="67"/>
        <v>63699</v>
      </c>
    </row>
    <row r="3064" spans="1:20" ht="14.45" hidden="1" x14ac:dyDescent="0.35">
      <c r="A3064">
        <v>439</v>
      </c>
      <c r="B3064" t="s">
        <v>10</v>
      </c>
      <c r="C3064" t="s">
        <v>1051</v>
      </c>
      <c r="D3064" t="s">
        <v>1041</v>
      </c>
      <c r="E3064" t="s">
        <v>1039</v>
      </c>
      <c r="F3064" t="s">
        <v>1</v>
      </c>
      <c r="G3064" t="s">
        <v>140</v>
      </c>
      <c r="H3064" t="s">
        <v>1052</v>
      </c>
      <c r="I3064">
        <v>15</v>
      </c>
      <c r="J3064" t="s">
        <v>8</v>
      </c>
      <c r="L3064" t="s">
        <v>107</v>
      </c>
      <c r="M3064">
        <v>31960</v>
      </c>
      <c r="N3064" s="21" t="str">
        <f t="shared" si="63"/>
        <v>6_30-35</v>
      </c>
      <c r="O3064" s="21" t="str">
        <f t="shared" si="64"/>
        <v>3_30-40</v>
      </c>
      <c r="P3064" s="21" t="str">
        <f t="shared" si="65"/>
        <v>03_30-40</v>
      </c>
      <c r="Q3064" t="s">
        <v>1527</v>
      </c>
      <c r="R3064" t="s">
        <v>1084</v>
      </c>
      <c r="S3064">
        <f t="shared" si="66"/>
        <v>14030440</v>
      </c>
      <c r="T3064">
        <f t="shared" si="67"/>
        <v>189345</v>
      </c>
    </row>
    <row r="3065" spans="1:20" ht="14.45" hidden="1" x14ac:dyDescent="0.35">
      <c r="A3065">
        <v>219</v>
      </c>
      <c r="B3065" t="s">
        <v>10</v>
      </c>
      <c r="C3065" t="s">
        <v>1054</v>
      </c>
      <c r="D3065" t="s">
        <v>1038</v>
      </c>
      <c r="E3065" t="s">
        <v>1039</v>
      </c>
      <c r="F3065" t="s">
        <v>5</v>
      </c>
      <c r="G3065" t="s">
        <v>818</v>
      </c>
      <c r="H3065" t="s">
        <v>714</v>
      </c>
      <c r="I3065">
        <v>15</v>
      </c>
      <c r="J3065" t="s">
        <v>8</v>
      </c>
      <c r="L3065" t="s">
        <v>107</v>
      </c>
      <c r="M3065">
        <v>45202</v>
      </c>
      <c r="N3065" s="21" t="str">
        <f t="shared" si="63"/>
        <v>9_45-50</v>
      </c>
      <c r="O3065" s="21" t="str">
        <f t="shared" si="64"/>
        <v>4_40-50</v>
      </c>
      <c r="P3065" s="21" t="str">
        <f t="shared" si="65"/>
        <v>04_40-50</v>
      </c>
      <c r="Q3065" t="s">
        <v>1527</v>
      </c>
      <c r="R3065" t="s">
        <v>1084</v>
      </c>
      <c r="S3065">
        <f t="shared" si="66"/>
        <v>9899238</v>
      </c>
      <c r="T3065">
        <f t="shared" si="67"/>
        <v>133593</v>
      </c>
    </row>
    <row r="3066" spans="1:20" ht="14.45" hidden="1" x14ac:dyDescent="0.35">
      <c r="A3066">
        <v>1655</v>
      </c>
      <c r="B3066" t="s">
        <v>10</v>
      </c>
      <c r="C3066" t="s">
        <v>781</v>
      </c>
      <c r="D3066" t="s">
        <v>1046</v>
      </c>
      <c r="E3066" t="s">
        <v>1039</v>
      </c>
      <c r="F3066" t="s">
        <v>5</v>
      </c>
      <c r="G3066" t="s">
        <v>218</v>
      </c>
      <c r="H3066" t="s">
        <v>336</v>
      </c>
      <c r="I3066">
        <v>14</v>
      </c>
      <c r="J3066" t="s">
        <v>8</v>
      </c>
      <c r="L3066" t="s">
        <v>107</v>
      </c>
      <c r="M3066">
        <v>40009</v>
      </c>
      <c r="N3066" s="21" t="str">
        <f t="shared" si="63"/>
        <v>8_40-45</v>
      </c>
      <c r="O3066" s="21" t="str">
        <f t="shared" si="64"/>
        <v>4_40-50</v>
      </c>
      <c r="P3066" s="21" t="str">
        <f t="shared" si="65"/>
        <v>04_40-50</v>
      </c>
      <c r="Q3066" t="s">
        <v>1527</v>
      </c>
      <c r="R3066" t="s">
        <v>1084</v>
      </c>
      <c r="S3066">
        <f t="shared" si="66"/>
        <v>66214895</v>
      </c>
      <c r="T3066">
        <f t="shared" si="67"/>
        <v>893588</v>
      </c>
    </row>
    <row r="3067" spans="1:20" ht="14.45" hidden="1" x14ac:dyDescent="0.35">
      <c r="A3067">
        <v>938</v>
      </c>
      <c r="B3067" t="s">
        <v>10</v>
      </c>
      <c r="C3067" t="s">
        <v>1251</v>
      </c>
      <c r="D3067" t="s">
        <v>1038</v>
      </c>
      <c r="E3067" t="s">
        <v>1039</v>
      </c>
      <c r="F3067" t="s">
        <v>1</v>
      </c>
      <c r="G3067" t="s">
        <v>532</v>
      </c>
      <c r="H3067" t="s">
        <v>1252</v>
      </c>
      <c r="I3067">
        <v>17</v>
      </c>
      <c r="J3067" t="s">
        <v>12</v>
      </c>
      <c r="L3067" t="s">
        <v>107</v>
      </c>
      <c r="M3067">
        <v>54200</v>
      </c>
      <c r="N3067" s="21" t="str">
        <f t="shared" si="63"/>
        <v>10_50-55</v>
      </c>
      <c r="O3067" s="21" t="str">
        <f t="shared" si="64"/>
        <v>5_50-60</v>
      </c>
      <c r="P3067" s="21" t="str">
        <f t="shared" si="65"/>
        <v>05_50-60</v>
      </c>
      <c r="Q3067" t="s">
        <v>1527</v>
      </c>
      <c r="R3067" t="s">
        <v>1084</v>
      </c>
      <c r="S3067">
        <f t="shared" si="66"/>
        <v>50839600</v>
      </c>
      <c r="T3067">
        <f t="shared" si="67"/>
        <v>686094</v>
      </c>
    </row>
    <row r="3068" spans="1:20" ht="14.45" hidden="1" x14ac:dyDescent="0.35">
      <c r="A3068">
        <v>1238</v>
      </c>
      <c r="B3068" t="s">
        <v>10</v>
      </c>
      <c r="C3068" t="s">
        <v>1253</v>
      </c>
      <c r="D3068" t="s">
        <v>1046</v>
      </c>
      <c r="E3068" t="s">
        <v>1039</v>
      </c>
      <c r="F3068" t="s">
        <v>5</v>
      </c>
      <c r="G3068" t="s">
        <v>496</v>
      </c>
      <c r="H3068" t="s">
        <v>2</v>
      </c>
      <c r="I3068">
        <v>14</v>
      </c>
      <c r="J3068" t="s">
        <v>8</v>
      </c>
      <c r="L3068" t="s">
        <v>107</v>
      </c>
      <c r="M3068">
        <v>49920</v>
      </c>
      <c r="N3068" s="21" t="str">
        <f t="shared" si="63"/>
        <v>9_45-50</v>
      </c>
      <c r="O3068" s="21" t="str">
        <f t="shared" si="64"/>
        <v>4_40-50</v>
      </c>
      <c r="P3068" s="21" t="str">
        <f t="shared" si="65"/>
        <v>04_40-50</v>
      </c>
      <c r="Q3068" t="s">
        <v>1527</v>
      </c>
      <c r="R3068" t="s">
        <v>1084</v>
      </c>
      <c r="S3068">
        <f t="shared" si="66"/>
        <v>61800960</v>
      </c>
      <c r="T3068">
        <f t="shared" si="67"/>
        <v>834021</v>
      </c>
    </row>
    <row r="3069" spans="1:20" ht="14.45" hidden="1" x14ac:dyDescent="0.35">
      <c r="A3069">
        <v>163</v>
      </c>
      <c r="B3069" t="s">
        <v>10</v>
      </c>
      <c r="C3069" t="s">
        <v>1255</v>
      </c>
      <c r="D3069" t="s">
        <v>1046</v>
      </c>
      <c r="E3069" t="s">
        <v>1039</v>
      </c>
      <c r="F3069" t="s">
        <v>1</v>
      </c>
      <c r="G3069" t="s">
        <v>532</v>
      </c>
      <c r="H3069" t="s">
        <v>2</v>
      </c>
      <c r="I3069">
        <v>14</v>
      </c>
      <c r="J3069" t="s">
        <v>8</v>
      </c>
      <c r="L3069" t="s">
        <v>107</v>
      </c>
      <c r="M3069">
        <v>35670</v>
      </c>
      <c r="N3069" s="21" t="str">
        <f t="shared" si="63"/>
        <v>7_35-40</v>
      </c>
      <c r="O3069" s="21" t="str">
        <f t="shared" si="64"/>
        <v>3_30-40</v>
      </c>
      <c r="P3069" s="21" t="str">
        <f t="shared" si="65"/>
        <v>03_30-40</v>
      </c>
      <c r="Q3069" t="s">
        <v>1527</v>
      </c>
      <c r="R3069" t="s">
        <v>1084</v>
      </c>
      <c r="S3069">
        <f t="shared" si="66"/>
        <v>5814210</v>
      </c>
      <c r="T3069">
        <f t="shared" si="67"/>
        <v>78464</v>
      </c>
    </row>
    <row r="3070" spans="1:20" ht="14.45" hidden="1" x14ac:dyDescent="0.35">
      <c r="A3070">
        <v>230</v>
      </c>
      <c r="B3070" t="s">
        <v>10</v>
      </c>
      <c r="C3070" t="s">
        <v>1256</v>
      </c>
      <c r="D3070" t="s">
        <v>1038</v>
      </c>
      <c r="E3070" t="s">
        <v>1039</v>
      </c>
      <c r="F3070" t="s">
        <v>1</v>
      </c>
      <c r="G3070" t="s">
        <v>140</v>
      </c>
      <c r="H3070" t="s">
        <v>1257</v>
      </c>
      <c r="I3070">
        <v>15</v>
      </c>
      <c r="J3070" t="s">
        <v>6</v>
      </c>
      <c r="L3070" t="s">
        <v>107</v>
      </c>
      <c r="M3070">
        <v>36490</v>
      </c>
      <c r="N3070" s="21" t="str">
        <f t="shared" si="63"/>
        <v>7_35-40</v>
      </c>
      <c r="O3070" s="21" t="str">
        <f t="shared" si="64"/>
        <v>3_30-40</v>
      </c>
      <c r="P3070" s="21" t="str">
        <f t="shared" si="65"/>
        <v>03_30-40</v>
      </c>
      <c r="Q3070" t="s">
        <v>1527</v>
      </c>
      <c r="R3070" t="s">
        <v>1084</v>
      </c>
      <c r="S3070">
        <f t="shared" si="66"/>
        <v>8392700</v>
      </c>
      <c r="T3070">
        <f t="shared" si="67"/>
        <v>113262</v>
      </c>
    </row>
    <row r="3071" spans="1:20" ht="14.45" hidden="1" x14ac:dyDescent="0.35">
      <c r="A3071">
        <v>1829</v>
      </c>
      <c r="B3071" t="s">
        <v>10</v>
      </c>
      <c r="C3071" t="s">
        <v>1511</v>
      </c>
      <c r="D3071" t="s">
        <v>1046</v>
      </c>
      <c r="E3071" t="s">
        <v>1039</v>
      </c>
      <c r="F3071" t="s">
        <v>1</v>
      </c>
      <c r="G3071" t="s">
        <v>532</v>
      </c>
      <c r="H3071" t="s">
        <v>2</v>
      </c>
      <c r="I3071">
        <v>14</v>
      </c>
      <c r="J3071" t="s">
        <v>8</v>
      </c>
      <c r="L3071" t="s">
        <v>107</v>
      </c>
      <c r="M3071">
        <v>32860</v>
      </c>
      <c r="N3071" s="21" t="str">
        <f t="shared" si="63"/>
        <v>6_30-35</v>
      </c>
      <c r="O3071" s="21" t="str">
        <f t="shared" si="64"/>
        <v>3_30-40</v>
      </c>
      <c r="P3071" s="21" t="str">
        <f t="shared" si="65"/>
        <v>03_30-40</v>
      </c>
      <c r="Q3071" t="s">
        <v>1527</v>
      </c>
      <c r="R3071" t="s">
        <v>1084</v>
      </c>
      <c r="S3071">
        <f t="shared" si="66"/>
        <v>60100940</v>
      </c>
      <c r="T3071">
        <f t="shared" si="67"/>
        <v>811079</v>
      </c>
    </row>
    <row r="3072" spans="1:20" ht="14.45" hidden="1" x14ac:dyDescent="0.35">
      <c r="A3072">
        <v>37</v>
      </c>
      <c r="B3072" t="s">
        <v>10</v>
      </c>
      <c r="C3072" t="s">
        <v>1512</v>
      </c>
      <c r="D3072" t="s">
        <v>1046</v>
      </c>
      <c r="E3072" t="s">
        <v>1039</v>
      </c>
      <c r="F3072" t="s">
        <v>5</v>
      </c>
      <c r="G3072" t="s">
        <v>496</v>
      </c>
      <c r="H3072" t="s">
        <v>2</v>
      </c>
      <c r="I3072">
        <v>14</v>
      </c>
      <c r="J3072" t="s">
        <v>8</v>
      </c>
      <c r="L3072" t="s">
        <v>107</v>
      </c>
      <c r="M3072">
        <v>59990</v>
      </c>
      <c r="N3072" s="21" t="str">
        <f t="shared" si="63"/>
        <v>11_55-60</v>
      </c>
      <c r="O3072" s="21" t="str">
        <f t="shared" si="64"/>
        <v>5_50-60</v>
      </c>
      <c r="P3072" s="21" t="str">
        <f t="shared" si="65"/>
        <v>05_50-60</v>
      </c>
      <c r="Q3072" t="s">
        <v>1527</v>
      </c>
      <c r="R3072" t="s">
        <v>1084</v>
      </c>
      <c r="S3072">
        <f t="shared" si="66"/>
        <v>2219630</v>
      </c>
      <c r="T3072">
        <f t="shared" si="67"/>
        <v>29955</v>
      </c>
    </row>
    <row r="3073" spans="1:20" ht="14.45" hidden="1" x14ac:dyDescent="0.35">
      <c r="A3073">
        <v>73</v>
      </c>
      <c r="B3073" t="s">
        <v>10</v>
      </c>
      <c r="C3073" t="s">
        <v>1513</v>
      </c>
      <c r="D3073" t="s">
        <v>1046</v>
      </c>
      <c r="E3073" t="s">
        <v>1039</v>
      </c>
      <c r="F3073" t="s">
        <v>5</v>
      </c>
      <c r="G3073" t="s">
        <v>218</v>
      </c>
      <c r="H3073" t="s">
        <v>2</v>
      </c>
      <c r="I3073">
        <v>14</v>
      </c>
      <c r="J3073" t="s">
        <v>8</v>
      </c>
      <c r="L3073" t="s">
        <v>107</v>
      </c>
      <c r="M3073">
        <v>45000</v>
      </c>
      <c r="N3073" s="21" t="str">
        <f t="shared" si="63"/>
        <v>9_45-50</v>
      </c>
      <c r="O3073" s="21" t="str">
        <f t="shared" si="64"/>
        <v>4_40-50</v>
      </c>
      <c r="P3073" s="21" t="str">
        <f t="shared" si="65"/>
        <v>04_40-50</v>
      </c>
      <c r="Q3073" t="s">
        <v>1527</v>
      </c>
      <c r="R3073" t="s">
        <v>1084</v>
      </c>
      <c r="S3073">
        <f t="shared" si="66"/>
        <v>3285000</v>
      </c>
      <c r="T3073">
        <f t="shared" si="67"/>
        <v>44332</v>
      </c>
    </row>
    <row r="3074" spans="1:20" ht="14.45" hidden="1" x14ac:dyDescent="0.35">
      <c r="A3074">
        <v>49</v>
      </c>
      <c r="B3074" t="s">
        <v>10</v>
      </c>
      <c r="C3074" t="s">
        <v>229</v>
      </c>
      <c r="D3074" t="s">
        <v>1038</v>
      </c>
      <c r="E3074" t="s">
        <v>1039</v>
      </c>
      <c r="F3074" t="s">
        <v>5</v>
      </c>
      <c r="G3074" t="s">
        <v>155</v>
      </c>
      <c r="H3074" t="s">
        <v>268</v>
      </c>
      <c r="I3074">
        <v>15</v>
      </c>
      <c r="J3074" t="s">
        <v>11</v>
      </c>
      <c r="L3074" t="s">
        <v>107</v>
      </c>
      <c r="M3074">
        <v>37895</v>
      </c>
      <c r="N3074" s="21" t="str">
        <f t="shared" si="63"/>
        <v>7_35-40</v>
      </c>
      <c r="O3074" s="21" t="str">
        <f t="shared" si="64"/>
        <v>3_30-40</v>
      </c>
      <c r="P3074" s="21" t="str">
        <f t="shared" si="65"/>
        <v>03_30-40</v>
      </c>
      <c r="Q3074" t="s">
        <v>1527</v>
      </c>
      <c r="R3074" t="s">
        <v>1084</v>
      </c>
      <c r="S3074">
        <f t="shared" si="66"/>
        <v>1856855</v>
      </c>
      <c r="T3074">
        <f t="shared" si="67"/>
        <v>25059</v>
      </c>
    </row>
    <row r="3075" spans="1:20" ht="14.45" hidden="1" x14ac:dyDescent="0.35">
      <c r="A3075">
        <v>2</v>
      </c>
      <c r="B3075" t="s">
        <v>10</v>
      </c>
      <c r="C3075" t="s">
        <v>269</v>
      </c>
      <c r="D3075" t="s">
        <v>1038</v>
      </c>
      <c r="E3075" t="s">
        <v>1039</v>
      </c>
      <c r="F3075" t="s">
        <v>5</v>
      </c>
      <c r="G3075" t="s">
        <v>218</v>
      </c>
      <c r="H3075" t="s">
        <v>363</v>
      </c>
      <c r="I3075">
        <v>15</v>
      </c>
      <c r="J3075" t="s">
        <v>11</v>
      </c>
      <c r="L3075" t="s">
        <v>107</v>
      </c>
      <c r="M3075">
        <v>36760</v>
      </c>
      <c r="N3075" s="21" t="str">
        <f t="shared" si="63"/>
        <v>7_35-40</v>
      </c>
      <c r="O3075" s="21" t="str">
        <f t="shared" si="64"/>
        <v>3_30-40</v>
      </c>
      <c r="P3075" s="21" t="str">
        <f t="shared" si="65"/>
        <v>03_30-40</v>
      </c>
      <c r="Q3075" t="s">
        <v>1527</v>
      </c>
      <c r="R3075" t="s">
        <v>1084</v>
      </c>
      <c r="S3075">
        <f t="shared" si="66"/>
        <v>73520</v>
      </c>
      <c r="T3075">
        <f t="shared" si="67"/>
        <v>992</v>
      </c>
    </row>
    <row r="3076" spans="1:20" ht="14.45" hidden="1" x14ac:dyDescent="0.35">
      <c r="A3076">
        <v>2</v>
      </c>
      <c r="B3076" t="s">
        <v>10</v>
      </c>
      <c r="C3076" t="s">
        <v>782</v>
      </c>
      <c r="D3076" t="s">
        <v>1046</v>
      </c>
      <c r="E3076" t="s">
        <v>1039</v>
      </c>
      <c r="F3076" t="s">
        <v>1</v>
      </c>
      <c r="G3076" t="s">
        <v>532</v>
      </c>
      <c r="H3076" t="s">
        <v>2</v>
      </c>
      <c r="I3076">
        <v>14</v>
      </c>
      <c r="J3076" t="s">
        <v>8</v>
      </c>
      <c r="K3076" t="s">
        <v>7</v>
      </c>
      <c r="L3076" t="s">
        <v>107</v>
      </c>
      <c r="M3076">
        <v>61880</v>
      </c>
      <c r="N3076" s="21" t="str">
        <f t="shared" si="63"/>
        <v>12_60-65</v>
      </c>
      <c r="O3076" s="21" t="str">
        <f t="shared" si="64"/>
        <v>6_60-70</v>
      </c>
      <c r="P3076" s="21" t="str">
        <f t="shared" si="65"/>
        <v>06_60-70</v>
      </c>
      <c r="Q3076" t="s">
        <v>1527</v>
      </c>
      <c r="R3076" t="s">
        <v>1084</v>
      </c>
      <c r="S3076">
        <f t="shared" si="66"/>
        <v>123760</v>
      </c>
      <c r="T3076">
        <f t="shared" si="67"/>
        <v>1670</v>
      </c>
    </row>
    <row r="3077" spans="1:20" ht="14.45" hidden="1" x14ac:dyDescent="0.35">
      <c r="A3077">
        <v>404</v>
      </c>
      <c r="B3077" t="s">
        <v>10</v>
      </c>
      <c r="C3077" t="s">
        <v>989</v>
      </c>
      <c r="D3077" t="s">
        <v>1046</v>
      </c>
      <c r="E3077" t="s">
        <v>1039</v>
      </c>
      <c r="F3077" t="s">
        <v>5</v>
      </c>
      <c r="G3077" t="s">
        <v>496</v>
      </c>
      <c r="H3077" t="s">
        <v>2</v>
      </c>
      <c r="I3077">
        <v>14</v>
      </c>
      <c r="J3077" t="s">
        <v>8</v>
      </c>
      <c r="K3077" t="s">
        <v>7</v>
      </c>
      <c r="L3077" t="s">
        <v>107</v>
      </c>
      <c r="M3077">
        <v>71350</v>
      </c>
      <c r="N3077" s="21" t="str">
        <f t="shared" si="63"/>
        <v>14_70-75</v>
      </c>
      <c r="O3077" s="21" t="str">
        <f t="shared" si="64"/>
        <v>7_70-80</v>
      </c>
      <c r="P3077" s="21" t="str">
        <f t="shared" si="65"/>
        <v>07_70&gt;</v>
      </c>
      <c r="Q3077" t="s">
        <v>1527</v>
      </c>
      <c r="R3077" t="s">
        <v>1084</v>
      </c>
      <c r="S3077">
        <f t="shared" si="66"/>
        <v>28825400</v>
      </c>
      <c r="T3077">
        <f t="shared" si="67"/>
        <v>389007</v>
      </c>
    </row>
    <row r="3078" spans="1:20" ht="14.45" hidden="1" x14ac:dyDescent="0.35">
      <c r="A3078">
        <v>185</v>
      </c>
      <c r="B3078" t="s">
        <v>10</v>
      </c>
      <c r="C3078" t="s">
        <v>990</v>
      </c>
      <c r="D3078" t="s">
        <v>1041</v>
      </c>
      <c r="E3078" t="s">
        <v>1039</v>
      </c>
      <c r="F3078" t="s">
        <v>5</v>
      </c>
      <c r="G3078" t="s">
        <v>496</v>
      </c>
      <c r="H3078" t="s">
        <v>175</v>
      </c>
      <c r="I3078">
        <v>15</v>
      </c>
      <c r="J3078" t="s">
        <v>117</v>
      </c>
      <c r="K3078" t="s">
        <v>7</v>
      </c>
      <c r="L3078" t="s">
        <v>107</v>
      </c>
      <c r="M3078">
        <v>77470</v>
      </c>
      <c r="N3078" s="21" t="str">
        <f t="shared" si="63"/>
        <v>15_75-80</v>
      </c>
      <c r="O3078" s="21" t="str">
        <f t="shared" si="64"/>
        <v>7_70-80</v>
      </c>
      <c r="P3078" s="21" t="str">
        <f t="shared" si="65"/>
        <v>07_70&gt;</v>
      </c>
      <c r="Q3078" t="s">
        <v>1527</v>
      </c>
      <c r="R3078" t="s">
        <v>1084</v>
      </c>
      <c r="S3078">
        <f t="shared" si="66"/>
        <v>14331950</v>
      </c>
      <c r="T3078">
        <f t="shared" si="67"/>
        <v>193414</v>
      </c>
    </row>
    <row r="3079" spans="1:20" ht="14.45" hidden="1" x14ac:dyDescent="0.35">
      <c r="A3079">
        <v>49</v>
      </c>
      <c r="B3079" t="s">
        <v>10</v>
      </c>
      <c r="C3079" t="s">
        <v>841</v>
      </c>
      <c r="D3079" t="s">
        <v>1046</v>
      </c>
      <c r="E3079" t="s">
        <v>1044</v>
      </c>
      <c r="F3079" t="s">
        <v>5</v>
      </c>
      <c r="G3079" t="s">
        <v>496</v>
      </c>
      <c r="H3079" t="s">
        <v>2</v>
      </c>
      <c r="I3079">
        <v>14</v>
      </c>
      <c r="J3079" t="s">
        <v>8</v>
      </c>
      <c r="L3079" t="s">
        <v>107</v>
      </c>
      <c r="M3079">
        <v>38710</v>
      </c>
      <c r="N3079" s="21" t="str">
        <f t="shared" si="63"/>
        <v>7_35-40</v>
      </c>
      <c r="O3079" s="21" t="str">
        <f t="shared" si="64"/>
        <v>3_30-40</v>
      </c>
      <c r="P3079" s="21" t="str">
        <f t="shared" si="65"/>
        <v>03_30-40</v>
      </c>
      <c r="Q3079" t="s">
        <v>1527</v>
      </c>
      <c r="R3079" t="s">
        <v>1084</v>
      </c>
      <c r="S3079">
        <f t="shared" si="66"/>
        <v>1896790</v>
      </c>
      <c r="T3079">
        <f t="shared" si="67"/>
        <v>25598</v>
      </c>
    </row>
    <row r="3080" spans="1:20" ht="14.45" hidden="1" x14ac:dyDescent="0.35">
      <c r="A3080">
        <v>9</v>
      </c>
      <c r="B3080" t="s">
        <v>10</v>
      </c>
      <c r="C3080" t="s">
        <v>842</v>
      </c>
      <c r="D3080" t="s">
        <v>1038</v>
      </c>
      <c r="E3080" t="s">
        <v>1044</v>
      </c>
      <c r="F3080" t="s">
        <v>5</v>
      </c>
      <c r="G3080" t="s">
        <v>496</v>
      </c>
      <c r="H3080" t="s">
        <v>336</v>
      </c>
      <c r="I3080">
        <v>15</v>
      </c>
      <c r="J3080" t="s">
        <v>8</v>
      </c>
      <c r="L3080" t="s">
        <v>107</v>
      </c>
      <c r="M3080">
        <v>45340</v>
      </c>
      <c r="N3080" s="21" t="str">
        <f t="shared" si="63"/>
        <v>9_45-50</v>
      </c>
      <c r="O3080" s="21" t="str">
        <f t="shared" si="64"/>
        <v>4_40-50</v>
      </c>
      <c r="P3080" s="21" t="str">
        <f t="shared" si="65"/>
        <v>04_40-50</v>
      </c>
      <c r="Q3080" t="s">
        <v>1527</v>
      </c>
      <c r="R3080" t="s">
        <v>1084</v>
      </c>
      <c r="S3080">
        <f t="shared" si="66"/>
        <v>408060</v>
      </c>
      <c r="T3080">
        <f t="shared" si="67"/>
        <v>5507</v>
      </c>
    </row>
    <row r="3081" spans="1:20" ht="14.45" hidden="1" x14ac:dyDescent="0.35">
      <c r="A3081">
        <v>35</v>
      </c>
      <c r="B3081" t="s">
        <v>10</v>
      </c>
      <c r="C3081" t="s">
        <v>843</v>
      </c>
      <c r="D3081" t="s">
        <v>1040</v>
      </c>
      <c r="E3081" t="s">
        <v>1044</v>
      </c>
      <c r="F3081" t="s">
        <v>5</v>
      </c>
      <c r="G3081" t="s">
        <v>496</v>
      </c>
      <c r="H3081" t="s">
        <v>2</v>
      </c>
      <c r="I3081">
        <v>15</v>
      </c>
      <c r="J3081" t="s">
        <v>8</v>
      </c>
      <c r="L3081" t="s">
        <v>107</v>
      </c>
      <c r="M3081">
        <v>52390</v>
      </c>
      <c r="N3081" s="21" t="str">
        <f t="shared" si="63"/>
        <v>10_50-55</v>
      </c>
      <c r="O3081" s="21" t="str">
        <f t="shared" si="64"/>
        <v>5_50-60</v>
      </c>
      <c r="P3081" s="21" t="str">
        <f t="shared" si="65"/>
        <v>05_50-60</v>
      </c>
      <c r="Q3081" t="s">
        <v>1527</v>
      </c>
      <c r="R3081" t="s">
        <v>1084</v>
      </c>
      <c r="S3081">
        <f t="shared" si="66"/>
        <v>1833650</v>
      </c>
      <c r="T3081">
        <f t="shared" si="67"/>
        <v>24746</v>
      </c>
    </row>
    <row r="3082" spans="1:20" ht="14.45" hidden="1" x14ac:dyDescent="0.35">
      <c r="A3082">
        <v>216</v>
      </c>
      <c r="B3082" t="s">
        <v>10</v>
      </c>
      <c r="C3082" t="s">
        <v>360</v>
      </c>
      <c r="D3082" t="s">
        <v>1046</v>
      </c>
      <c r="E3082" t="s">
        <v>1039</v>
      </c>
      <c r="F3082" t="s">
        <v>5</v>
      </c>
      <c r="G3082" t="s">
        <v>162</v>
      </c>
      <c r="H3082" t="s">
        <v>2</v>
      </c>
      <c r="I3082">
        <v>14</v>
      </c>
      <c r="J3082" t="s">
        <v>8</v>
      </c>
      <c r="K3082" t="s">
        <v>7</v>
      </c>
      <c r="L3082" t="s">
        <v>91</v>
      </c>
      <c r="M3082">
        <v>36087</v>
      </c>
      <c r="N3082" s="21" t="str">
        <f t="shared" si="63"/>
        <v>7_35-40</v>
      </c>
      <c r="O3082" s="21" t="str">
        <f t="shared" si="64"/>
        <v>3_30-40</v>
      </c>
      <c r="P3082" s="21" t="str">
        <f t="shared" si="65"/>
        <v>03_30-40</v>
      </c>
      <c r="Q3082" t="s">
        <v>1527</v>
      </c>
      <c r="R3082" t="s">
        <v>1084</v>
      </c>
      <c r="S3082">
        <f t="shared" si="66"/>
        <v>7794792</v>
      </c>
      <c r="T3082">
        <f t="shared" si="67"/>
        <v>105193</v>
      </c>
    </row>
    <row r="3083" spans="1:20" ht="14.45" hidden="1" x14ac:dyDescent="0.35">
      <c r="A3083">
        <v>75</v>
      </c>
      <c r="B3083" t="s">
        <v>10</v>
      </c>
      <c r="C3083" t="s">
        <v>684</v>
      </c>
      <c r="D3083" t="s">
        <v>1046</v>
      </c>
      <c r="E3083" t="s">
        <v>1039</v>
      </c>
      <c r="F3083" t="s">
        <v>5</v>
      </c>
      <c r="G3083" t="s">
        <v>496</v>
      </c>
      <c r="H3083" t="s">
        <v>2</v>
      </c>
      <c r="I3083">
        <v>14</v>
      </c>
      <c r="J3083" t="s">
        <v>8</v>
      </c>
      <c r="K3083" t="s">
        <v>7</v>
      </c>
      <c r="L3083" t="s">
        <v>107</v>
      </c>
      <c r="M3083">
        <v>38150</v>
      </c>
      <c r="N3083" s="21" t="str">
        <f t="shared" si="63"/>
        <v>7_35-40</v>
      </c>
      <c r="O3083" s="21" t="str">
        <f t="shared" si="64"/>
        <v>3_30-40</v>
      </c>
      <c r="P3083" s="21" t="str">
        <f t="shared" si="65"/>
        <v>03_30-40</v>
      </c>
      <c r="Q3083" t="s">
        <v>1527</v>
      </c>
      <c r="R3083" t="s">
        <v>1084</v>
      </c>
      <c r="S3083">
        <f t="shared" si="66"/>
        <v>2861250</v>
      </c>
      <c r="T3083">
        <f t="shared" si="67"/>
        <v>38613</v>
      </c>
    </row>
    <row r="3084" spans="1:20" ht="14.45" hidden="1" x14ac:dyDescent="0.35">
      <c r="A3084">
        <v>93</v>
      </c>
      <c r="B3084" t="s">
        <v>10</v>
      </c>
      <c r="C3084" t="s">
        <v>251</v>
      </c>
      <c r="D3084" t="s">
        <v>1041</v>
      </c>
      <c r="E3084" t="s">
        <v>1039</v>
      </c>
      <c r="F3084" t="s">
        <v>5</v>
      </c>
      <c r="G3084" t="s">
        <v>114</v>
      </c>
      <c r="H3084" t="s">
        <v>120</v>
      </c>
      <c r="I3084">
        <v>17</v>
      </c>
      <c r="J3084" t="s">
        <v>8</v>
      </c>
      <c r="L3084" t="s">
        <v>107</v>
      </c>
      <c r="M3084">
        <v>59700</v>
      </c>
      <c r="N3084" s="21" t="str">
        <f t="shared" si="63"/>
        <v>11_55-60</v>
      </c>
      <c r="O3084" s="21" t="str">
        <f t="shared" si="64"/>
        <v>5_50-60</v>
      </c>
      <c r="P3084" s="21" t="str">
        <f t="shared" si="65"/>
        <v>05_50-60</v>
      </c>
      <c r="Q3084" t="s">
        <v>1527</v>
      </c>
      <c r="R3084" t="s">
        <v>1084</v>
      </c>
      <c r="S3084">
        <f t="shared" si="66"/>
        <v>5552100</v>
      </c>
      <c r="T3084">
        <f t="shared" si="67"/>
        <v>74927</v>
      </c>
    </row>
    <row r="3085" spans="1:20" ht="14.45" hidden="1" x14ac:dyDescent="0.35">
      <c r="A3085">
        <v>2</v>
      </c>
      <c r="B3085" t="s">
        <v>10</v>
      </c>
      <c r="C3085" t="s">
        <v>534</v>
      </c>
      <c r="D3085" t="s">
        <v>1041</v>
      </c>
      <c r="E3085" t="s">
        <v>1039</v>
      </c>
      <c r="F3085" t="s">
        <v>5</v>
      </c>
      <c r="G3085" t="s">
        <v>496</v>
      </c>
      <c r="H3085" t="s">
        <v>166</v>
      </c>
      <c r="I3085">
        <v>17</v>
      </c>
      <c r="J3085" t="s">
        <v>8</v>
      </c>
      <c r="L3085" t="s">
        <v>107</v>
      </c>
      <c r="M3085">
        <v>52519</v>
      </c>
      <c r="N3085" s="21" t="str">
        <f t="shared" si="63"/>
        <v>10_50-55</v>
      </c>
      <c r="O3085" s="21" t="str">
        <f t="shared" si="64"/>
        <v>5_50-60</v>
      </c>
      <c r="P3085" s="21" t="str">
        <f t="shared" si="65"/>
        <v>05_50-60</v>
      </c>
      <c r="Q3085" t="s">
        <v>1527</v>
      </c>
      <c r="R3085" t="s">
        <v>1084</v>
      </c>
      <c r="S3085">
        <f t="shared" si="66"/>
        <v>105038</v>
      </c>
      <c r="T3085">
        <f t="shared" si="67"/>
        <v>1418</v>
      </c>
    </row>
    <row r="3086" spans="1:20" ht="14.45" hidden="1" x14ac:dyDescent="0.35">
      <c r="A3086">
        <v>174</v>
      </c>
      <c r="B3086" t="s">
        <v>10</v>
      </c>
      <c r="C3086" t="s">
        <v>847</v>
      </c>
      <c r="D3086" t="s">
        <v>1046</v>
      </c>
      <c r="E3086" t="s">
        <v>1039</v>
      </c>
      <c r="F3086" t="s">
        <v>5</v>
      </c>
      <c r="G3086" t="s">
        <v>818</v>
      </c>
      <c r="H3086" t="s">
        <v>618</v>
      </c>
      <c r="I3086">
        <v>14</v>
      </c>
      <c r="J3086" t="s">
        <v>848</v>
      </c>
      <c r="K3086" t="s">
        <v>7</v>
      </c>
      <c r="L3086" t="s">
        <v>107</v>
      </c>
      <c r="M3086">
        <v>98000</v>
      </c>
      <c r="N3086" s="21" t="str">
        <f t="shared" si="63"/>
        <v>19_95-100</v>
      </c>
      <c r="O3086" s="21" t="str">
        <f t="shared" si="64"/>
        <v>9_90-100</v>
      </c>
      <c r="P3086" s="21" t="str">
        <f t="shared" si="65"/>
        <v>07_70&gt;</v>
      </c>
      <c r="Q3086" t="s">
        <v>1527</v>
      </c>
      <c r="R3086" t="s">
        <v>1084</v>
      </c>
      <c r="S3086">
        <f t="shared" si="66"/>
        <v>17052000</v>
      </c>
      <c r="T3086">
        <f t="shared" si="67"/>
        <v>230121</v>
      </c>
    </row>
    <row r="3087" spans="1:20" ht="14.45" hidden="1" x14ac:dyDescent="0.35">
      <c r="A3087">
        <v>75</v>
      </c>
      <c r="B3087" t="s">
        <v>10</v>
      </c>
      <c r="C3087" t="s">
        <v>849</v>
      </c>
      <c r="D3087" t="s">
        <v>1041</v>
      </c>
      <c r="E3087" t="s">
        <v>1039</v>
      </c>
      <c r="F3087" t="s">
        <v>5</v>
      </c>
      <c r="G3087" t="s">
        <v>308</v>
      </c>
      <c r="H3087" t="s">
        <v>553</v>
      </c>
      <c r="I3087">
        <v>15</v>
      </c>
      <c r="J3087" t="s">
        <v>850</v>
      </c>
      <c r="K3087" t="s">
        <v>7</v>
      </c>
      <c r="L3087" t="s">
        <v>107</v>
      </c>
      <c r="M3087">
        <v>207990</v>
      </c>
      <c r="N3087" s="21" t="str">
        <f t="shared" si="63"/>
        <v>41_205-210</v>
      </c>
      <c r="O3087" s="21" t="str">
        <f t="shared" si="64"/>
        <v>20_200-210</v>
      </c>
      <c r="P3087" s="21" t="str">
        <f t="shared" si="65"/>
        <v>07_70&gt;</v>
      </c>
      <c r="Q3087" t="s">
        <v>1527</v>
      </c>
      <c r="R3087" t="s">
        <v>1084</v>
      </c>
      <c r="S3087">
        <f t="shared" si="66"/>
        <v>15599250</v>
      </c>
      <c r="T3087">
        <f t="shared" si="67"/>
        <v>210516</v>
      </c>
    </row>
    <row r="3088" spans="1:20" ht="14.45" hidden="1" x14ac:dyDescent="0.35">
      <c r="A3088">
        <v>7</v>
      </c>
      <c r="B3088" t="s">
        <v>10</v>
      </c>
      <c r="C3088" t="s">
        <v>986</v>
      </c>
      <c r="D3088" t="s">
        <v>1055</v>
      </c>
      <c r="E3088" t="s">
        <v>1044</v>
      </c>
      <c r="F3088" t="s">
        <v>5</v>
      </c>
      <c r="G3088" t="s">
        <v>308</v>
      </c>
      <c r="H3088" t="s">
        <v>987</v>
      </c>
      <c r="I3088">
        <v>17</v>
      </c>
      <c r="J3088" t="s">
        <v>846</v>
      </c>
      <c r="L3088" t="s">
        <v>107</v>
      </c>
      <c r="M3088">
        <v>225990</v>
      </c>
      <c r="N3088" s="21" t="str">
        <f t="shared" si="63"/>
        <v>45_225-230</v>
      </c>
      <c r="O3088" s="21" t="str">
        <f t="shared" si="64"/>
        <v>22_220-230</v>
      </c>
      <c r="P3088" s="21" t="str">
        <f t="shared" si="65"/>
        <v>07_70&gt;</v>
      </c>
      <c r="Q3088" t="s">
        <v>1527</v>
      </c>
      <c r="R3088" t="s">
        <v>1084</v>
      </c>
      <c r="S3088">
        <f t="shared" si="66"/>
        <v>1581930</v>
      </c>
      <c r="T3088">
        <f t="shared" si="67"/>
        <v>21349</v>
      </c>
    </row>
    <row r="3089" spans="1:20" ht="14.45" hidden="1" x14ac:dyDescent="0.35">
      <c r="A3089">
        <v>2</v>
      </c>
      <c r="B3089" t="s">
        <v>10</v>
      </c>
      <c r="C3089" t="s">
        <v>1514</v>
      </c>
      <c r="D3089" t="s">
        <v>1055</v>
      </c>
      <c r="E3089" t="s">
        <v>1044</v>
      </c>
      <c r="F3089" t="s">
        <v>5</v>
      </c>
      <c r="G3089" t="s">
        <v>308</v>
      </c>
      <c r="H3089" t="s">
        <v>1515</v>
      </c>
      <c r="I3089">
        <v>17</v>
      </c>
      <c r="J3089" t="s">
        <v>846</v>
      </c>
      <c r="L3089" t="s">
        <v>107</v>
      </c>
      <c r="M3089">
        <v>487994</v>
      </c>
      <c r="N3089" s="21" t="str">
        <f t="shared" si="63"/>
        <v>97_485-490</v>
      </c>
      <c r="O3089" s="21" t="str">
        <f t="shared" si="64"/>
        <v>48_480-490</v>
      </c>
      <c r="P3089" s="21" t="str">
        <f t="shared" si="65"/>
        <v>07_70&gt;</v>
      </c>
      <c r="Q3089" t="s">
        <v>1527</v>
      </c>
      <c r="R3089" t="s">
        <v>1084</v>
      </c>
      <c r="S3089">
        <f t="shared" si="66"/>
        <v>975988</v>
      </c>
      <c r="T3089">
        <f t="shared" si="67"/>
        <v>13171</v>
      </c>
    </row>
    <row r="3090" spans="1:20" ht="14.45" hidden="1" x14ac:dyDescent="0.35">
      <c r="A3090">
        <v>50</v>
      </c>
      <c r="B3090" t="s">
        <v>13</v>
      </c>
      <c r="C3090" t="s">
        <v>398</v>
      </c>
      <c r="D3090" t="s">
        <v>1041</v>
      </c>
      <c r="E3090" t="s">
        <v>1039</v>
      </c>
      <c r="F3090" t="s">
        <v>5</v>
      </c>
      <c r="G3090" t="s">
        <v>308</v>
      </c>
      <c r="H3090" t="s">
        <v>367</v>
      </c>
      <c r="I3090">
        <v>15</v>
      </c>
      <c r="J3090" t="s">
        <v>117</v>
      </c>
      <c r="L3090" t="s">
        <v>107</v>
      </c>
      <c r="M3090">
        <v>128868</v>
      </c>
      <c r="N3090" s="21" t="str">
        <f t="shared" si="63"/>
        <v>25_125-130</v>
      </c>
      <c r="O3090" s="21" t="str">
        <f t="shared" si="64"/>
        <v>12_120-130</v>
      </c>
      <c r="P3090" s="21" t="str">
        <f t="shared" si="65"/>
        <v>07_70&gt;</v>
      </c>
      <c r="Q3090" t="s">
        <v>1527</v>
      </c>
      <c r="R3090" t="s">
        <v>1084</v>
      </c>
      <c r="S3090">
        <f t="shared" si="66"/>
        <v>6443400</v>
      </c>
      <c r="T3090">
        <f t="shared" si="67"/>
        <v>86955</v>
      </c>
    </row>
    <row r="3091" spans="1:20" ht="14.45" hidden="1" x14ac:dyDescent="0.35">
      <c r="A3091">
        <v>8</v>
      </c>
      <c r="B3091" t="s">
        <v>13</v>
      </c>
      <c r="C3091" t="s">
        <v>170</v>
      </c>
      <c r="D3091" t="s">
        <v>1040</v>
      </c>
      <c r="E3091" t="s">
        <v>1039</v>
      </c>
      <c r="F3091" t="s">
        <v>5</v>
      </c>
      <c r="G3091" t="s">
        <v>114</v>
      </c>
      <c r="H3091" t="s">
        <v>2</v>
      </c>
      <c r="I3091">
        <v>15</v>
      </c>
      <c r="J3091" t="s">
        <v>4</v>
      </c>
      <c r="L3091" t="s">
        <v>107</v>
      </c>
      <c r="M3091">
        <v>30457</v>
      </c>
      <c r="N3091" s="21" t="str">
        <f t="shared" si="63"/>
        <v>6_30-35</v>
      </c>
      <c r="O3091" s="21" t="str">
        <f t="shared" si="64"/>
        <v>3_30-40</v>
      </c>
      <c r="P3091" s="21" t="str">
        <f t="shared" si="65"/>
        <v>03_30-40</v>
      </c>
      <c r="Q3091" t="s">
        <v>1527</v>
      </c>
      <c r="R3091" t="s">
        <v>1084</v>
      </c>
      <c r="S3091">
        <f t="shared" si="66"/>
        <v>243656</v>
      </c>
      <c r="T3091">
        <f t="shared" si="67"/>
        <v>3288</v>
      </c>
    </row>
    <row r="3092" spans="1:20" ht="14.45" hidden="1" x14ac:dyDescent="0.35">
      <c r="A3092">
        <v>107</v>
      </c>
      <c r="B3092" t="s">
        <v>13</v>
      </c>
      <c r="C3092" t="s">
        <v>238</v>
      </c>
      <c r="D3092" t="s">
        <v>1038</v>
      </c>
      <c r="E3092" t="s">
        <v>1039</v>
      </c>
      <c r="F3092" t="s">
        <v>5</v>
      </c>
      <c r="G3092" t="s">
        <v>218</v>
      </c>
      <c r="H3092">
        <v>530</v>
      </c>
      <c r="I3092">
        <v>15</v>
      </c>
      <c r="J3092" t="s">
        <v>8</v>
      </c>
      <c r="L3092" t="s">
        <v>107</v>
      </c>
      <c r="M3092">
        <v>34694</v>
      </c>
      <c r="N3092" s="21" t="str">
        <f t="shared" si="63"/>
        <v>6_30-35</v>
      </c>
      <c r="O3092" s="21" t="str">
        <f t="shared" si="64"/>
        <v>3_30-40</v>
      </c>
      <c r="P3092" s="21" t="str">
        <f t="shared" si="65"/>
        <v>03_30-40</v>
      </c>
      <c r="Q3092" t="s">
        <v>1527</v>
      </c>
      <c r="R3092" t="s">
        <v>1084</v>
      </c>
      <c r="S3092">
        <f t="shared" si="66"/>
        <v>3712258</v>
      </c>
      <c r="T3092">
        <f t="shared" si="67"/>
        <v>50098</v>
      </c>
    </row>
    <row r="3093" spans="1:20" ht="14.45" hidden="1" x14ac:dyDescent="0.35">
      <c r="A3093">
        <v>19</v>
      </c>
      <c r="B3093" t="s">
        <v>13</v>
      </c>
      <c r="C3093" t="s">
        <v>499</v>
      </c>
      <c r="D3093" t="s">
        <v>1046</v>
      </c>
      <c r="E3093" t="s">
        <v>1039</v>
      </c>
      <c r="F3093" t="s">
        <v>5</v>
      </c>
      <c r="G3093" t="s">
        <v>218</v>
      </c>
      <c r="H3093" t="s">
        <v>200</v>
      </c>
      <c r="I3093">
        <v>13</v>
      </c>
      <c r="J3093" t="s">
        <v>8</v>
      </c>
      <c r="L3093" t="s">
        <v>107</v>
      </c>
      <c r="M3093">
        <v>39525</v>
      </c>
      <c r="N3093" s="21" t="str">
        <f t="shared" si="63"/>
        <v>7_35-40</v>
      </c>
      <c r="O3093" s="21" t="str">
        <f t="shared" si="64"/>
        <v>3_30-40</v>
      </c>
      <c r="P3093" s="21" t="str">
        <f t="shared" si="65"/>
        <v>03_30-40</v>
      </c>
      <c r="Q3093" t="s">
        <v>1527</v>
      </c>
      <c r="R3093" t="s">
        <v>1084</v>
      </c>
      <c r="S3093">
        <f t="shared" si="66"/>
        <v>750975</v>
      </c>
      <c r="T3093">
        <f t="shared" si="67"/>
        <v>10135</v>
      </c>
    </row>
    <row r="3094" spans="1:20" ht="14.45" hidden="1" x14ac:dyDescent="0.35">
      <c r="A3094">
        <v>19</v>
      </c>
      <c r="B3094" t="s">
        <v>13</v>
      </c>
      <c r="C3094" t="s">
        <v>282</v>
      </c>
      <c r="D3094" t="s">
        <v>1041</v>
      </c>
      <c r="E3094" t="s">
        <v>1039</v>
      </c>
      <c r="F3094" t="s">
        <v>5</v>
      </c>
      <c r="G3094" t="s">
        <v>155</v>
      </c>
      <c r="H3094" t="s">
        <v>108</v>
      </c>
      <c r="I3094">
        <v>15</v>
      </c>
      <c r="J3094" t="s">
        <v>8</v>
      </c>
      <c r="L3094" t="s">
        <v>107</v>
      </c>
      <c r="M3094">
        <v>32558</v>
      </c>
      <c r="N3094" s="21" t="str">
        <f t="shared" si="63"/>
        <v>6_30-35</v>
      </c>
      <c r="O3094" s="21" t="str">
        <f t="shared" si="64"/>
        <v>3_30-40</v>
      </c>
      <c r="P3094" s="21" t="str">
        <f t="shared" si="65"/>
        <v>03_30-40</v>
      </c>
      <c r="Q3094" t="s">
        <v>1527</v>
      </c>
      <c r="R3094" t="s">
        <v>1084</v>
      </c>
      <c r="S3094">
        <f t="shared" si="66"/>
        <v>618602</v>
      </c>
      <c r="T3094">
        <f t="shared" si="67"/>
        <v>8348</v>
      </c>
    </row>
    <row r="3095" spans="1:20" ht="14.45" hidden="1" x14ac:dyDescent="0.35">
      <c r="A3095">
        <v>76</v>
      </c>
      <c r="B3095" t="s">
        <v>13</v>
      </c>
      <c r="C3095" t="s">
        <v>906</v>
      </c>
      <c r="D3095" t="s">
        <v>1046</v>
      </c>
      <c r="E3095" t="s">
        <v>1039</v>
      </c>
      <c r="F3095" t="s">
        <v>5</v>
      </c>
      <c r="G3095" t="s">
        <v>818</v>
      </c>
      <c r="H3095" t="s">
        <v>827</v>
      </c>
      <c r="I3095">
        <v>14</v>
      </c>
      <c r="J3095" t="s">
        <v>8</v>
      </c>
      <c r="L3095" t="s">
        <v>107</v>
      </c>
      <c r="M3095">
        <v>40299</v>
      </c>
      <c r="N3095" s="21" t="str">
        <f t="shared" si="63"/>
        <v>8_40-45</v>
      </c>
      <c r="O3095" s="21" t="str">
        <f t="shared" si="64"/>
        <v>4_40-50</v>
      </c>
      <c r="P3095" s="21" t="str">
        <f t="shared" si="65"/>
        <v>04_40-50</v>
      </c>
      <c r="Q3095" t="s">
        <v>1527</v>
      </c>
      <c r="R3095" t="s">
        <v>1084</v>
      </c>
      <c r="S3095">
        <f t="shared" si="66"/>
        <v>3062724</v>
      </c>
      <c r="T3095">
        <f t="shared" si="67"/>
        <v>41332</v>
      </c>
    </row>
    <row r="3096" spans="1:20" ht="14.45" hidden="1" x14ac:dyDescent="0.35">
      <c r="A3096">
        <v>30</v>
      </c>
      <c r="B3096" t="s">
        <v>13</v>
      </c>
      <c r="C3096" t="s">
        <v>908</v>
      </c>
      <c r="D3096" t="s">
        <v>1046</v>
      </c>
      <c r="E3096" t="s">
        <v>1039</v>
      </c>
      <c r="F3096" t="s">
        <v>5</v>
      </c>
      <c r="G3096" t="s">
        <v>818</v>
      </c>
      <c r="H3096" t="s">
        <v>634</v>
      </c>
      <c r="I3096">
        <v>14</v>
      </c>
      <c r="J3096" t="s">
        <v>8</v>
      </c>
      <c r="L3096" t="s">
        <v>107</v>
      </c>
      <c r="M3096">
        <v>71068</v>
      </c>
      <c r="N3096" s="21" t="str">
        <f t="shared" si="63"/>
        <v>14_70-75</v>
      </c>
      <c r="O3096" s="21" t="str">
        <f t="shared" si="64"/>
        <v>7_70-80</v>
      </c>
      <c r="P3096" s="21" t="str">
        <f t="shared" si="65"/>
        <v>07_70&gt;</v>
      </c>
      <c r="Q3096" t="s">
        <v>1527</v>
      </c>
      <c r="R3096" t="s">
        <v>1084</v>
      </c>
      <c r="S3096">
        <f t="shared" si="66"/>
        <v>2132040</v>
      </c>
      <c r="T3096">
        <f t="shared" si="67"/>
        <v>28772</v>
      </c>
    </row>
    <row r="3097" spans="1:20" ht="14.45" hidden="1" x14ac:dyDescent="0.35">
      <c r="A3097">
        <v>107</v>
      </c>
      <c r="B3097" t="s">
        <v>13</v>
      </c>
      <c r="C3097" t="s">
        <v>907</v>
      </c>
      <c r="D3097" t="s">
        <v>1046</v>
      </c>
      <c r="E3097" t="s">
        <v>1039</v>
      </c>
      <c r="F3097" t="s">
        <v>5</v>
      </c>
      <c r="G3097" t="s">
        <v>818</v>
      </c>
      <c r="H3097" t="s">
        <v>827</v>
      </c>
      <c r="I3097">
        <v>14</v>
      </c>
      <c r="J3097" t="s">
        <v>8</v>
      </c>
      <c r="L3097" t="s">
        <v>107</v>
      </c>
      <c r="M3097">
        <v>41750</v>
      </c>
      <c r="N3097" s="21" t="str">
        <f t="shared" si="63"/>
        <v>8_40-45</v>
      </c>
      <c r="O3097" s="21" t="str">
        <f t="shared" si="64"/>
        <v>4_40-50</v>
      </c>
      <c r="P3097" s="21" t="str">
        <f t="shared" si="65"/>
        <v>04_40-50</v>
      </c>
      <c r="Q3097" t="s">
        <v>1527</v>
      </c>
      <c r="R3097" t="s">
        <v>1084</v>
      </c>
      <c r="S3097">
        <f t="shared" si="66"/>
        <v>4467250</v>
      </c>
      <c r="T3097">
        <f t="shared" si="67"/>
        <v>60287</v>
      </c>
    </row>
    <row r="3098" spans="1:20" ht="14.45" hidden="1" x14ac:dyDescent="0.35">
      <c r="A3098">
        <v>4</v>
      </c>
      <c r="B3098" t="s">
        <v>13</v>
      </c>
      <c r="C3098" t="s">
        <v>486</v>
      </c>
      <c r="D3098" t="s">
        <v>1046</v>
      </c>
      <c r="E3098" t="s">
        <v>1039</v>
      </c>
      <c r="F3098" t="s">
        <v>5</v>
      </c>
      <c r="G3098" t="s">
        <v>496</v>
      </c>
      <c r="H3098" t="s">
        <v>2</v>
      </c>
      <c r="I3098">
        <v>14</v>
      </c>
      <c r="J3098" t="s">
        <v>8</v>
      </c>
      <c r="K3098" t="s">
        <v>7</v>
      </c>
      <c r="L3098" t="s">
        <v>107</v>
      </c>
      <c r="M3098">
        <v>56640</v>
      </c>
      <c r="N3098" s="21" t="str">
        <f t="shared" si="63"/>
        <v>11_55-60</v>
      </c>
      <c r="O3098" s="21" t="str">
        <f t="shared" si="64"/>
        <v>5_50-60</v>
      </c>
      <c r="P3098" s="21" t="str">
        <f t="shared" si="65"/>
        <v>05_50-60</v>
      </c>
      <c r="Q3098" t="s">
        <v>1527</v>
      </c>
      <c r="R3098" t="s">
        <v>1084</v>
      </c>
      <c r="S3098">
        <f t="shared" si="66"/>
        <v>226560</v>
      </c>
      <c r="T3098">
        <f t="shared" si="67"/>
        <v>3057</v>
      </c>
    </row>
    <row r="3099" spans="1:20" ht="14.45" hidden="1" x14ac:dyDescent="0.35">
      <c r="A3099">
        <v>4</v>
      </c>
      <c r="B3099" t="s">
        <v>13</v>
      </c>
      <c r="C3099" t="s">
        <v>647</v>
      </c>
      <c r="D3099" t="s">
        <v>1046</v>
      </c>
      <c r="E3099" t="s">
        <v>1039</v>
      </c>
      <c r="F3099" t="s">
        <v>5</v>
      </c>
      <c r="G3099" t="s">
        <v>496</v>
      </c>
      <c r="H3099" t="s">
        <v>618</v>
      </c>
      <c r="I3099">
        <v>13</v>
      </c>
      <c r="J3099" t="s">
        <v>8</v>
      </c>
      <c r="L3099" t="s">
        <v>107</v>
      </c>
      <c r="M3099">
        <v>49530</v>
      </c>
      <c r="N3099" s="21" t="str">
        <f t="shared" si="63"/>
        <v>9_45-50</v>
      </c>
      <c r="O3099" s="21" t="str">
        <f t="shared" si="64"/>
        <v>4_40-50</v>
      </c>
      <c r="P3099" s="21" t="str">
        <f t="shared" si="65"/>
        <v>04_40-50</v>
      </c>
      <c r="Q3099" t="s">
        <v>1527</v>
      </c>
      <c r="R3099" t="s">
        <v>1084</v>
      </c>
      <c r="S3099">
        <f t="shared" si="66"/>
        <v>198120</v>
      </c>
      <c r="T3099">
        <f t="shared" si="67"/>
        <v>2674</v>
      </c>
    </row>
    <row r="3100" spans="1:20" ht="14.45" hidden="1" x14ac:dyDescent="0.35">
      <c r="A3100">
        <v>11</v>
      </c>
      <c r="B3100" t="s">
        <v>13</v>
      </c>
      <c r="C3100" t="s">
        <v>644</v>
      </c>
      <c r="D3100" t="s">
        <v>1038</v>
      </c>
      <c r="E3100" t="s">
        <v>1039</v>
      </c>
      <c r="F3100" t="s">
        <v>5</v>
      </c>
      <c r="G3100" t="s">
        <v>496</v>
      </c>
      <c r="H3100">
        <v>250</v>
      </c>
      <c r="I3100">
        <v>15</v>
      </c>
      <c r="J3100" t="s">
        <v>8</v>
      </c>
      <c r="L3100" t="s">
        <v>107</v>
      </c>
      <c r="M3100">
        <v>36500</v>
      </c>
      <c r="N3100" s="21" t="str">
        <f t="shared" si="63"/>
        <v>7_35-40</v>
      </c>
      <c r="O3100" s="21" t="str">
        <f t="shared" si="64"/>
        <v>3_30-40</v>
      </c>
      <c r="P3100" s="21" t="str">
        <f t="shared" si="65"/>
        <v>03_30-40</v>
      </c>
      <c r="Q3100" t="s">
        <v>1527</v>
      </c>
      <c r="R3100" t="s">
        <v>1084</v>
      </c>
      <c r="S3100">
        <f t="shared" si="66"/>
        <v>401500</v>
      </c>
      <c r="T3100">
        <f t="shared" si="67"/>
        <v>5418</v>
      </c>
    </row>
    <row r="3101" spans="1:20" ht="14.45" hidden="1" x14ac:dyDescent="0.35">
      <c r="A3101">
        <v>46</v>
      </c>
      <c r="B3101" t="s">
        <v>13</v>
      </c>
      <c r="C3101" t="s">
        <v>685</v>
      </c>
      <c r="D3101" t="s">
        <v>1038</v>
      </c>
      <c r="E3101" t="s">
        <v>1039</v>
      </c>
      <c r="F3101" t="s">
        <v>5</v>
      </c>
      <c r="G3101" t="s">
        <v>496</v>
      </c>
      <c r="H3101" t="s">
        <v>233</v>
      </c>
      <c r="I3101">
        <v>15</v>
      </c>
      <c r="J3101" t="s">
        <v>8</v>
      </c>
      <c r="L3101" t="s">
        <v>107</v>
      </c>
      <c r="M3101">
        <v>34974</v>
      </c>
      <c r="N3101" s="21" t="str">
        <f t="shared" si="63"/>
        <v>6_30-35</v>
      </c>
      <c r="O3101" s="21" t="str">
        <f t="shared" si="64"/>
        <v>3_30-40</v>
      </c>
      <c r="P3101" s="21" t="str">
        <f t="shared" si="65"/>
        <v>03_30-40</v>
      </c>
      <c r="Q3101" t="s">
        <v>1527</v>
      </c>
      <c r="R3101" t="s">
        <v>1084</v>
      </c>
      <c r="S3101">
        <f t="shared" si="66"/>
        <v>1608804</v>
      </c>
      <c r="T3101">
        <f t="shared" si="67"/>
        <v>21711</v>
      </c>
    </row>
    <row r="3102" spans="1:20" ht="14.45" hidden="1" x14ac:dyDescent="0.35">
      <c r="A3102">
        <v>373</v>
      </c>
      <c r="B3102" t="s">
        <v>13</v>
      </c>
      <c r="C3102" t="s">
        <v>645</v>
      </c>
      <c r="D3102" t="s">
        <v>1038</v>
      </c>
      <c r="E3102" t="s">
        <v>1039</v>
      </c>
      <c r="F3102" t="s">
        <v>5</v>
      </c>
      <c r="G3102" t="s">
        <v>155</v>
      </c>
      <c r="H3102" t="s">
        <v>233</v>
      </c>
      <c r="I3102">
        <v>15</v>
      </c>
      <c r="J3102" t="s">
        <v>8</v>
      </c>
      <c r="L3102" t="s">
        <v>107</v>
      </c>
      <c r="M3102">
        <v>27490</v>
      </c>
      <c r="N3102" s="21" t="str">
        <f t="shared" ref="N3102:N3165" si="68">CONCATENATE(ROUNDDOWN(M3102/5000,0),"_",ROUNDDOWN(M3102/5000,0)*5,"-",ROUNDUP((M3102+1)/5000,0)*5)</f>
        <v>5_25-30</v>
      </c>
      <c r="O3102" s="21" t="str">
        <f t="shared" ref="O3102:O3165" si="69">CONCATENATE(ROUNDDOWN(M3102/10000,0),"_",ROUNDDOWN(M3102/10000,0)*10,"-",ROUNDUP((M3102+1)/10000,0)*10)</f>
        <v>2_20-30</v>
      </c>
      <c r="P3102" s="21" t="str">
        <f t="shared" si="65"/>
        <v>02_20-30</v>
      </c>
      <c r="Q3102" t="s">
        <v>1527</v>
      </c>
      <c r="R3102" t="s">
        <v>1084</v>
      </c>
      <c r="S3102">
        <f t="shared" si="66"/>
        <v>10253770</v>
      </c>
      <c r="T3102">
        <f t="shared" si="67"/>
        <v>138377</v>
      </c>
    </row>
    <row r="3103" spans="1:20" ht="14.45" hidden="1" x14ac:dyDescent="0.35">
      <c r="A3103">
        <v>46</v>
      </c>
      <c r="B3103" t="s">
        <v>13</v>
      </c>
      <c r="C3103" t="s">
        <v>637</v>
      </c>
      <c r="D3103" t="s">
        <v>1040</v>
      </c>
      <c r="E3103" t="s">
        <v>1039</v>
      </c>
      <c r="F3103" t="s">
        <v>5</v>
      </c>
      <c r="G3103" t="s">
        <v>323</v>
      </c>
      <c r="H3103" t="s">
        <v>2</v>
      </c>
      <c r="I3103">
        <v>15</v>
      </c>
      <c r="J3103" t="s">
        <v>8</v>
      </c>
      <c r="L3103" t="s">
        <v>90</v>
      </c>
      <c r="M3103">
        <v>20270</v>
      </c>
      <c r="N3103" s="21" t="str">
        <f t="shared" si="68"/>
        <v>4_20-25</v>
      </c>
      <c r="O3103" s="21" t="str">
        <f t="shared" si="69"/>
        <v>2_20-30</v>
      </c>
      <c r="P3103" s="21" t="str">
        <f t="shared" si="65"/>
        <v>02_20-30</v>
      </c>
      <c r="Q3103" t="s">
        <v>1527</v>
      </c>
      <c r="R3103" t="s">
        <v>1084</v>
      </c>
      <c r="S3103">
        <f t="shared" si="66"/>
        <v>932420</v>
      </c>
      <c r="T3103">
        <f t="shared" si="67"/>
        <v>12583</v>
      </c>
    </row>
    <row r="3104" spans="1:20" ht="14.45" hidden="1" x14ac:dyDescent="0.35">
      <c r="A3104">
        <v>34</v>
      </c>
      <c r="B3104" t="s">
        <v>13</v>
      </c>
      <c r="C3104" t="s">
        <v>610</v>
      </c>
      <c r="D3104" t="s">
        <v>1040</v>
      </c>
      <c r="E3104" t="s">
        <v>1039</v>
      </c>
      <c r="F3104" t="s">
        <v>1</v>
      </c>
      <c r="G3104" t="s">
        <v>249</v>
      </c>
      <c r="H3104" t="s">
        <v>2</v>
      </c>
      <c r="I3104">
        <v>15</v>
      </c>
      <c r="J3104" t="s">
        <v>8</v>
      </c>
      <c r="L3104" t="s">
        <v>107</v>
      </c>
      <c r="M3104">
        <v>27474</v>
      </c>
      <c r="N3104" s="21" t="str">
        <f t="shared" si="68"/>
        <v>5_25-30</v>
      </c>
      <c r="O3104" s="21" t="str">
        <f t="shared" si="69"/>
        <v>2_20-30</v>
      </c>
      <c r="P3104" s="21" t="str">
        <f t="shared" si="65"/>
        <v>02_20-30</v>
      </c>
      <c r="Q3104" t="s">
        <v>1527</v>
      </c>
      <c r="R3104" t="s">
        <v>1084</v>
      </c>
      <c r="S3104">
        <f t="shared" si="66"/>
        <v>934116</v>
      </c>
      <c r="T3104">
        <f t="shared" si="67"/>
        <v>12606</v>
      </c>
    </row>
    <row r="3105" spans="1:20" ht="14.45" hidden="1" x14ac:dyDescent="0.35">
      <c r="A3105">
        <v>11</v>
      </c>
      <c r="B3105" t="s">
        <v>13</v>
      </c>
      <c r="C3105" t="s">
        <v>612</v>
      </c>
      <c r="D3105" t="s">
        <v>1040</v>
      </c>
      <c r="E3105" t="s">
        <v>1039</v>
      </c>
      <c r="F3105" t="s">
        <v>5</v>
      </c>
      <c r="G3105" t="s">
        <v>155</v>
      </c>
      <c r="H3105" t="s">
        <v>2</v>
      </c>
      <c r="I3105">
        <v>17</v>
      </c>
      <c r="J3105" t="s">
        <v>8</v>
      </c>
      <c r="L3105" t="s">
        <v>107</v>
      </c>
      <c r="M3105">
        <v>33637</v>
      </c>
      <c r="N3105" s="21" t="str">
        <f t="shared" si="68"/>
        <v>6_30-35</v>
      </c>
      <c r="O3105" s="21" t="str">
        <f t="shared" si="69"/>
        <v>3_30-40</v>
      </c>
      <c r="P3105" s="21" t="str">
        <f t="shared" si="65"/>
        <v>03_30-40</v>
      </c>
      <c r="Q3105" t="s">
        <v>1527</v>
      </c>
      <c r="R3105" t="s">
        <v>1084</v>
      </c>
      <c r="S3105">
        <f t="shared" si="66"/>
        <v>370007</v>
      </c>
      <c r="T3105">
        <f t="shared" si="67"/>
        <v>4993</v>
      </c>
    </row>
    <row r="3106" spans="1:20" ht="14.45" hidden="1" x14ac:dyDescent="0.35">
      <c r="A3106">
        <v>11</v>
      </c>
      <c r="B3106" t="s">
        <v>13</v>
      </c>
      <c r="C3106" t="s">
        <v>646</v>
      </c>
      <c r="D3106" t="s">
        <v>1040</v>
      </c>
      <c r="E3106" t="s">
        <v>1039</v>
      </c>
      <c r="F3106" t="s">
        <v>5</v>
      </c>
      <c r="G3106" t="s">
        <v>323</v>
      </c>
      <c r="H3106" t="s">
        <v>2</v>
      </c>
      <c r="I3106">
        <v>17</v>
      </c>
      <c r="J3106" t="s">
        <v>8</v>
      </c>
      <c r="L3106" t="s">
        <v>90</v>
      </c>
      <c r="M3106">
        <v>27000</v>
      </c>
      <c r="N3106" s="21" t="str">
        <f t="shared" si="68"/>
        <v>5_25-30</v>
      </c>
      <c r="O3106" s="21" t="str">
        <f t="shared" si="69"/>
        <v>2_20-30</v>
      </c>
      <c r="P3106" s="21" t="str">
        <f t="shared" si="65"/>
        <v>02_20-30</v>
      </c>
      <c r="Q3106" t="s">
        <v>1527</v>
      </c>
      <c r="R3106" t="s">
        <v>1084</v>
      </c>
      <c r="S3106">
        <f t="shared" si="66"/>
        <v>297000</v>
      </c>
      <c r="T3106">
        <f t="shared" si="67"/>
        <v>4008</v>
      </c>
    </row>
    <row r="3107" spans="1:20" ht="14.45" hidden="1" x14ac:dyDescent="0.35">
      <c r="A3107">
        <v>23</v>
      </c>
      <c r="B3107" t="s">
        <v>13</v>
      </c>
      <c r="C3107" t="s">
        <v>687</v>
      </c>
      <c r="D3107" t="s">
        <v>1038</v>
      </c>
      <c r="E3107" t="s">
        <v>1039</v>
      </c>
      <c r="F3107" t="s">
        <v>5</v>
      </c>
      <c r="G3107" t="s">
        <v>496</v>
      </c>
      <c r="H3107" t="s">
        <v>298</v>
      </c>
      <c r="I3107">
        <v>15</v>
      </c>
      <c r="J3107" t="s">
        <v>8</v>
      </c>
      <c r="L3107" t="s">
        <v>107</v>
      </c>
      <c r="M3107">
        <v>39386</v>
      </c>
      <c r="N3107" s="21" t="str">
        <f t="shared" si="68"/>
        <v>7_35-40</v>
      </c>
      <c r="O3107" s="21" t="str">
        <f t="shared" si="69"/>
        <v>3_30-40</v>
      </c>
      <c r="P3107" s="21" t="str">
        <f t="shared" si="65"/>
        <v>03_30-40</v>
      </c>
      <c r="Q3107" t="s">
        <v>1527</v>
      </c>
      <c r="R3107" t="s">
        <v>1084</v>
      </c>
      <c r="S3107">
        <f t="shared" si="66"/>
        <v>905878</v>
      </c>
      <c r="T3107">
        <f t="shared" si="67"/>
        <v>12225</v>
      </c>
    </row>
    <row r="3108" spans="1:20" ht="14.45" hidden="1" x14ac:dyDescent="0.35">
      <c r="A3108">
        <v>8</v>
      </c>
      <c r="B3108" t="s">
        <v>13</v>
      </c>
      <c r="C3108" t="s">
        <v>686</v>
      </c>
      <c r="D3108" t="s">
        <v>1046</v>
      </c>
      <c r="E3108" t="s">
        <v>1039</v>
      </c>
      <c r="F3108" t="s">
        <v>5</v>
      </c>
      <c r="G3108" t="s">
        <v>496</v>
      </c>
      <c r="H3108" t="s">
        <v>618</v>
      </c>
      <c r="I3108">
        <v>13</v>
      </c>
      <c r="J3108" t="s">
        <v>8</v>
      </c>
      <c r="L3108" t="s">
        <v>107</v>
      </c>
      <c r="M3108">
        <v>43610</v>
      </c>
      <c r="N3108" s="21" t="str">
        <f t="shared" si="68"/>
        <v>8_40-45</v>
      </c>
      <c r="O3108" s="21" t="str">
        <f t="shared" si="69"/>
        <v>4_40-50</v>
      </c>
      <c r="P3108" s="21" t="str">
        <f t="shared" si="65"/>
        <v>04_40-50</v>
      </c>
      <c r="Q3108" t="s">
        <v>1527</v>
      </c>
      <c r="R3108" t="s">
        <v>1084</v>
      </c>
      <c r="S3108">
        <f t="shared" si="66"/>
        <v>348880</v>
      </c>
      <c r="T3108">
        <f t="shared" si="67"/>
        <v>4708</v>
      </c>
    </row>
    <row r="3109" spans="1:20" ht="14.45" hidden="1" x14ac:dyDescent="0.35">
      <c r="A3109">
        <v>164</v>
      </c>
      <c r="B3109" t="s">
        <v>13</v>
      </c>
      <c r="C3109" t="s">
        <v>908</v>
      </c>
      <c r="D3109" t="s">
        <v>1046</v>
      </c>
      <c r="E3109" t="s">
        <v>1039</v>
      </c>
      <c r="F3109" t="s">
        <v>5</v>
      </c>
      <c r="G3109" t="s">
        <v>818</v>
      </c>
      <c r="H3109" t="s">
        <v>634</v>
      </c>
      <c r="I3109">
        <v>14</v>
      </c>
      <c r="J3109" t="s">
        <v>8</v>
      </c>
      <c r="L3109" t="s">
        <v>107</v>
      </c>
      <c r="M3109">
        <v>71068</v>
      </c>
      <c r="N3109" s="21" t="str">
        <f t="shared" si="68"/>
        <v>14_70-75</v>
      </c>
      <c r="O3109" s="21" t="str">
        <f t="shared" si="69"/>
        <v>7_70-80</v>
      </c>
      <c r="P3109" s="21" t="str">
        <f t="shared" si="65"/>
        <v>07_70&gt;</v>
      </c>
      <c r="Q3109" t="s">
        <v>1527</v>
      </c>
      <c r="R3109" t="s">
        <v>1084</v>
      </c>
      <c r="S3109">
        <f t="shared" si="66"/>
        <v>11655152</v>
      </c>
      <c r="T3109">
        <f t="shared" si="67"/>
        <v>157290</v>
      </c>
    </row>
    <row r="3110" spans="1:20" ht="14.45" hidden="1" x14ac:dyDescent="0.35">
      <c r="A3110">
        <v>122</v>
      </c>
      <c r="B3110" t="s">
        <v>13</v>
      </c>
      <c r="C3110" t="s">
        <v>906</v>
      </c>
      <c r="D3110" t="s">
        <v>1046</v>
      </c>
      <c r="E3110" t="s">
        <v>1039</v>
      </c>
      <c r="F3110" t="s">
        <v>5</v>
      </c>
      <c r="G3110" t="s">
        <v>818</v>
      </c>
      <c r="H3110" t="s">
        <v>827</v>
      </c>
      <c r="I3110">
        <v>14</v>
      </c>
      <c r="J3110" t="s">
        <v>8</v>
      </c>
      <c r="L3110" t="s">
        <v>107</v>
      </c>
      <c r="M3110">
        <v>40299</v>
      </c>
      <c r="N3110" s="21" t="str">
        <f t="shared" si="68"/>
        <v>8_40-45</v>
      </c>
      <c r="O3110" s="21" t="str">
        <f t="shared" si="69"/>
        <v>4_40-50</v>
      </c>
      <c r="P3110" s="21" t="str">
        <f t="shared" si="65"/>
        <v>04_40-50</v>
      </c>
      <c r="Q3110" t="s">
        <v>1527</v>
      </c>
      <c r="R3110" t="s">
        <v>1084</v>
      </c>
      <c r="S3110">
        <f t="shared" si="66"/>
        <v>4916478</v>
      </c>
      <c r="T3110">
        <f t="shared" si="67"/>
        <v>66349</v>
      </c>
    </row>
    <row r="3111" spans="1:20" ht="14.45" hidden="1" x14ac:dyDescent="0.35">
      <c r="A3111">
        <v>297</v>
      </c>
      <c r="B3111" t="s">
        <v>13</v>
      </c>
      <c r="C3111" t="s">
        <v>909</v>
      </c>
      <c r="D3111" t="s">
        <v>1041</v>
      </c>
      <c r="E3111" t="s">
        <v>1039</v>
      </c>
      <c r="F3111" t="s">
        <v>5</v>
      </c>
      <c r="G3111" t="s">
        <v>308</v>
      </c>
      <c r="H3111" t="s">
        <v>910</v>
      </c>
      <c r="I3111">
        <v>17</v>
      </c>
      <c r="J3111" t="s">
        <v>8</v>
      </c>
      <c r="L3111" t="s">
        <v>107</v>
      </c>
      <c r="M3111">
        <v>89900</v>
      </c>
      <c r="N3111" s="21" t="str">
        <f t="shared" si="68"/>
        <v>17_85-90</v>
      </c>
      <c r="O3111" s="21" t="str">
        <f t="shared" si="69"/>
        <v>8_80-90</v>
      </c>
      <c r="P3111" s="21" t="str">
        <f t="shared" si="65"/>
        <v>07_70&gt;</v>
      </c>
      <c r="Q3111" t="s">
        <v>1527</v>
      </c>
      <c r="R3111" t="s">
        <v>1084</v>
      </c>
      <c r="S3111">
        <f t="shared" si="66"/>
        <v>26700300</v>
      </c>
      <c r="T3111">
        <f t="shared" si="67"/>
        <v>360328</v>
      </c>
    </row>
    <row r="3112" spans="1:20" ht="14.45" hidden="1" x14ac:dyDescent="0.35">
      <c r="A3112">
        <v>1127</v>
      </c>
      <c r="B3112" t="s">
        <v>13</v>
      </c>
      <c r="C3112" t="s">
        <v>911</v>
      </c>
      <c r="D3112" t="s">
        <v>1041</v>
      </c>
      <c r="E3112" t="s">
        <v>1039</v>
      </c>
      <c r="F3112" t="s">
        <v>5</v>
      </c>
      <c r="G3112" t="s">
        <v>308</v>
      </c>
      <c r="H3112" t="s">
        <v>912</v>
      </c>
      <c r="I3112">
        <v>15</v>
      </c>
      <c r="J3112" t="s">
        <v>8</v>
      </c>
      <c r="L3112" t="s">
        <v>107</v>
      </c>
      <c r="M3112">
        <v>77258</v>
      </c>
      <c r="N3112" s="21" t="str">
        <f t="shared" si="68"/>
        <v>15_75-80</v>
      </c>
      <c r="O3112" s="21" t="str">
        <f t="shared" si="69"/>
        <v>7_70-80</v>
      </c>
      <c r="P3112" s="21" t="str">
        <f t="shared" si="65"/>
        <v>07_70&gt;</v>
      </c>
      <c r="Q3112" t="s">
        <v>1527</v>
      </c>
      <c r="R3112" t="s">
        <v>1084</v>
      </c>
      <c r="S3112">
        <f t="shared" si="66"/>
        <v>87069766</v>
      </c>
      <c r="T3112">
        <f t="shared" si="67"/>
        <v>1175031</v>
      </c>
    </row>
    <row r="3113" spans="1:20" ht="14.45" hidden="1" x14ac:dyDescent="0.35">
      <c r="A3113">
        <v>1542</v>
      </c>
      <c r="B3113" t="s">
        <v>13</v>
      </c>
      <c r="C3113" t="s">
        <v>916</v>
      </c>
      <c r="D3113" t="s">
        <v>1041</v>
      </c>
      <c r="E3113" t="s">
        <v>1039</v>
      </c>
      <c r="F3113" t="s">
        <v>5</v>
      </c>
      <c r="G3113" t="s">
        <v>308</v>
      </c>
      <c r="H3113" t="s">
        <v>673</v>
      </c>
      <c r="I3113">
        <v>15</v>
      </c>
      <c r="J3113" t="s">
        <v>8</v>
      </c>
      <c r="L3113" t="s">
        <v>107</v>
      </c>
      <c r="M3113">
        <v>87710</v>
      </c>
      <c r="N3113" s="21" t="str">
        <f t="shared" si="68"/>
        <v>17_85-90</v>
      </c>
      <c r="O3113" s="21" t="str">
        <f t="shared" si="69"/>
        <v>8_80-90</v>
      </c>
      <c r="P3113" s="21" t="str">
        <f t="shared" si="65"/>
        <v>07_70&gt;</v>
      </c>
      <c r="Q3113" t="s">
        <v>1527</v>
      </c>
      <c r="R3113" t="s">
        <v>1084</v>
      </c>
      <c r="S3113">
        <f t="shared" si="66"/>
        <v>135248820</v>
      </c>
      <c r="T3113">
        <f t="shared" si="67"/>
        <v>1825220</v>
      </c>
    </row>
    <row r="3114" spans="1:20" ht="14.45" hidden="1" x14ac:dyDescent="0.35">
      <c r="A3114">
        <v>61</v>
      </c>
      <c r="B3114" t="s">
        <v>13</v>
      </c>
      <c r="C3114" t="s">
        <v>644</v>
      </c>
      <c r="D3114" t="s">
        <v>1038</v>
      </c>
      <c r="E3114" t="s">
        <v>1039</v>
      </c>
      <c r="F3114" t="s">
        <v>5</v>
      </c>
      <c r="G3114" t="s">
        <v>496</v>
      </c>
      <c r="H3114">
        <v>250</v>
      </c>
      <c r="I3114">
        <v>15</v>
      </c>
      <c r="J3114" t="s">
        <v>8</v>
      </c>
      <c r="L3114" t="s">
        <v>107</v>
      </c>
      <c r="M3114">
        <v>36500</v>
      </c>
      <c r="N3114" s="21" t="str">
        <f t="shared" si="68"/>
        <v>7_35-40</v>
      </c>
      <c r="O3114" s="21" t="str">
        <f t="shared" si="69"/>
        <v>3_30-40</v>
      </c>
      <c r="P3114" s="21" t="str">
        <f t="shared" si="65"/>
        <v>03_30-40</v>
      </c>
      <c r="Q3114" t="s">
        <v>1527</v>
      </c>
      <c r="R3114" t="s">
        <v>1084</v>
      </c>
      <c r="S3114">
        <f t="shared" si="66"/>
        <v>2226500</v>
      </c>
      <c r="T3114">
        <f t="shared" si="67"/>
        <v>30047</v>
      </c>
    </row>
    <row r="3115" spans="1:20" ht="14.45" hidden="1" x14ac:dyDescent="0.35">
      <c r="A3115">
        <v>1485</v>
      </c>
      <c r="B3115" t="s">
        <v>13</v>
      </c>
      <c r="C3115" t="s">
        <v>637</v>
      </c>
      <c r="D3115" t="s">
        <v>1040</v>
      </c>
      <c r="E3115" t="s">
        <v>1039</v>
      </c>
      <c r="F3115" t="s">
        <v>5</v>
      </c>
      <c r="G3115" t="s">
        <v>323</v>
      </c>
      <c r="H3115" t="s">
        <v>2</v>
      </c>
      <c r="I3115">
        <v>15</v>
      </c>
      <c r="J3115" t="s">
        <v>8</v>
      </c>
      <c r="L3115" t="s">
        <v>90</v>
      </c>
      <c r="M3115">
        <v>20270</v>
      </c>
      <c r="N3115" s="21" t="str">
        <f t="shared" si="68"/>
        <v>4_20-25</v>
      </c>
      <c r="O3115" s="21" t="str">
        <f t="shared" si="69"/>
        <v>2_20-30</v>
      </c>
      <c r="P3115" s="21" t="str">
        <f t="shared" ref="P3115:P3178" si="70">IF(M3115&lt;20000,"01_&lt;20",IF(M3115&lt;70000,CONCATENATE(IF((ROUNDDOWN(M3115/10000,0)+1)&lt;10,0,),ROUNDDOWN(M3115/10000,0),"_",ROUNDDOWN(M3115/10000,0)*10,"-",ROUNDUP((M3115+1)/10000,0)*10),"07_70&gt;"))</f>
        <v>02_20-30</v>
      </c>
      <c r="Q3115" t="s">
        <v>1527</v>
      </c>
      <c r="R3115" t="s">
        <v>1084</v>
      </c>
      <c r="S3115">
        <f t="shared" ref="S3115:S3178" si="71">M3115*A3115</f>
        <v>30100950</v>
      </c>
      <c r="T3115">
        <f t="shared" ref="T3115:T3178" si="72">ROUND(S3115/74.1,0)</f>
        <v>406221</v>
      </c>
    </row>
    <row r="3116" spans="1:20" ht="14.45" hidden="1" x14ac:dyDescent="0.35">
      <c r="A3116">
        <v>80</v>
      </c>
      <c r="B3116" t="s">
        <v>13</v>
      </c>
      <c r="C3116" t="s">
        <v>685</v>
      </c>
      <c r="D3116" t="s">
        <v>1038</v>
      </c>
      <c r="E3116" t="s">
        <v>1039</v>
      </c>
      <c r="F3116" t="s">
        <v>5</v>
      </c>
      <c r="G3116" t="s">
        <v>496</v>
      </c>
      <c r="H3116" t="s">
        <v>233</v>
      </c>
      <c r="I3116">
        <v>15</v>
      </c>
      <c r="J3116" t="s">
        <v>8</v>
      </c>
      <c r="L3116" t="s">
        <v>107</v>
      </c>
      <c r="M3116">
        <v>34974</v>
      </c>
      <c r="N3116" s="21" t="str">
        <f t="shared" si="68"/>
        <v>6_30-35</v>
      </c>
      <c r="O3116" s="21" t="str">
        <f t="shared" si="69"/>
        <v>3_30-40</v>
      </c>
      <c r="P3116" s="21" t="str">
        <f t="shared" si="70"/>
        <v>03_30-40</v>
      </c>
      <c r="Q3116" t="s">
        <v>1527</v>
      </c>
      <c r="R3116" t="s">
        <v>1084</v>
      </c>
      <c r="S3116">
        <f t="shared" si="71"/>
        <v>2797920</v>
      </c>
      <c r="T3116">
        <f t="shared" si="72"/>
        <v>37759</v>
      </c>
    </row>
    <row r="3117" spans="1:20" ht="14.45" hidden="1" x14ac:dyDescent="0.35">
      <c r="A3117">
        <v>6294</v>
      </c>
      <c r="B3117" t="s">
        <v>13</v>
      </c>
      <c r="C3117" t="s">
        <v>645</v>
      </c>
      <c r="D3117" t="s">
        <v>1038</v>
      </c>
      <c r="E3117" t="s">
        <v>1039</v>
      </c>
      <c r="F3117" t="s">
        <v>5</v>
      </c>
      <c r="G3117" t="s">
        <v>155</v>
      </c>
      <c r="H3117" t="s">
        <v>233</v>
      </c>
      <c r="I3117">
        <v>15</v>
      </c>
      <c r="J3117" t="s">
        <v>8</v>
      </c>
      <c r="L3117" t="s">
        <v>107</v>
      </c>
      <c r="M3117">
        <v>27490</v>
      </c>
      <c r="N3117" s="21" t="str">
        <f t="shared" si="68"/>
        <v>5_25-30</v>
      </c>
      <c r="O3117" s="21" t="str">
        <f t="shared" si="69"/>
        <v>2_20-30</v>
      </c>
      <c r="P3117" s="21" t="str">
        <f t="shared" si="70"/>
        <v>02_20-30</v>
      </c>
      <c r="Q3117" t="s">
        <v>1527</v>
      </c>
      <c r="R3117" t="s">
        <v>1084</v>
      </c>
      <c r="S3117">
        <f t="shared" si="71"/>
        <v>173022060</v>
      </c>
      <c r="T3117">
        <f t="shared" si="72"/>
        <v>2334981</v>
      </c>
    </row>
    <row r="3118" spans="1:20" ht="14.45" hidden="1" x14ac:dyDescent="0.35">
      <c r="A3118">
        <v>34</v>
      </c>
      <c r="B3118" t="s">
        <v>13</v>
      </c>
      <c r="C3118" t="s">
        <v>935</v>
      </c>
      <c r="D3118" t="s">
        <v>1038</v>
      </c>
      <c r="E3118" t="s">
        <v>1039</v>
      </c>
      <c r="F3118" t="s">
        <v>5</v>
      </c>
      <c r="G3118" t="s">
        <v>855</v>
      </c>
      <c r="H3118" t="s">
        <v>714</v>
      </c>
      <c r="I3118">
        <v>15</v>
      </c>
      <c r="J3118" t="s">
        <v>8</v>
      </c>
      <c r="L3118" t="s">
        <v>107</v>
      </c>
      <c r="M3118">
        <v>40064</v>
      </c>
      <c r="N3118" s="21" t="str">
        <f t="shared" si="68"/>
        <v>8_40-45</v>
      </c>
      <c r="O3118" s="21" t="str">
        <f t="shared" si="69"/>
        <v>4_40-50</v>
      </c>
      <c r="P3118" s="21" t="str">
        <f t="shared" si="70"/>
        <v>04_40-50</v>
      </c>
      <c r="Q3118" t="s">
        <v>1527</v>
      </c>
      <c r="R3118" t="s">
        <v>1084</v>
      </c>
      <c r="S3118">
        <f t="shared" si="71"/>
        <v>1362176</v>
      </c>
      <c r="T3118">
        <f t="shared" si="72"/>
        <v>18383</v>
      </c>
    </row>
    <row r="3119" spans="1:20" ht="14.45" hidden="1" x14ac:dyDescent="0.35">
      <c r="A3119">
        <v>30</v>
      </c>
      <c r="B3119" t="s">
        <v>13</v>
      </c>
      <c r="C3119" t="s">
        <v>937</v>
      </c>
      <c r="D3119" t="s">
        <v>1038</v>
      </c>
      <c r="E3119" t="s">
        <v>1039</v>
      </c>
      <c r="F3119" t="s">
        <v>5</v>
      </c>
      <c r="G3119" t="s">
        <v>855</v>
      </c>
      <c r="H3119" t="s">
        <v>852</v>
      </c>
      <c r="I3119">
        <v>17</v>
      </c>
      <c r="J3119" t="s">
        <v>8</v>
      </c>
      <c r="L3119" t="s">
        <v>107</v>
      </c>
      <c r="M3119">
        <v>55236</v>
      </c>
      <c r="N3119" s="21" t="str">
        <f t="shared" si="68"/>
        <v>11_55-60</v>
      </c>
      <c r="O3119" s="21" t="str">
        <f t="shared" si="69"/>
        <v>5_50-60</v>
      </c>
      <c r="P3119" s="21" t="str">
        <f t="shared" si="70"/>
        <v>05_50-60</v>
      </c>
      <c r="Q3119" t="s">
        <v>1527</v>
      </c>
      <c r="R3119" t="s">
        <v>1084</v>
      </c>
      <c r="S3119">
        <f t="shared" si="71"/>
        <v>1657080</v>
      </c>
      <c r="T3119">
        <f t="shared" si="72"/>
        <v>22363</v>
      </c>
    </row>
    <row r="3120" spans="1:20" ht="14.45" hidden="1" x14ac:dyDescent="0.35">
      <c r="A3120">
        <v>8</v>
      </c>
      <c r="B3120" t="s">
        <v>13</v>
      </c>
      <c r="C3120" t="s">
        <v>939</v>
      </c>
      <c r="D3120" t="s">
        <v>1038</v>
      </c>
      <c r="E3120" t="s">
        <v>1039</v>
      </c>
      <c r="F3120" t="s">
        <v>5</v>
      </c>
      <c r="G3120" t="s">
        <v>855</v>
      </c>
      <c r="H3120" t="s">
        <v>714</v>
      </c>
      <c r="I3120">
        <v>15</v>
      </c>
      <c r="J3120" t="s">
        <v>8</v>
      </c>
      <c r="L3120" t="s">
        <v>107</v>
      </c>
      <c r="M3120">
        <v>36068</v>
      </c>
      <c r="N3120" s="21" t="str">
        <f t="shared" si="68"/>
        <v>7_35-40</v>
      </c>
      <c r="O3120" s="21" t="str">
        <f t="shared" si="69"/>
        <v>3_30-40</v>
      </c>
      <c r="P3120" s="21" t="str">
        <f t="shared" si="70"/>
        <v>03_30-40</v>
      </c>
      <c r="Q3120" t="s">
        <v>1527</v>
      </c>
      <c r="R3120" t="s">
        <v>1084</v>
      </c>
      <c r="S3120">
        <f t="shared" si="71"/>
        <v>288544</v>
      </c>
      <c r="T3120">
        <f t="shared" si="72"/>
        <v>3894</v>
      </c>
    </row>
    <row r="3121" spans="1:20" ht="14.45" hidden="1" x14ac:dyDescent="0.35">
      <c r="A3121">
        <v>202</v>
      </c>
      <c r="B3121" t="s">
        <v>13</v>
      </c>
      <c r="C3121" t="s">
        <v>935</v>
      </c>
      <c r="D3121" t="s">
        <v>1038</v>
      </c>
      <c r="E3121" t="s">
        <v>1039</v>
      </c>
      <c r="F3121" t="s">
        <v>5</v>
      </c>
      <c r="G3121" t="s">
        <v>855</v>
      </c>
      <c r="H3121" t="s">
        <v>714</v>
      </c>
      <c r="I3121">
        <v>15</v>
      </c>
      <c r="J3121" t="s">
        <v>8</v>
      </c>
      <c r="L3121" t="s">
        <v>107</v>
      </c>
      <c r="M3121">
        <v>40064</v>
      </c>
      <c r="N3121" s="21" t="str">
        <f t="shared" si="68"/>
        <v>8_40-45</v>
      </c>
      <c r="O3121" s="21" t="str">
        <f t="shared" si="69"/>
        <v>4_40-50</v>
      </c>
      <c r="P3121" s="21" t="str">
        <f t="shared" si="70"/>
        <v>04_40-50</v>
      </c>
      <c r="Q3121" t="s">
        <v>1527</v>
      </c>
      <c r="R3121" t="s">
        <v>1084</v>
      </c>
      <c r="S3121">
        <f t="shared" si="71"/>
        <v>8092928</v>
      </c>
      <c r="T3121">
        <f t="shared" si="72"/>
        <v>109216</v>
      </c>
    </row>
    <row r="3122" spans="1:20" ht="14.45" hidden="1" x14ac:dyDescent="0.35">
      <c r="A3122">
        <v>168</v>
      </c>
      <c r="B3122" t="s">
        <v>13</v>
      </c>
      <c r="C3122" t="s">
        <v>936</v>
      </c>
      <c r="D3122" t="s">
        <v>1040</v>
      </c>
      <c r="E3122" t="s">
        <v>1039</v>
      </c>
      <c r="F3122" t="s">
        <v>1</v>
      </c>
      <c r="G3122" t="s">
        <v>152</v>
      </c>
      <c r="H3122" t="s">
        <v>2</v>
      </c>
      <c r="I3122">
        <v>15</v>
      </c>
      <c r="J3122" t="s">
        <v>8</v>
      </c>
      <c r="L3122" t="s">
        <v>107</v>
      </c>
      <c r="M3122">
        <v>20730</v>
      </c>
      <c r="N3122" s="21" t="str">
        <f t="shared" si="68"/>
        <v>4_20-25</v>
      </c>
      <c r="O3122" s="21" t="str">
        <f t="shared" si="69"/>
        <v>2_20-30</v>
      </c>
      <c r="P3122" s="21" t="str">
        <f t="shared" si="70"/>
        <v>02_20-30</v>
      </c>
      <c r="Q3122" t="s">
        <v>1527</v>
      </c>
      <c r="R3122" t="s">
        <v>1084</v>
      </c>
      <c r="S3122">
        <f t="shared" si="71"/>
        <v>3482640</v>
      </c>
      <c r="T3122">
        <f t="shared" si="72"/>
        <v>46999</v>
      </c>
    </row>
    <row r="3123" spans="1:20" ht="14.45" hidden="1" x14ac:dyDescent="0.35">
      <c r="A3123">
        <v>1775</v>
      </c>
      <c r="B3123" t="s">
        <v>13</v>
      </c>
      <c r="C3123" t="s">
        <v>937</v>
      </c>
      <c r="D3123" t="s">
        <v>1038</v>
      </c>
      <c r="E3123" t="s">
        <v>1039</v>
      </c>
      <c r="F3123" t="s">
        <v>5</v>
      </c>
      <c r="G3123" t="s">
        <v>855</v>
      </c>
      <c r="H3123" t="s">
        <v>852</v>
      </c>
      <c r="I3123">
        <v>17</v>
      </c>
      <c r="J3123" t="s">
        <v>8</v>
      </c>
      <c r="L3123" t="s">
        <v>107</v>
      </c>
      <c r="M3123">
        <v>55236</v>
      </c>
      <c r="N3123" s="21" t="str">
        <f t="shared" si="68"/>
        <v>11_55-60</v>
      </c>
      <c r="O3123" s="21" t="str">
        <f t="shared" si="69"/>
        <v>5_50-60</v>
      </c>
      <c r="P3123" s="21" t="str">
        <f t="shared" si="70"/>
        <v>05_50-60</v>
      </c>
      <c r="Q3123" t="s">
        <v>1527</v>
      </c>
      <c r="R3123" t="s">
        <v>1084</v>
      </c>
      <c r="S3123">
        <f t="shared" si="71"/>
        <v>98043900</v>
      </c>
      <c r="T3123">
        <f t="shared" si="72"/>
        <v>1323130</v>
      </c>
    </row>
    <row r="3124" spans="1:20" ht="14.45" hidden="1" x14ac:dyDescent="0.35">
      <c r="A3124">
        <v>179</v>
      </c>
      <c r="B3124" t="s">
        <v>13</v>
      </c>
      <c r="C3124" t="s">
        <v>938</v>
      </c>
      <c r="D3124" t="s">
        <v>1046</v>
      </c>
      <c r="E3124" t="s">
        <v>1039</v>
      </c>
      <c r="F3124" t="s">
        <v>5</v>
      </c>
      <c r="G3124" t="s">
        <v>818</v>
      </c>
      <c r="H3124" t="s">
        <v>2</v>
      </c>
      <c r="I3124">
        <v>13</v>
      </c>
      <c r="J3124" t="s">
        <v>8</v>
      </c>
      <c r="L3124" t="s">
        <v>107</v>
      </c>
      <c r="M3124">
        <v>39789</v>
      </c>
      <c r="N3124" s="21" t="str">
        <f t="shared" si="68"/>
        <v>7_35-40</v>
      </c>
      <c r="O3124" s="21" t="str">
        <f t="shared" si="69"/>
        <v>3_30-40</v>
      </c>
      <c r="P3124" s="21" t="str">
        <f t="shared" si="70"/>
        <v>03_30-40</v>
      </c>
      <c r="Q3124" t="s">
        <v>1527</v>
      </c>
      <c r="R3124" t="s">
        <v>1084</v>
      </c>
      <c r="S3124">
        <f t="shared" si="71"/>
        <v>7122231</v>
      </c>
      <c r="T3124">
        <f t="shared" si="72"/>
        <v>96116</v>
      </c>
    </row>
    <row r="3125" spans="1:20" ht="14.45" hidden="1" x14ac:dyDescent="0.35">
      <c r="A3125">
        <v>404</v>
      </c>
      <c r="B3125" t="s">
        <v>13</v>
      </c>
      <c r="C3125" t="s">
        <v>939</v>
      </c>
      <c r="D3125" t="s">
        <v>1038</v>
      </c>
      <c r="E3125" t="s">
        <v>1039</v>
      </c>
      <c r="F3125" t="s">
        <v>5</v>
      </c>
      <c r="G3125" t="s">
        <v>855</v>
      </c>
      <c r="H3125" t="s">
        <v>714</v>
      </c>
      <c r="I3125">
        <v>15</v>
      </c>
      <c r="J3125" t="s">
        <v>8</v>
      </c>
      <c r="L3125" t="s">
        <v>107</v>
      </c>
      <c r="M3125">
        <v>36068</v>
      </c>
      <c r="N3125" s="21" t="str">
        <f t="shared" si="68"/>
        <v>7_35-40</v>
      </c>
      <c r="O3125" s="21" t="str">
        <f t="shared" si="69"/>
        <v>3_30-40</v>
      </c>
      <c r="P3125" s="21" t="str">
        <f t="shared" si="70"/>
        <v>03_30-40</v>
      </c>
      <c r="Q3125" t="s">
        <v>1527</v>
      </c>
      <c r="R3125" t="s">
        <v>1084</v>
      </c>
      <c r="S3125">
        <f t="shared" si="71"/>
        <v>14571472</v>
      </c>
      <c r="T3125">
        <f t="shared" si="72"/>
        <v>196646</v>
      </c>
    </row>
    <row r="3126" spans="1:20" ht="14.45" hidden="1" x14ac:dyDescent="0.35">
      <c r="A3126">
        <v>267</v>
      </c>
      <c r="B3126" t="s">
        <v>13</v>
      </c>
      <c r="C3126" t="s">
        <v>1069</v>
      </c>
      <c r="D3126" t="s">
        <v>1040</v>
      </c>
      <c r="E3126" t="s">
        <v>1039</v>
      </c>
      <c r="F3126" t="s">
        <v>5</v>
      </c>
      <c r="G3126" t="s">
        <v>323</v>
      </c>
      <c r="H3126" t="s">
        <v>2</v>
      </c>
      <c r="I3126">
        <v>15</v>
      </c>
      <c r="J3126" t="s">
        <v>4</v>
      </c>
      <c r="L3126" t="s">
        <v>90</v>
      </c>
      <c r="M3126">
        <v>21800</v>
      </c>
      <c r="N3126" s="21" t="str">
        <f t="shared" si="68"/>
        <v>4_20-25</v>
      </c>
      <c r="O3126" s="21" t="str">
        <f t="shared" si="69"/>
        <v>2_20-30</v>
      </c>
      <c r="P3126" s="21" t="str">
        <f t="shared" si="70"/>
        <v>02_20-30</v>
      </c>
      <c r="Q3126" t="s">
        <v>1527</v>
      </c>
      <c r="R3126" t="s">
        <v>1084</v>
      </c>
      <c r="S3126">
        <f t="shared" si="71"/>
        <v>5820600</v>
      </c>
      <c r="T3126">
        <f t="shared" si="72"/>
        <v>78551</v>
      </c>
    </row>
    <row r="3127" spans="1:20" ht="14.45" hidden="1" x14ac:dyDescent="0.35">
      <c r="A3127">
        <v>160</v>
      </c>
      <c r="B3127" t="s">
        <v>13</v>
      </c>
      <c r="C3127" t="s">
        <v>610</v>
      </c>
      <c r="D3127" t="s">
        <v>1040</v>
      </c>
      <c r="E3127" t="s">
        <v>1039</v>
      </c>
      <c r="F3127" t="s">
        <v>1</v>
      </c>
      <c r="G3127" t="s">
        <v>249</v>
      </c>
      <c r="H3127" t="s">
        <v>2</v>
      </c>
      <c r="I3127">
        <v>15</v>
      </c>
      <c r="J3127" t="s">
        <v>8</v>
      </c>
      <c r="L3127" t="s">
        <v>107</v>
      </c>
      <c r="M3127">
        <v>27474</v>
      </c>
      <c r="N3127" s="21" t="str">
        <f t="shared" si="68"/>
        <v>5_25-30</v>
      </c>
      <c r="O3127" s="21" t="str">
        <f t="shared" si="69"/>
        <v>2_20-30</v>
      </c>
      <c r="P3127" s="21" t="str">
        <f t="shared" si="70"/>
        <v>02_20-30</v>
      </c>
      <c r="Q3127" t="s">
        <v>1527</v>
      </c>
      <c r="R3127" t="s">
        <v>1084</v>
      </c>
      <c r="S3127">
        <f t="shared" si="71"/>
        <v>4395840</v>
      </c>
      <c r="T3127">
        <f t="shared" si="72"/>
        <v>59323</v>
      </c>
    </row>
    <row r="3128" spans="1:20" ht="14.45" hidden="1" x14ac:dyDescent="0.35">
      <c r="A3128">
        <v>4</v>
      </c>
      <c r="B3128" t="s">
        <v>13</v>
      </c>
      <c r="C3128" t="s">
        <v>907</v>
      </c>
      <c r="D3128" t="s">
        <v>1046</v>
      </c>
      <c r="E3128" t="s">
        <v>1039</v>
      </c>
      <c r="F3128" t="s">
        <v>5</v>
      </c>
      <c r="G3128" t="s">
        <v>818</v>
      </c>
      <c r="H3128" t="s">
        <v>827</v>
      </c>
      <c r="I3128">
        <v>14</v>
      </c>
      <c r="J3128" t="s">
        <v>8</v>
      </c>
      <c r="L3128" t="s">
        <v>107</v>
      </c>
      <c r="M3128">
        <v>41750</v>
      </c>
      <c r="N3128" s="21" t="str">
        <f t="shared" si="68"/>
        <v>8_40-45</v>
      </c>
      <c r="O3128" s="21" t="str">
        <f t="shared" si="69"/>
        <v>4_40-50</v>
      </c>
      <c r="P3128" s="21" t="str">
        <f t="shared" si="70"/>
        <v>04_40-50</v>
      </c>
      <c r="Q3128" t="s">
        <v>1527</v>
      </c>
      <c r="R3128" t="s">
        <v>1084</v>
      </c>
      <c r="S3128">
        <f t="shared" si="71"/>
        <v>167000</v>
      </c>
      <c r="T3128">
        <f t="shared" si="72"/>
        <v>2254</v>
      </c>
    </row>
    <row r="3129" spans="1:20" ht="14.45" hidden="1" x14ac:dyDescent="0.35">
      <c r="A3129">
        <v>4</v>
      </c>
      <c r="B3129" t="s">
        <v>13</v>
      </c>
      <c r="C3129" t="s">
        <v>1516</v>
      </c>
      <c r="D3129" t="s">
        <v>1041</v>
      </c>
      <c r="E3129" t="s">
        <v>1039</v>
      </c>
      <c r="F3129" t="s">
        <v>5</v>
      </c>
      <c r="G3129" t="s">
        <v>308</v>
      </c>
      <c r="H3129" t="s">
        <v>166</v>
      </c>
      <c r="I3129">
        <v>17</v>
      </c>
      <c r="J3129" t="s">
        <v>8</v>
      </c>
      <c r="L3129" t="s">
        <v>107</v>
      </c>
      <c r="M3129">
        <v>65000</v>
      </c>
      <c r="N3129" s="21" t="str">
        <f t="shared" si="68"/>
        <v>13_65-70</v>
      </c>
      <c r="O3129" s="21" t="str">
        <f t="shared" si="69"/>
        <v>6_60-70</v>
      </c>
      <c r="P3129" s="21" t="str">
        <f t="shared" si="70"/>
        <v>06_60-70</v>
      </c>
      <c r="Q3129" t="s">
        <v>1527</v>
      </c>
      <c r="R3129" t="s">
        <v>1084</v>
      </c>
      <c r="S3129">
        <f t="shared" si="71"/>
        <v>260000</v>
      </c>
      <c r="T3129">
        <f t="shared" si="72"/>
        <v>3509</v>
      </c>
    </row>
    <row r="3130" spans="1:20" ht="14.45" hidden="1" x14ac:dyDescent="0.35">
      <c r="A3130">
        <v>4</v>
      </c>
      <c r="B3130" t="s">
        <v>13</v>
      </c>
      <c r="C3130" t="s">
        <v>286</v>
      </c>
      <c r="D3130" t="s">
        <v>1046</v>
      </c>
      <c r="E3130" t="s">
        <v>1044</v>
      </c>
      <c r="F3130" t="s">
        <v>5</v>
      </c>
      <c r="G3130" t="s">
        <v>218</v>
      </c>
      <c r="H3130" t="s">
        <v>2</v>
      </c>
      <c r="I3130">
        <v>14</v>
      </c>
      <c r="J3130" t="s">
        <v>11</v>
      </c>
      <c r="L3130" t="s">
        <v>107</v>
      </c>
      <c r="M3130">
        <v>47140</v>
      </c>
      <c r="N3130" s="21" t="str">
        <f t="shared" si="68"/>
        <v>9_45-50</v>
      </c>
      <c r="O3130" s="21" t="str">
        <f t="shared" si="69"/>
        <v>4_40-50</v>
      </c>
      <c r="P3130" s="21" t="str">
        <f t="shared" si="70"/>
        <v>04_40-50</v>
      </c>
      <c r="Q3130" t="s">
        <v>1527</v>
      </c>
      <c r="R3130" t="s">
        <v>1084</v>
      </c>
      <c r="S3130">
        <f t="shared" si="71"/>
        <v>188560</v>
      </c>
      <c r="T3130">
        <f t="shared" si="72"/>
        <v>2545</v>
      </c>
    </row>
    <row r="3131" spans="1:20" ht="14.45" hidden="1" x14ac:dyDescent="0.35">
      <c r="A3131">
        <v>104</v>
      </c>
      <c r="B3131" t="s">
        <v>13</v>
      </c>
      <c r="C3131" t="s">
        <v>613</v>
      </c>
      <c r="D3131" t="s">
        <v>1046</v>
      </c>
      <c r="E3131" t="s">
        <v>1044</v>
      </c>
      <c r="F3131" t="s">
        <v>5</v>
      </c>
      <c r="G3131" t="s">
        <v>496</v>
      </c>
      <c r="H3131" t="s">
        <v>2</v>
      </c>
      <c r="I3131">
        <v>14</v>
      </c>
      <c r="J3131" t="s">
        <v>8</v>
      </c>
      <c r="L3131" t="s">
        <v>107</v>
      </c>
      <c r="M3131">
        <v>42130</v>
      </c>
      <c r="N3131" s="21" t="str">
        <f t="shared" si="68"/>
        <v>8_40-45</v>
      </c>
      <c r="O3131" s="21" t="str">
        <f t="shared" si="69"/>
        <v>4_40-50</v>
      </c>
      <c r="P3131" s="21" t="str">
        <f t="shared" si="70"/>
        <v>04_40-50</v>
      </c>
      <c r="Q3131" t="s">
        <v>1527</v>
      </c>
      <c r="R3131" t="s">
        <v>1084</v>
      </c>
      <c r="S3131">
        <f t="shared" si="71"/>
        <v>4381520</v>
      </c>
      <c r="T3131">
        <f t="shared" si="72"/>
        <v>59130</v>
      </c>
    </row>
    <row r="3132" spans="1:20" ht="14.45" hidden="1" x14ac:dyDescent="0.35">
      <c r="A3132">
        <v>277</v>
      </c>
      <c r="B3132" t="s">
        <v>13</v>
      </c>
      <c r="C3132" t="s">
        <v>614</v>
      </c>
      <c r="D3132" t="s">
        <v>1040</v>
      </c>
      <c r="E3132" t="s">
        <v>1044</v>
      </c>
      <c r="F3132" t="s">
        <v>5</v>
      </c>
      <c r="G3132" t="s">
        <v>496</v>
      </c>
      <c r="H3132" t="s">
        <v>2</v>
      </c>
      <c r="I3132">
        <v>15</v>
      </c>
      <c r="J3132" t="s">
        <v>8</v>
      </c>
      <c r="L3132" t="s">
        <v>107</v>
      </c>
      <c r="M3132">
        <v>42075</v>
      </c>
      <c r="N3132" s="21" t="str">
        <f t="shared" si="68"/>
        <v>8_40-45</v>
      </c>
      <c r="O3132" s="21" t="str">
        <f t="shared" si="69"/>
        <v>4_40-50</v>
      </c>
      <c r="P3132" s="21" t="str">
        <f t="shared" si="70"/>
        <v>04_40-50</v>
      </c>
      <c r="Q3132" t="s">
        <v>1527</v>
      </c>
      <c r="R3132" t="s">
        <v>1084</v>
      </c>
      <c r="S3132">
        <f t="shared" si="71"/>
        <v>11654775</v>
      </c>
      <c r="T3132">
        <f t="shared" si="72"/>
        <v>157284</v>
      </c>
    </row>
    <row r="3133" spans="1:20" ht="14.45" hidden="1" x14ac:dyDescent="0.35">
      <c r="A3133">
        <v>9</v>
      </c>
      <c r="B3133" t="s">
        <v>13</v>
      </c>
      <c r="C3133" t="s">
        <v>615</v>
      </c>
      <c r="D3133" t="s">
        <v>1046</v>
      </c>
      <c r="E3133" t="s">
        <v>1044</v>
      </c>
      <c r="F3133" t="s">
        <v>5</v>
      </c>
      <c r="G3133" t="s">
        <v>218</v>
      </c>
      <c r="H3133" t="s">
        <v>2</v>
      </c>
      <c r="I3133">
        <v>14</v>
      </c>
      <c r="J3133" t="s">
        <v>8</v>
      </c>
      <c r="K3133" t="s">
        <v>7</v>
      </c>
      <c r="L3133" t="s">
        <v>107</v>
      </c>
      <c r="M3133">
        <v>120152</v>
      </c>
      <c r="N3133" s="21" t="str">
        <f t="shared" si="68"/>
        <v>24_120-125</v>
      </c>
      <c r="O3133" s="21" t="str">
        <f t="shared" si="69"/>
        <v>12_120-130</v>
      </c>
      <c r="P3133" s="21" t="str">
        <f t="shared" si="70"/>
        <v>07_70&gt;</v>
      </c>
      <c r="Q3133" t="s">
        <v>1527</v>
      </c>
      <c r="R3133" t="s">
        <v>1084</v>
      </c>
      <c r="S3133">
        <f t="shared" si="71"/>
        <v>1081368</v>
      </c>
      <c r="T3133">
        <f t="shared" si="72"/>
        <v>14593</v>
      </c>
    </row>
    <row r="3134" spans="1:20" ht="14.45" hidden="1" x14ac:dyDescent="0.35">
      <c r="A3134">
        <v>176</v>
      </c>
      <c r="B3134" t="s">
        <v>13</v>
      </c>
      <c r="C3134" t="s">
        <v>688</v>
      </c>
      <c r="D3134" t="s">
        <v>1046</v>
      </c>
      <c r="E3134" t="s">
        <v>1044</v>
      </c>
      <c r="F3134" t="s">
        <v>5</v>
      </c>
      <c r="G3134" t="s">
        <v>496</v>
      </c>
      <c r="H3134" t="s">
        <v>2</v>
      </c>
      <c r="I3134">
        <v>13</v>
      </c>
      <c r="J3134" t="s">
        <v>4</v>
      </c>
      <c r="L3134" t="s">
        <v>107</v>
      </c>
      <c r="M3134">
        <v>74120</v>
      </c>
      <c r="N3134" s="21" t="str">
        <f t="shared" si="68"/>
        <v>14_70-75</v>
      </c>
      <c r="O3134" s="21" t="str">
        <f t="shared" si="69"/>
        <v>7_70-80</v>
      </c>
      <c r="P3134" s="21" t="str">
        <f t="shared" si="70"/>
        <v>07_70&gt;</v>
      </c>
      <c r="Q3134" t="s">
        <v>1527</v>
      </c>
      <c r="R3134" t="s">
        <v>1084</v>
      </c>
      <c r="S3134">
        <f t="shared" si="71"/>
        <v>13045120</v>
      </c>
      <c r="T3134">
        <f t="shared" si="72"/>
        <v>176048</v>
      </c>
    </row>
    <row r="3135" spans="1:20" ht="14.45" hidden="1" x14ac:dyDescent="0.35">
      <c r="A3135">
        <v>475</v>
      </c>
      <c r="B3135" t="s">
        <v>13</v>
      </c>
      <c r="C3135" t="s">
        <v>689</v>
      </c>
      <c r="D3135" t="s">
        <v>1046</v>
      </c>
      <c r="E3135" t="s">
        <v>1044</v>
      </c>
      <c r="F3135" t="s">
        <v>5</v>
      </c>
      <c r="G3135" t="s">
        <v>308</v>
      </c>
      <c r="H3135" t="s">
        <v>230</v>
      </c>
      <c r="I3135">
        <v>14</v>
      </c>
      <c r="J3135" t="s">
        <v>8</v>
      </c>
      <c r="L3135" t="s">
        <v>107</v>
      </c>
      <c r="M3135">
        <v>82726</v>
      </c>
      <c r="N3135" s="21" t="str">
        <f t="shared" si="68"/>
        <v>16_80-85</v>
      </c>
      <c r="O3135" s="21" t="str">
        <f t="shared" si="69"/>
        <v>8_80-90</v>
      </c>
      <c r="P3135" s="21" t="str">
        <f t="shared" si="70"/>
        <v>07_70&gt;</v>
      </c>
      <c r="Q3135" t="s">
        <v>1527</v>
      </c>
      <c r="R3135" t="s">
        <v>1084</v>
      </c>
      <c r="S3135">
        <f t="shared" si="71"/>
        <v>39294850</v>
      </c>
      <c r="T3135">
        <f t="shared" si="72"/>
        <v>530295</v>
      </c>
    </row>
    <row r="3136" spans="1:20" ht="14.45" hidden="1" x14ac:dyDescent="0.35">
      <c r="A3136">
        <v>58</v>
      </c>
      <c r="B3136" t="s">
        <v>13</v>
      </c>
      <c r="C3136" t="s">
        <v>692</v>
      </c>
      <c r="D3136" t="s">
        <v>1040</v>
      </c>
      <c r="E3136" t="s">
        <v>1044</v>
      </c>
      <c r="F3136" t="s">
        <v>5</v>
      </c>
      <c r="G3136" t="s">
        <v>496</v>
      </c>
      <c r="H3136" t="s">
        <v>2</v>
      </c>
      <c r="I3136">
        <v>15</v>
      </c>
      <c r="J3136" t="s">
        <v>8</v>
      </c>
      <c r="L3136" t="s">
        <v>107</v>
      </c>
      <c r="M3136">
        <v>75956</v>
      </c>
      <c r="N3136" s="21" t="str">
        <f t="shared" si="68"/>
        <v>15_75-80</v>
      </c>
      <c r="O3136" s="21" t="str">
        <f t="shared" si="69"/>
        <v>7_70-80</v>
      </c>
      <c r="P3136" s="21" t="str">
        <f t="shared" si="70"/>
        <v>07_70&gt;</v>
      </c>
      <c r="Q3136" t="s">
        <v>1527</v>
      </c>
      <c r="R3136" t="s">
        <v>1084</v>
      </c>
      <c r="S3136">
        <f t="shared" si="71"/>
        <v>4405448</v>
      </c>
      <c r="T3136">
        <f t="shared" si="72"/>
        <v>59453</v>
      </c>
    </row>
    <row r="3137" spans="1:20" ht="14.45" hidden="1" x14ac:dyDescent="0.35">
      <c r="A3137">
        <v>217</v>
      </c>
      <c r="B3137" t="s">
        <v>13</v>
      </c>
      <c r="C3137" t="s">
        <v>733</v>
      </c>
      <c r="D3137" t="s">
        <v>1040</v>
      </c>
      <c r="E3137" t="s">
        <v>1044</v>
      </c>
      <c r="F3137" t="s">
        <v>5</v>
      </c>
      <c r="G3137" t="s">
        <v>308</v>
      </c>
      <c r="H3137" t="s">
        <v>2</v>
      </c>
      <c r="I3137">
        <v>15</v>
      </c>
      <c r="J3137" t="s">
        <v>8</v>
      </c>
      <c r="L3137" t="s">
        <v>107</v>
      </c>
      <c r="M3137">
        <v>84630</v>
      </c>
      <c r="N3137" s="21" t="str">
        <f t="shared" si="68"/>
        <v>16_80-85</v>
      </c>
      <c r="O3137" s="21" t="str">
        <f t="shared" si="69"/>
        <v>8_80-90</v>
      </c>
      <c r="P3137" s="21" t="str">
        <f t="shared" si="70"/>
        <v>07_70&gt;</v>
      </c>
      <c r="Q3137" t="s">
        <v>1527</v>
      </c>
      <c r="R3137" t="s">
        <v>1084</v>
      </c>
      <c r="S3137">
        <f t="shared" si="71"/>
        <v>18364710</v>
      </c>
      <c r="T3137">
        <f t="shared" si="72"/>
        <v>247837</v>
      </c>
    </row>
    <row r="3138" spans="1:20" ht="14.45" hidden="1" x14ac:dyDescent="0.35">
      <c r="A3138">
        <v>9</v>
      </c>
      <c r="B3138" t="s">
        <v>13</v>
      </c>
      <c r="C3138" t="s">
        <v>785</v>
      </c>
      <c r="D3138" t="s">
        <v>1046</v>
      </c>
      <c r="E3138" t="s">
        <v>1044</v>
      </c>
      <c r="F3138" t="s">
        <v>5</v>
      </c>
      <c r="G3138" t="s">
        <v>496</v>
      </c>
      <c r="H3138" t="s">
        <v>2</v>
      </c>
      <c r="I3138">
        <v>13</v>
      </c>
      <c r="J3138" t="s">
        <v>8</v>
      </c>
      <c r="L3138" t="s">
        <v>107</v>
      </c>
      <c r="M3138">
        <v>67800</v>
      </c>
      <c r="N3138" s="21" t="str">
        <f t="shared" si="68"/>
        <v>13_65-70</v>
      </c>
      <c r="O3138" s="21" t="str">
        <f t="shared" si="69"/>
        <v>6_60-70</v>
      </c>
      <c r="P3138" s="21" t="str">
        <f t="shared" si="70"/>
        <v>06_60-70</v>
      </c>
      <c r="Q3138" t="s">
        <v>1527</v>
      </c>
      <c r="R3138" t="s">
        <v>1084</v>
      </c>
      <c r="S3138">
        <f t="shared" si="71"/>
        <v>610200</v>
      </c>
      <c r="T3138">
        <f t="shared" si="72"/>
        <v>8235</v>
      </c>
    </row>
    <row r="3139" spans="1:20" ht="14.45" hidden="1" x14ac:dyDescent="0.35">
      <c r="A3139">
        <v>366</v>
      </c>
      <c r="B3139" t="s">
        <v>13</v>
      </c>
      <c r="C3139" t="s">
        <v>690</v>
      </c>
      <c r="D3139" t="s">
        <v>1046</v>
      </c>
      <c r="E3139" t="s">
        <v>1044</v>
      </c>
      <c r="F3139" t="s">
        <v>5</v>
      </c>
      <c r="G3139" t="s">
        <v>496</v>
      </c>
      <c r="H3139" t="s">
        <v>2</v>
      </c>
      <c r="I3139">
        <v>13</v>
      </c>
      <c r="J3139" t="s">
        <v>8</v>
      </c>
      <c r="L3139" t="s">
        <v>107</v>
      </c>
      <c r="M3139">
        <v>86600</v>
      </c>
      <c r="N3139" s="21" t="str">
        <f t="shared" si="68"/>
        <v>17_85-90</v>
      </c>
      <c r="O3139" s="21" t="str">
        <f t="shared" si="69"/>
        <v>8_80-90</v>
      </c>
      <c r="P3139" s="21" t="str">
        <f t="shared" si="70"/>
        <v>07_70&gt;</v>
      </c>
      <c r="Q3139" t="s">
        <v>1527</v>
      </c>
      <c r="R3139" t="s">
        <v>1084</v>
      </c>
      <c r="S3139">
        <f t="shared" si="71"/>
        <v>31695600</v>
      </c>
      <c r="T3139">
        <f t="shared" si="72"/>
        <v>427741</v>
      </c>
    </row>
    <row r="3140" spans="1:20" ht="14.45" hidden="1" x14ac:dyDescent="0.35">
      <c r="A3140">
        <v>575</v>
      </c>
      <c r="B3140" t="s">
        <v>13</v>
      </c>
      <c r="C3140" t="s">
        <v>615</v>
      </c>
      <c r="D3140" t="s">
        <v>1046</v>
      </c>
      <c r="E3140" t="s">
        <v>1044</v>
      </c>
      <c r="F3140" t="s">
        <v>5</v>
      </c>
      <c r="G3140" t="s">
        <v>218</v>
      </c>
      <c r="H3140" t="s">
        <v>2</v>
      </c>
      <c r="I3140">
        <v>14</v>
      </c>
      <c r="J3140" t="s">
        <v>8</v>
      </c>
      <c r="K3140" t="s">
        <v>7</v>
      </c>
      <c r="L3140" t="s">
        <v>107</v>
      </c>
      <c r="M3140">
        <v>120152</v>
      </c>
      <c r="N3140" s="21" t="str">
        <f t="shared" si="68"/>
        <v>24_120-125</v>
      </c>
      <c r="O3140" s="21" t="str">
        <f t="shared" si="69"/>
        <v>12_120-130</v>
      </c>
      <c r="P3140" s="21" t="str">
        <f t="shared" si="70"/>
        <v>07_70&gt;</v>
      </c>
      <c r="Q3140" t="s">
        <v>1527</v>
      </c>
      <c r="R3140" t="s">
        <v>1084</v>
      </c>
      <c r="S3140">
        <f t="shared" si="71"/>
        <v>69087400</v>
      </c>
      <c r="T3140">
        <f t="shared" si="72"/>
        <v>932354</v>
      </c>
    </row>
    <row r="3141" spans="1:20" ht="14.45" hidden="1" x14ac:dyDescent="0.35">
      <c r="A3141">
        <v>104</v>
      </c>
      <c r="B3141" t="s">
        <v>13</v>
      </c>
      <c r="C3141" t="s">
        <v>691</v>
      </c>
      <c r="D3141" t="s">
        <v>1046</v>
      </c>
      <c r="E3141" t="s">
        <v>1044</v>
      </c>
      <c r="F3141" t="s">
        <v>5</v>
      </c>
      <c r="G3141" t="s">
        <v>496</v>
      </c>
      <c r="H3141" t="s">
        <v>2</v>
      </c>
      <c r="I3141">
        <v>14</v>
      </c>
      <c r="J3141" t="s">
        <v>8</v>
      </c>
      <c r="L3141" t="s">
        <v>107</v>
      </c>
      <c r="M3141">
        <v>68270</v>
      </c>
      <c r="N3141" s="21" t="str">
        <f t="shared" si="68"/>
        <v>13_65-70</v>
      </c>
      <c r="O3141" s="21" t="str">
        <f t="shared" si="69"/>
        <v>6_60-70</v>
      </c>
      <c r="P3141" s="21" t="str">
        <f t="shared" si="70"/>
        <v>06_60-70</v>
      </c>
      <c r="Q3141" t="s">
        <v>1527</v>
      </c>
      <c r="R3141" t="s">
        <v>1084</v>
      </c>
      <c r="S3141">
        <f t="shared" si="71"/>
        <v>7100080</v>
      </c>
      <c r="T3141">
        <f t="shared" si="72"/>
        <v>95818</v>
      </c>
    </row>
    <row r="3142" spans="1:20" ht="14.45" hidden="1" x14ac:dyDescent="0.35">
      <c r="A3142">
        <v>132</v>
      </c>
      <c r="B3142" t="s">
        <v>13</v>
      </c>
      <c r="C3142" t="s">
        <v>733</v>
      </c>
      <c r="D3142" t="s">
        <v>1040</v>
      </c>
      <c r="E3142" t="s">
        <v>1044</v>
      </c>
      <c r="F3142" t="s">
        <v>5</v>
      </c>
      <c r="G3142" t="s">
        <v>308</v>
      </c>
      <c r="H3142" t="s">
        <v>2</v>
      </c>
      <c r="I3142">
        <v>15</v>
      </c>
      <c r="J3142" t="s">
        <v>8</v>
      </c>
      <c r="L3142" t="s">
        <v>107</v>
      </c>
      <c r="M3142">
        <v>84630</v>
      </c>
      <c r="N3142" s="21" t="str">
        <f t="shared" si="68"/>
        <v>16_80-85</v>
      </c>
      <c r="O3142" s="21" t="str">
        <f t="shared" si="69"/>
        <v>8_80-90</v>
      </c>
      <c r="P3142" s="21" t="str">
        <f t="shared" si="70"/>
        <v>07_70&gt;</v>
      </c>
      <c r="Q3142" t="s">
        <v>1527</v>
      </c>
      <c r="R3142" t="s">
        <v>1084</v>
      </c>
      <c r="S3142">
        <f t="shared" si="71"/>
        <v>11171160</v>
      </c>
      <c r="T3142">
        <f t="shared" si="72"/>
        <v>150758</v>
      </c>
    </row>
    <row r="3143" spans="1:20" ht="14.45" hidden="1" x14ac:dyDescent="0.35">
      <c r="A3143">
        <v>37</v>
      </c>
      <c r="B3143" t="s">
        <v>13</v>
      </c>
      <c r="C3143" t="s">
        <v>270</v>
      </c>
      <c r="D3143" t="s">
        <v>1040</v>
      </c>
      <c r="E3143" t="s">
        <v>1044</v>
      </c>
      <c r="F3143" t="s">
        <v>5</v>
      </c>
      <c r="G3143" t="s">
        <v>218</v>
      </c>
      <c r="H3143" t="s">
        <v>2</v>
      </c>
      <c r="I3143">
        <v>15</v>
      </c>
      <c r="J3143" t="s">
        <v>8</v>
      </c>
      <c r="L3143" t="s">
        <v>107</v>
      </c>
      <c r="M3143">
        <v>84100</v>
      </c>
      <c r="N3143" s="21" t="str">
        <f t="shared" si="68"/>
        <v>16_80-85</v>
      </c>
      <c r="O3143" s="21" t="str">
        <f t="shared" si="69"/>
        <v>8_80-90</v>
      </c>
      <c r="P3143" s="21" t="str">
        <f t="shared" si="70"/>
        <v>07_70&gt;</v>
      </c>
      <c r="Q3143" t="s">
        <v>1527</v>
      </c>
      <c r="R3143" t="s">
        <v>1084</v>
      </c>
      <c r="S3143">
        <f t="shared" si="71"/>
        <v>3111700</v>
      </c>
      <c r="T3143">
        <f t="shared" si="72"/>
        <v>41993</v>
      </c>
    </row>
    <row r="3144" spans="1:20" ht="14.45" hidden="1" x14ac:dyDescent="0.35">
      <c r="A3144">
        <v>58</v>
      </c>
      <c r="B3144" t="s">
        <v>13</v>
      </c>
      <c r="C3144" t="s">
        <v>692</v>
      </c>
      <c r="D3144" t="s">
        <v>1040</v>
      </c>
      <c r="E3144" t="s">
        <v>1044</v>
      </c>
      <c r="F3144" t="s">
        <v>5</v>
      </c>
      <c r="G3144" t="s">
        <v>496</v>
      </c>
      <c r="H3144" t="s">
        <v>2</v>
      </c>
      <c r="I3144">
        <v>15</v>
      </c>
      <c r="J3144" t="s">
        <v>8</v>
      </c>
      <c r="L3144" t="s">
        <v>107</v>
      </c>
      <c r="M3144">
        <v>75956</v>
      </c>
      <c r="N3144" s="21" t="str">
        <f t="shared" si="68"/>
        <v>15_75-80</v>
      </c>
      <c r="O3144" s="21" t="str">
        <f t="shared" si="69"/>
        <v>7_70-80</v>
      </c>
      <c r="P3144" s="21" t="str">
        <f t="shared" si="70"/>
        <v>07_70&gt;</v>
      </c>
      <c r="Q3144" t="s">
        <v>1527</v>
      </c>
      <c r="R3144" t="s">
        <v>1084</v>
      </c>
      <c r="S3144">
        <f t="shared" si="71"/>
        <v>4405448</v>
      </c>
      <c r="T3144">
        <f t="shared" si="72"/>
        <v>59453</v>
      </c>
    </row>
    <row r="3145" spans="1:20" ht="14.45" hidden="1" x14ac:dyDescent="0.35">
      <c r="A3145">
        <v>95</v>
      </c>
      <c r="B3145" t="s">
        <v>13</v>
      </c>
      <c r="C3145" t="s">
        <v>785</v>
      </c>
      <c r="D3145" t="s">
        <v>1046</v>
      </c>
      <c r="E3145" t="s">
        <v>1044</v>
      </c>
      <c r="F3145" t="s">
        <v>5</v>
      </c>
      <c r="G3145" t="s">
        <v>496</v>
      </c>
      <c r="H3145" t="s">
        <v>2</v>
      </c>
      <c r="I3145">
        <v>13</v>
      </c>
      <c r="J3145" t="s">
        <v>8</v>
      </c>
      <c r="L3145" t="s">
        <v>107</v>
      </c>
      <c r="M3145">
        <v>67800</v>
      </c>
      <c r="N3145" s="21" t="str">
        <f t="shared" si="68"/>
        <v>13_65-70</v>
      </c>
      <c r="O3145" s="21" t="str">
        <f t="shared" si="69"/>
        <v>6_60-70</v>
      </c>
      <c r="P3145" s="21" t="str">
        <f t="shared" si="70"/>
        <v>06_60-70</v>
      </c>
      <c r="Q3145" t="s">
        <v>1527</v>
      </c>
      <c r="R3145" t="s">
        <v>1084</v>
      </c>
      <c r="S3145">
        <f t="shared" si="71"/>
        <v>6441000</v>
      </c>
      <c r="T3145">
        <f t="shared" si="72"/>
        <v>86923</v>
      </c>
    </row>
    <row r="3146" spans="1:20" ht="14.45" hidden="1" x14ac:dyDescent="0.35">
      <c r="A3146">
        <v>153</v>
      </c>
      <c r="B3146" t="s">
        <v>13</v>
      </c>
      <c r="C3146" t="s">
        <v>688</v>
      </c>
      <c r="D3146" t="s">
        <v>1046</v>
      </c>
      <c r="E3146" t="s">
        <v>1044</v>
      </c>
      <c r="F3146" t="s">
        <v>5</v>
      </c>
      <c r="G3146" t="s">
        <v>496</v>
      </c>
      <c r="H3146" t="s">
        <v>2</v>
      </c>
      <c r="I3146">
        <v>13</v>
      </c>
      <c r="J3146" t="s">
        <v>4</v>
      </c>
      <c r="L3146" t="s">
        <v>107</v>
      </c>
      <c r="M3146">
        <v>74120</v>
      </c>
      <c r="N3146" s="21" t="str">
        <f t="shared" si="68"/>
        <v>14_70-75</v>
      </c>
      <c r="O3146" s="21" t="str">
        <f t="shared" si="69"/>
        <v>7_70-80</v>
      </c>
      <c r="P3146" s="21" t="str">
        <f t="shared" si="70"/>
        <v>07_70&gt;</v>
      </c>
      <c r="Q3146" t="s">
        <v>1527</v>
      </c>
      <c r="R3146" t="s">
        <v>1084</v>
      </c>
      <c r="S3146">
        <f t="shared" si="71"/>
        <v>11340360</v>
      </c>
      <c r="T3146">
        <f t="shared" si="72"/>
        <v>153041</v>
      </c>
    </row>
    <row r="3147" spans="1:20" ht="14.45" hidden="1" x14ac:dyDescent="0.35">
      <c r="A3147">
        <v>41</v>
      </c>
      <c r="B3147" t="s">
        <v>13</v>
      </c>
      <c r="C3147" t="s">
        <v>689</v>
      </c>
      <c r="D3147" t="s">
        <v>1046</v>
      </c>
      <c r="E3147" t="s">
        <v>1044</v>
      </c>
      <c r="F3147" t="s">
        <v>5</v>
      </c>
      <c r="G3147" t="s">
        <v>308</v>
      </c>
      <c r="H3147" t="s">
        <v>230</v>
      </c>
      <c r="I3147">
        <v>14</v>
      </c>
      <c r="J3147" t="s">
        <v>8</v>
      </c>
      <c r="L3147" t="s">
        <v>107</v>
      </c>
      <c r="M3147">
        <v>82726</v>
      </c>
      <c r="N3147" s="21" t="str">
        <f t="shared" si="68"/>
        <v>16_80-85</v>
      </c>
      <c r="O3147" s="21" t="str">
        <f t="shared" si="69"/>
        <v>8_80-90</v>
      </c>
      <c r="P3147" s="21" t="str">
        <f t="shared" si="70"/>
        <v>07_70&gt;</v>
      </c>
      <c r="Q3147" t="s">
        <v>1527</v>
      </c>
      <c r="R3147" t="s">
        <v>1084</v>
      </c>
      <c r="S3147">
        <f t="shared" si="71"/>
        <v>3391766</v>
      </c>
      <c r="T3147">
        <f t="shared" si="72"/>
        <v>45773</v>
      </c>
    </row>
    <row r="3148" spans="1:20" ht="14.45" hidden="1" x14ac:dyDescent="0.35">
      <c r="A3148">
        <v>77</v>
      </c>
      <c r="B3148" t="s">
        <v>13</v>
      </c>
      <c r="C3148" t="s">
        <v>734</v>
      </c>
      <c r="D3148" t="s">
        <v>1055</v>
      </c>
      <c r="E3148" t="s">
        <v>1044</v>
      </c>
      <c r="F3148" t="s">
        <v>5</v>
      </c>
      <c r="G3148" t="s">
        <v>308</v>
      </c>
      <c r="H3148" t="s">
        <v>735</v>
      </c>
      <c r="I3148">
        <v>15</v>
      </c>
      <c r="J3148" t="s">
        <v>8</v>
      </c>
      <c r="L3148" t="s">
        <v>107</v>
      </c>
      <c r="M3148">
        <v>102400</v>
      </c>
      <c r="N3148" s="21" t="str">
        <f t="shared" si="68"/>
        <v>20_100-105</v>
      </c>
      <c r="O3148" s="21" t="str">
        <f t="shared" si="69"/>
        <v>10_100-110</v>
      </c>
      <c r="P3148" s="21" t="str">
        <f t="shared" si="70"/>
        <v>07_70&gt;</v>
      </c>
      <c r="Q3148" t="s">
        <v>1527</v>
      </c>
      <c r="R3148" t="s">
        <v>1084</v>
      </c>
      <c r="S3148">
        <f t="shared" si="71"/>
        <v>7884800</v>
      </c>
      <c r="T3148">
        <f t="shared" si="72"/>
        <v>106408</v>
      </c>
    </row>
    <row r="3149" spans="1:20" ht="14.45" hidden="1" x14ac:dyDescent="0.35">
      <c r="A3149">
        <v>72</v>
      </c>
      <c r="B3149" t="s">
        <v>13</v>
      </c>
      <c r="C3149" t="s">
        <v>787</v>
      </c>
      <c r="D3149" t="s">
        <v>1055</v>
      </c>
      <c r="E3149" t="s">
        <v>1044</v>
      </c>
      <c r="F3149" t="s">
        <v>5</v>
      </c>
      <c r="G3149" t="s">
        <v>308</v>
      </c>
      <c r="H3149" t="s">
        <v>788</v>
      </c>
      <c r="I3149">
        <v>15</v>
      </c>
      <c r="J3149" t="s">
        <v>117</v>
      </c>
      <c r="L3149" t="s">
        <v>107</v>
      </c>
      <c r="M3149">
        <v>173414</v>
      </c>
      <c r="N3149" s="21" t="str">
        <f t="shared" si="68"/>
        <v>34_170-175</v>
      </c>
      <c r="O3149" s="21" t="str">
        <f t="shared" si="69"/>
        <v>17_170-180</v>
      </c>
      <c r="P3149" s="21" t="str">
        <f t="shared" si="70"/>
        <v>07_70&gt;</v>
      </c>
      <c r="Q3149" t="s">
        <v>1527</v>
      </c>
      <c r="R3149" t="s">
        <v>1084</v>
      </c>
      <c r="S3149">
        <f t="shared" si="71"/>
        <v>12485808</v>
      </c>
      <c r="T3149">
        <f t="shared" si="72"/>
        <v>168499</v>
      </c>
    </row>
    <row r="3150" spans="1:20" ht="14.45" hidden="1" x14ac:dyDescent="0.35">
      <c r="A3150">
        <v>18</v>
      </c>
      <c r="B3150" t="s">
        <v>13</v>
      </c>
      <c r="C3150" t="s">
        <v>789</v>
      </c>
      <c r="D3150" t="s">
        <v>1055</v>
      </c>
      <c r="E3150" t="s">
        <v>1044</v>
      </c>
      <c r="F3150" t="s">
        <v>5</v>
      </c>
      <c r="G3150" t="s">
        <v>308</v>
      </c>
      <c r="H3150" t="s">
        <v>790</v>
      </c>
      <c r="I3150">
        <v>15</v>
      </c>
      <c r="J3150" t="s">
        <v>117</v>
      </c>
      <c r="L3150" t="s">
        <v>107</v>
      </c>
      <c r="M3150">
        <v>210590</v>
      </c>
      <c r="N3150" s="21" t="str">
        <f t="shared" si="68"/>
        <v>42_210-215</v>
      </c>
      <c r="O3150" s="21" t="str">
        <f t="shared" si="69"/>
        <v>21_210-220</v>
      </c>
      <c r="P3150" s="21" t="str">
        <f t="shared" si="70"/>
        <v>07_70&gt;</v>
      </c>
      <c r="Q3150" t="s">
        <v>1527</v>
      </c>
      <c r="R3150" t="s">
        <v>1084</v>
      </c>
      <c r="S3150">
        <f t="shared" si="71"/>
        <v>3790620</v>
      </c>
      <c r="T3150">
        <f t="shared" si="72"/>
        <v>51155</v>
      </c>
    </row>
    <row r="3151" spans="1:20" ht="14.45" hidden="1" x14ac:dyDescent="0.35">
      <c r="A3151">
        <v>14</v>
      </c>
      <c r="B3151" t="s">
        <v>13</v>
      </c>
      <c r="C3151" t="s">
        <v>791</v>
      </c>
      <c r="D3151" t="s">
        <v>1055</v>
      </c>
      <c r="E3151" t="s">
        <v>1044</v>
      </c>
      <c r="F3151" t="s">
        <v>5</v>
      </c>
      <c r="G3151" t="s">
        <v>308</v>
      </c>
      <c r="H3151" t="s">
        <v>792</v>
      </c>
      <c r="I3151">
        <v>17</v>
      </c>
      <c r="J3151" t="s">
        <v>8</v>
      </c>
      <c r="L3151" t="s">
        <v>107</v>
      </c>
      <c r="M3151">
        <v>225372</v>
      </c>
      <c r="N3151" s="21" t="str">
        <f t="shared" si="68"/>
        <v>45_225-230</v>
      </c>
      <c r="O3151" s="21" t="str">
        <f t="shared" si="69"/>
        <v>22_220-230</v>
      </c>
      <c r="P3151" s="21" t="str">
        <f t="shared" si="70"/>
        <v>07_70&gt;</v>
      </c>
      <c r="Q3151" t="s">
        <v>1527</v>
      </c>
      <c r="R3151" t="s">
        <v>1084</v>
      </c>
      <c r="S3151">
        <f t="shared" si="71"/>
        <v>3155208</v>
      </c>
      <c r="T3151">
        <f t="shared" si="72"/>
        <v>42580</v>
      </c>
    </row>
    <row r="3152" spans="1:20" ht="14.45" hidden="1" x14ac:dyDescent="0.35">
      <c r="A3152">
        <v>99</v>
      </c>
      <c r="B3152" t="s">
        <v>13</v>
      </c>
      <c r="C3152" t="s">
        <v>789</v>
      </c>
      <c r="D3152" t="s">
        <v>1055</v>
      </c>
      <c r="E3152" t="s">
        <v>1044</v>
      </c>
      <c r="F3152" t="s">
        <v>5</v>
      </c>
      <c r="G3152" t="s">
        <v>308</v>
      </c>
      <c r="H3152" t="s">
        <v>790</v>
      </c>
      <c r="I3152">
        <v>15</v>
      </c>
      <c r="J3152" t="s">
        <v>117</v>
      </c>
      <c r="L3152" t="s">
        <v>107</v>
      </c>
      <c r="M3152">
        <v>210590</v>
      </c>
      <c r="N3152" s="21" t="str">
        <f t="shared" si="68"/>
        <v>42_210-215</v>
      </c>
      <c r="O3152" s="21" t="str">
        <f t="shared" si="69"/>
        <v>21_210-220</v>
      </c>
      <c r="P3152" s="21" t="str">
        <f t="shared" si="70"/>
        <v>07_70&gt;</v>
      </c>
      <c r="Q3152" t="s">
        <v>1527</v>
      </c>
      <c r="R3152" t="s">
        <v>1084</v>
      </c>
      <c r="S3152">
        <f t="shared" si="71"/>
        <v>20848410</v>
      </c>
      <c r="T3152">
        <f t="shared" si="72"/>
        <v>281355</v>
      </c>
    </row>
    <row r="3153" spans="1:20" ht="14.45" hidden="1" x14ac:dyDescent="0.35">
      <c r="A3153">
        <v>77</v>
      </c>
      <c r="B3153" t="s">
        <v>13</v>
      </c>
      <c r="C3153" t="s">
        <v>734</v>
      </c>
      <c r="D3153" t="s">
        <v>1055</v>
      </c>
      <c r="E3153" t="s">
        <v>1044</v>
      </c>
      <c r="F3153" t="s">
        <v>5</v>
      </c>
      <c r="G3153" t="s">
        <v>308</v>
      </c>
      <c r="H3153" t="s">
        <v>735</v>
      </c>
      <c r="I3153">
        <v>15</v>
      </c>
      <c r="J3153" t="s">
        <v>8</v>
      </c>
      <c r="L3153" t="s">
        <v>107</v>
      </c>
      <c r="M3153">
        <v>102400</v>
      </c>
      <c r="N3153" s="21" t="str">
        <f t="shared" si="68"/>
        <v>20_100-105</v>
      </c>
      <c r="O3153" s="21" t="str">
        <f t="shared" si="69"/>
        <v>10_100-110</v>
      </c>
      <c r="P3153" s="21" t="str">
        <f t="shared" si="70"/>
        <v>07_70&gt;</v>
      </c>
      <c r="Q3153" t="s">
        <v>1527</v>
      </c>
      <c r="R3153" t="s">
        <v>1084</v>
      </c>
      <c r="S3153">
        <f t="shared" si="71"/>
        <v>7884800</v>
      </c>
      <c r="T3153">
        <f t="shared" si="72"/>
        <v>106408</v>
      </c>
    </row>
    <row r="3154" spans="1:20" ht="14.45" hidden="1" x14ac:dyDescent="0.35">
      <c r="A3154">
        <v>18</v>
      </c>
      <c r="B3154" t="s">
        <v>13</v>
      </c>
      <c r="C3154" t="s">
        <v>787</v>
      </c>
      <c r="D3154" t="s">
        <v>1055</v>
      </c>
      <c r="E3154" t="s">
        <v>1044</v>
      </c>
      <c r="F3154" t="s">
        <v>5</v>
      </c>
      <c r="G3154" t="s">
        <v>308</v>
      </c>
      <c r="H3154" t="s">
        <v>788</v>
      </c>
      <c r="I3154">
        <v>15</v>
      </c>
      <c r="J3154" t="s">
        <v>117</v>
      </c>
      <c r="L3154" t="s">
        <v>107</v>
      </c>
      <c r="M3154">
        <v>173414</v>
      </c>
      <c r="N3154" s="21" t="str">
        <f t="shared" si="68"/>
        <v>34_170-175</v>
      </c>
      <c r="O3154" s="21" t="str">
        <f t="shared" si="69"/>
        <v>17_170-180</v>
      </c>
      <c r="P3154" s="21" t="str">
        <f t="shared" si="70"/>
        <v>07_70&gt;</v>
      </c>
      <c r="Q3154" t="s">
        <v>1527</v>
      </c>
      <c r="R3154" t="s">
        <v>1084</v>
      </c>
      <c r="S3154">
        <f t="shared" si="71"/>
        <v>3121452</v>
      </c>
      <c r="T3154">
        <f t="shared" si="72"/>
        <v>42125</v>
      </c>
    </row>
    <row r="3155" spans="1:20" ht="14.45" hidden="1" x14ac:dyDescent="0.35">
      <c r="A3155">
        <v>50</v>
      </c>
      <c r="B3155" t="s">
        <v>13</v>
      </c>
      <c r="C3155" t="s">
        <v>791</v>
      </c>
      <c r="D3155" t="s">
        <v>1055</v>
      </c>
      <c r="E3155" t="s">
        <v>1044</v>
      </c>
      <c r="F3155" t="s">
        <v>5</v>
      </c>
      <c r="G3155" t="s">
        <v>308</v>
      </c>
      <c r="H3155" t="s">
        <v>792</v>
      </c>
      <c r="I3155">
        <v>17</v>
      </c>
      <c r="J3155" t="s">
        <v>8</v>
      </c>
      <c r="L3155" t="s">
        <v>107</v>
      </c>
      <c r="M3155">
        <v>225372</v>
      </c>
      <c r="N3155" s="21" t="str">
        <f t="shared" si="68"/>
        <v>45_225-230</v>
      </c>
      <c r="O3155" s="21" t="str">
        <f t="shared" si="69"/>
        <v>22_220-230</v>
      </c>
      <c r="P3155" s="21" t="str">
        <f t="shared" si="70"/>
        <v>07_70&gt;</v>
      </c>
      <c r="Q3155" t="s">
        <v>1527</v>
      </c>
      <c r="R3155" t="s">
        <v>1084</v>
      </c>
      <c r="S3155">
        <f t="shared" si="71"/>
        <v>11268600</v>
      </c>
      <c r="T3155">
        <f t="shared" si="72"/>
        <v>152073</v>
      </c>
    </row>
    <row r="3156" spans="1:20" ht="14.45" hidden="1" x14ac:dyDescent="0.35">
      <c r="A3156">
        <v>697</v>
      </c>
      <c r="B3156" t="s">
        <v>13</v>
      </c>
      <c r="C3156" t="s">
        <v>851</v>
      </c>
      <c r="D3156" t="s">
        <v>1038</v>
      </c>
      <c r="E3156" t="s">
        <v>1044</v>
      </c>
      <c r="F3156" t="s">
        <v>5</v>
      </c>
      <c r="G3156" t="s">
        <v>818</v>
      </c>
      <c r="H3156" t="s">
        <v>852</v>
      </c>
      <c r="I3156">
        <v>15</v>
      </c>
      <c r="J3156" t="s">
        <v>8</v>
      </c>
      <c r="L3156" t="s">
        <v>107</v>
      </c>
      <c r="M3156">
        <v>71390</v>
      </c>
      <c r="N3156" s="21" t="str">
        <f t="shared" si="68"/>
        <v>14_70-75</v>
      </c>
      <c r="O3156" s="21" t="str">
        <f t="shared" si="69"/>
        <v>7_70-80</v>
      </c>
      <c r="P3156" s="21" t="str">
        <f t="shared" si="70"/>
        <v>07_70&gt;</v>
      </c>
      <c r="Q3156" t="s">
        <v>1527</v>
      </c>
      <c r="R3156" t="s">
        <v>1084</v>
      </c>
      <c r="S3156">
        <f t="shared" si="71"/>
        <v>49758830</v>
      </c>
      <c r="T3156">
        <f t="shared" si="72"/>
        <v>671509</v>
      </c>
    </row>
    <row r="3157" spans="1:20" ht="14.45" hidden="1" x14ac:dyDescent="0.35">
      <c r="A3157">
        <v>277</v>
      </c>
      <c r="B3157" t="s">
        <v>13</v>
      </c>
      <c r="C3157" t="s">
        <v>943</v>
      </c>
      <c r="D3157" t="s">
        <v>1046</v>
      </c>
      <c r="E3157" t="s">
        <v>1044</v>
      </c>
      <c r="F3157" t="s">
        <v>5</v>
      </c>
      <c r="G3157" t="s">
        <v>818</v>
      </c>
      <c r="H3157" t="s">
        <v>2</v>
      </c>
      <c r="I3157">
        <v>14</v>
      </c>
      <c r="J3157" t="s">
        <v>11</v>
      </c>
      <c r="L3157" t="s">
        <v>107</v>
      </c>
      <c r="M3157">
        <v>39680</v>
      </c>
      <c r="N3157" s="21" t="str">
        <f t="shared" si="68"/>
        <v>7_35-40</v>
      </c>
      <c r="O3157" s="21" t="str">
        <f t="shared" si="69"/>
        <v>3_30-40</v>
      </c>
      <c r="P3157" s="21" t="str">
        <f t="shared" si="70"/>
        <v>03_30-40</v>
      </c>
      <c r="Q3157" t="s">
        <v>1527</v>
      </c>
      <c r="R3157" t="s">
        <v>1084</v>
      </c>
      <c r="S3157">
        <f t="shared" si="71"/>
        <v>10991360</v>
      </c>
      <c r="T3157">
        <f t="shared" si="72"/>
        <v>148331</v>
      </c>
    </row>
    <row r="3158" spans="1:20" ht="14.45" hidden="1" x14ac:dyDescent="0.35">
      <c r="A3158">
        <v>126</v>
      </c>
      <c r="B3158" t="s">
        <v>13</v>
      </c>
      <c r="C3158" t="s">
        <v>945</v>
      </c>
      <c r="D3158" t="s">
        <v>1046</v>
      </c>
      <c r="E3158" t="s">
        <v>1044</v>
      </c>
      <c r="F3158" t="s">
        <v>5</v>
      </c>
      <c r="G3158" t="s">
        <v>818</v>
      </c>
      <c r="H3158" t="s">
        <v>827</v>
      </c>
      <c r="I3158">
        <v>14</v>
      </c>
      <c r="J3158" t="s">
        <v>8</v>
      </c>
      <c r="L3158" t="s">
        <v>107</v>
      </c>
      <c r="M3158">
        <v>43110</v>
      </c>
      <c r="N3158" s="21" t="str">
        <f t="shared" si="68"/>
        <v>8_40-45</v>
      </c>
      <c r="O3158" s="21" t="str">
        <f t="shared" si="69"/>
        <v>4_40-50</v>
      </c>
      <c r="P3158" s="21" t="str">
        <f t="shared" si="70"/>
        <v>04_40-50</v>
      </c>
      <c r="Q3158" t="s">
        <v>1527</v>
      </c>
      <c r="R3158" t="s">
        <v>1084</v>
      </c>
      <c r="S3158">
        <f t="shared" si="71"/>
        <v>5431860</v>
      </c>
      <c r="T3158">
        <f t="shared" si="72"/>
        <v>73304</v>
      </c>
    </row>
    <row r="3159" spans="1:20" ht="14.45" hidden="1" x14ac:dyDescent="0.35">
      <c r="A3159">
        <v>9</v>
      </c>
      <c r="B3159" t="s">
        <v>13</v>
      </c>
      <c r="C3159" t="s">
        <v>540</v>
      </c>
      <c r="D3159" t="s">
        <v>1038</v>
      </c>
      <c r="E3159" t="s">
        <v>1044</v>
      </c>
      <c r="F3159" t="s">
        <v>5</v>
      </c>
      <c r="G3159" t="s">
        <v>496</v>
      </c>
      <c r="H3159" t="s">
        <v>233</v>
      </c>
      <c r="I3159">
        <v>15</v>
      </c>
      <c r="J3159" t="s">
        <v>8</v>
      </c>
      <c r="L3159" t="s">
        <v>107</v>
      </c>
      <c r="M3159">
        <v>37453</v>
      </c>
      <c r="N3159" s="21" t="str">
        <f t="shared" si="68"/>
        <v>7_35-40</v>
      </c>
      <c r="O3159" s="21" t="str">
        <f t="shared" si="69"/>
        <v>3_30-40</v>
      </c>
      <c r="P3159" s="21" t="str">
        <f t="shared" si="70"/>
        <v>03_30-40</v>
      </c>
      <c r="Q3159" t="s">
        <v>1527</v>
      </c>
      <c r="R3159" t="s">
        <v>1084</v>
      </c>
      <c r="S3159">
        <f t="shared" si="71"/>
        <v>337077</v>
      </c>
      <c r="T3159">
        <f t="shared" si="72"/>
        <v>4549</v>
      </c>
    </row>
    <row r="3160" spans="1:20" ht="14.45" hidden="1" x14ac:dyDescent="0.35">
      <c r="A3160">
        <v>9</v>
      </c>
      <c r="B3160" t="s">
        <v>13</v>
      </c>
      <c r="C3160" t="s">
        <v>564</v>
      </c>
      <c r="D3160" t="s">
        <v>1040</v>
      </c>
      <c r="E3160" t="s">
        <v>1044</v>
      </c>
      <c r="F3160" t="s">
        <v>5</v>
      </c>
      <c r="G3160" t="s">
        <v>496</v>
      </c>
      <c r="H3160" t="s">
        <v>2</v>
      </c>
      <c r="I3160">
        <v>15</v>
      </c>
      <c r="J3160" t="s">
        <v>8</v>
      </c>
      <c r="L3160" t="s">
        <v>107</v>
      </c>
      <c r="M3160">
        <v>36040</v>
      </c>
      <c r="N3160" s="21" t="str">
        <f t="shared" si="68"/>
        <v>7_35-40</v>
      </c>
      <c r="O3160" s="21" t="str">
        <f t="shared" si="69"/>
        <v>3_30-40</v>
      </c>
      <c r="P3160" s="21" t="str">
        <f t="shared" si="70"/>
        <v>03_30-40</v>
      </c>
      <c r="Q3160" t="s">
        <v>1527</v>
      </c>
      <c r="R3160" t="s">
        <v>1084</v>
      </c>
      <c r="S3160">
        <f t="shared" si="71"/>
        <v>324360</v>
      </c>
      <c r="T3160">
        <f t="shared" si="72"/>
        <v>4377</v>
      </c>
    </row>
    <row r="3161" spans="1:20" ht="14.45" hidden="1" x14ac:dyDescent="0.35">
      <c r="A3161">
        <v>145</v>
      </c>
      <c r="B3161" t="s">
        <v>13</v>
      </c>
      <c r="C3161" t="s">
        <v>944</v>
      </c>
      <c r="D3161" t="s">
        <v>1046</v>
      </c>
      <c r="E3161" t="s">
        <v>1044</v>
      </c>
      <c r="F3161" t="s">
        <v>5</v>
      </c>
      <c r="G3161" t="s">
        <v>496</v>
      </c>
      <c r="H3161" t="s">
        <v>618</v>
      </c>
      <c r="I3161">
        <v>13</v>
      </c>
      <c r="J3161" t="s">
        <v>8</v>
      </c>
      <c r="L3161" t="s">
        <v>107</v>
      </c>
      <c r="M3161">
        <v>53570</v>
      </c>
      <c r="N3161" s="21" t="str">
        <f t="shared" si="68"/>
        <v>10_50-55</v>
      </c>
      <c r="O3161" s="21" t="str">
        <f t="shared" si="69"/>
        <v>5_50-60</v>
      </c>
      <c r="P3161" s="21" t="str">
        <f t="shared" si="70"/>
        <v>05_50-60</v>
      </c>
      <c r="Q3161" t="s">
        <v>1527</v>
      </c>
      <c r="R3161" t="s">
        <v>1084</v>
      </c>
      <c r="S3161">
        <f t="shared" si="71"/>
        <v>7767650</v>
      </c>
      <c r="T3161">
        <f t="shared" si="72"/>
        <v>104827</v>
      </c>
    </row>
    <row r="3162" spans="1:20" ht="14.45" hidden="1" x14ac:dyDescent="0.35">
      <c r="A3162">
        <v>163</v>
      </c>
      <c r="B3162" t="s">
        <v>13</v>
      </c>
      <c r="C3162" t="s">
        <v>736</v>
      </c>
      <c r="D3162" t="s">
        <v>1041</v>
      </c>
      <c r="E3162" t="s">
        <v>1044</v>
      </c>
      <c r="F3162" t="s">
        <v>5</v>
      </c>
      <c r="G3162" t="s">
        <v>308</v>
      </c>
      <c r="H3162" t="s">
        <v>640</v>
      </c>
      <c r="I3162">
        <v>15</v>
      </c>
      <c r="J3162" t="s">
        <v>8</v>
      </c>
      <c r="L3162" t="s">
        <v>107</v>
      </c>
      <c r="M3162">
        <v>98000</v>
      </c>
      <c r="N3162" s="21" t="str">
        <f t="shared" si="68"/>
        <v>19_95-100</v>
      </c>
      <c r="O3162" s="21" t="str">
        <f t="shared" si="69"/>
        <v>9_90-100</v>
      </c>
      <c r="P3162" s="21" t="str">
        <f t="shared" si="70"/>
        <v>07_70&gt;</v>
      </c>
      <c r="Q3162" t="s">
        <v>1527</v>
      </c>
      <c r="R3162" t="s">
        <v>1084</v>
      </c>
      <c r="S3162">
        <f t="shared" si="71"/>
        <v>15974000</v>
      </c>
      <c r="T3162">
        <f t="shared" si="72"/>
        <v>215574</v>
      </c>
    </row>
    <row r="3163" spans="1:20" ht="14.45" hidden="1" x14ac:dyDescent="0.35">
      <c r="A3163">
        <v>95</v>
      </c>
      <c r="B3163" t="s">
        <v>13</v>
      </c>
      <c r="C3163" t="s">
        <v>944</v>
      </c>
      <c r="D3163" t="s">
        <v>1046</v>
      </c>
      <c r="E3163" t="s">
        <v>1044</v>
      </c>
      <c r="F3163" t="s">
        <v>5</v>
      </c>
      <c r="G3163" t="s">
        <v>496</v>
      </c>
      <c r="H3163" t="s">
        <v>618</v>
      </c>
      <c r="I3163">
        <v>13</v>
      </c>
      <c r="J3163" t="s">
        <v>8</v>
      </c>
      <c r="L3163" t="s">
        <v>107</v>
      </c>
      <c r="M3163">
        <v>53570</v>
      </c>
      <c r="N3163" s="21" t="str">
        <f t="shared" si="68"/>
        <v>10_50-55</v>
      </c>
      <c r="O3163" s="21" t="str">
        <f t="shared" si="69"/>
        <v>5_50-60</v>
      </c>
      <c r="P3163" s="21" t="str">
        <f t="shared" si="70"/>
        <v>05_50-60</v>
      </c>
      <c r="Q3163" t="s">
        <v>1527</v>
      </c>
      <c r="R3163" t="s">
        <v>1084</v>
      </c>
      <c r="S3163">
        <f t="shared" si="71"/>
        <v>5089150</v>
      </c>
      <c r="T3163">
        <f t="shared" si="72"/>
        <v>68679</v>
      </c>
    </row>
    <row r="3164" spans="1:20" ht="14.45" hidden="1" x14ac:dyDescent="0.35">
      <c r="A3164">
        <v>31</v>
      </c>
      <c r="B3164" t="s">
        <v>13</v>
      </c>
      <c r="C3164" t="s">
        <v>565</v>
      </c>
      <c r="D3164" t="s">
        <v>1040</v>
      </c>
      <c r="E3164" t="s">
        <v>1044</v>
      </c>
      <c r="F3164" t="s">
        <v>5</v>
      </c>
      <c r="G3164" t="s">
        <v>155</v>
      </c>
      <c r="H3164" t="s">
        <v>2</v>
      </c>
      <c r="I3164">
        <v>15</v>
      </c>
      <c r="J3164" t="s">
        <v>8</v>
      </c>
      <c r="L3164" t="s">
        <v>107</v>
      </c>
      <c r="M3164">
        <v>30233</v>
      </c>
      <c r="N3164" s="21" t="str">
        <f t="shared" si="68"/>
        <v>6_30-35</v>
      </c>
      <c r="O3164" s="21" t="str">
        <f t="shared" si="69"/>
        <v>3_30-40</v>
      </c>
      <c r="P3164" s="21" t="str">
        <f t="shared" si="70"/>
        <v>03_30-40</v>
      </c>
      <c r="Q3164" t="s">
        <v>1527</v>
      </c>
      <c r="R3164" t="s">
        <v>1084</v>
      </c>
      <c r="S3164">
        <f t="shared" si="71"/>
        <v>937223</v>
      </c>
      <c r="T3164">
        <f t="shared" si="72"/>
        <v>12648</v>
      </c>
    </row>
    <row r="3165" spans="1:20" ht="14.45" hidden="1" x14ac:dyDescent="0.35">
      <c r="A3165">
        <v>95</v>
      </c>
      <c r="B3165" t="s">
        <v>13</v>
      </c>
      <c r="C3165" t="s">
        <v>946</v>
      </c>
      <c r="D3165" t="s">
        <v>1046</v>
      </c>
      <c r="E3165" t="s">
        <v>1044</v>
      </c>
      <c r="F3165" t="s">
        <v>5</v>
      </c>
      <c r="G3165" t="s">
        <v>818</v>
      </c>
      <c r="H3165" t="s">
        <v>827</v>
      </c>
      <c r="I3165">
        <v>13</v>
      </c>
      <c r="J3165" t="s">
        <v>8</v>
      </c>
      <c r="L3165" t="s">
        <v>107</v>
      </c>
      <c r="M3165">
        <v>55900</v>
      </c>
      <c r="N3165" s="21" t="str">
        <f t="shared" si="68"/>
        <v>11_55-60</v>
      </c>
      <c r="O3165" s="21" t="str">
        <f t="shared" si="69"/>
        <v>5_50-60</v>
      </c>
      <c r="P3165" s="21" t="str">
        <f t="shared" si="70"/>
        <v>05_50-60</v>
      </c>
      <c r="Q3165" t="s">
        <v>1527</v>
      </c>
      <c r="R3165" t="s">
        <v>1084</v>
      </c>
      <c r="S3165">
        <f t="shared" si="71"/>
        <v>5310500</v>
      </c>
      <c r="T3165">
        <f t="shared" si="72"/>
        <v>71667</v>
      </c>
    </row>
    <row r="3166" spans="1:20" ht="14.45" hidden="1" x14ac:dyDescent="0.35">
      <c r="A3166">
        <v>321</v>
      </c>
      <c r="B3166" t="s">
        <v>13</v>
      </c>
      <c r="C3166" t="s">
        <v>947</v>
      </c>
      <c r="D3166" t="s">
        <v>1040</v>
      </c>
      <c r="E3166" t="s">
        <v>1044</v>
      </c>
      <c r="F3166" t="s">
        <v>5</v>
      </c>
      <c r="G3166" t="s">
        <v>818</v>
      </c>
      <c r="H3166" t="s">
        <v>2</v>
      </c>
      <c r="I3166">
        <v>15</v>
      </c>
      <c r="J3166" t="s">
        <v>8</v>
      </c>
      <c r="L3166" t="s">
        <v>107</v>
      </c>
      <c r="M3166">
        <v>41670</v>
      </c>
      <c r="N3166" s="21" t="str">
        <f t="shared" ref="N3166:N3229" si="73">CONCATENATE(ROUNDDOWN(M3166/5000,0),"_",ROUNDDOWN(M3166/5000,0)*5,"-",ROUNDUP((M3166+1)/5000,0)*5)</f>
        <v>8_40-45</v>
      </c>
      <c r="O3166" s="21" t="str">
        <f t="shared" ref="O3166:O3229" si="74">CONCATENATE(ROUNDDOWN(M3166/10000,0),"_",ROUNDDOWN(M3166/10000,0)*10,"-",ROUNDUP((M3166+1)/10000,0)*10)</f>
        <v>4_40-50</v>
      </c>
      <c r="P3166" s="21" t="str">
        <f t="shared" si="70"/>
        <v>04_40-50</v>
      </c>
      <c r="Q3166" t="s">
        <v>1527</v>
      </c>
      <c r="R3166" t="s">
        <v>1084</v>
      </c>
      <c r="S3166">
        <f t="shared" si="71"/>
        <v>13376070</v>
      </c>
      <c r="T3166">
        <f t="shared" si="72"/>
        <v>180514</v>
      </c>
    </row>
    <row r="3167" spans="1:20" ht="14.45" hidden="1" x14ac:dyDescent="0.35">
      <c r="A3167">
        <v>95</v>
      </c>
      <c r="B3167" t="s">
        <v>13</v>
      </c>
      <c r="C3167" t="s">
        <v>563</v>
      </c>
      <c r="D3167" t="s">
        <v>1046</v>
      </c>
      <c r="E3167" t="s">
        <v>1044</v>
      </c>
      <c r="F3167" t="s">
        <v>5</v>
      </c>
      <c r="G3167" t="s">
        <v>155</v>
      </c>
      <c r="H3167" t="s">
        <v>2</v>
      </c>
      <c r="I3167">
        <v>14</v>
      </c>
      <c r="J3167" t="s">
        <v>8</v>
      </c>
      <c r="L3167" t="s">
        <v>107</v>
      </c>
      <c r="M3167">
        <v>29010</v>
      </c>
      <c r="N3167" s="21" t="str">
        <f t="shared" si="73"/>
        <v>5_25-30</v>
      </c>
      <c r="O3167" s="21" t="str">
        <f t="shared" si="74"/>
        <v>2_20-30</v>
      </c>
      <c r="P3167" s="21" t="str">
        <f t="shared" si="70"/>
        <v>02_20-30</v>
      </c>
      <c r="Q3167" t="s">
        <v>1527</v>
      </c>
      <c r="R3167" t="s">
        <v>1084</v>
      </c>
      <c r="S3167">
        <f t="shared" si="71"/>
        <v>2755950</v>
      </c>
      <c r="T3167">
        <f t="shared" si="72"/>
        <v>37192</v>
      </c>
    </row>
    <row r="3168" spans="1:20" ht="14.45" hidden="1" x14ac:dyDescent="0.35">
      <c r="A3168">
        <v>113</v>
      </c>
      <c r="B3168" t="s">
        <v>13</v>
      </c>
      <c r="C3168" t="s">
        <v>946</v>
      </c>
      <c r="D3168" t="s">
        <v>1046</v>
      </c>
      <c r="E3168" t="s">
        <v>1044</v>
      </c>
      <c r="F3168" t="s">
        <v>5</v>
      </c>
      <c r="G3168" t="s">
        <v>818</v>
      </c>
      <c r="H3168" t="s">
        <v>827</v>
      </c>
      <c r="I3168">
        <v>13</v>
      </c>
      <c r="J3168" t="s">
        <v>8</v>
      </c>
      <c r="L3168" t="s">
        <v>107</v>
      </c>
      <c r="M3168">
        <v>55900</v>
      </c>
      <c r="N3168" s="21" t="str">
        <f t="shared" si="73"/>
        <v>11_55-60</v>
      </c>
      <c r="O3168" s="21" t="str">
        <f t="shared" si="74"/>
        <v>5_50-60</v>
      </c>
      <c r="P3168" s="21" t="str">
        <f t="shared" si="70"/>
        <v>05_50-60</v>
      </c>
      <c r="Q3168" t="s">
        <v>1527</v>
      </c>
      <c r="R3168" t="s">
        <v>1084</v>
      </c>
      <c r="S3168">
        <f t="shared" si="71"/>
        <v>6316700</v>
      </c>
      <c r="T3168">
        <f t="shared" si="72"/>
        <v>85246</v>
      </c>
    </row>
    <row r="3169" spans="1:20" ht="14.45" hidden="1" x14ac:dyDescent="0.35">
      <c r="A3169">
        <v>21</v>
      </c>
      <c r="B3169" t="s">
        <v>13</v>
      </c>
      <c r="C3169" t="s">
        <v>736</v>
      </c>
      <c r="D3169" t="s">
        <v>1041</v>
      </c>
      <c r="E3169" t="s">
        <v>1044</v>
      </c>
      <c r="F3169" t="s">
        <v>5</v>
      </c>
      <c r="G3169" t="s">
        <v>308</v>
      </c>
      <c r="H3169" t="s">
        <v>640</v>
      </c>
      <c r="I3169">
        <v>15</v>
      </c>
      <c r="J3169" t="s">
        <v>8</v>
      </c>
      <c r="L3169" t="s">
        <v>107</v>
      </c>
      <c r="M3169">
        <v>98000</v>
      </c>
      <c r="N3169" s="21" t="str">
        <f t="shared" si="73"/>
        <v>19_95-100</v>
      </c>
      <c r="O3169" s="21" t="str">
        <f t="shared" si="74"/>
        <v>9_90-100</v>
      </c>
      <c r="P3169" s="21" t="str">
        <f t="shared" si="70"/>
        <v>07_70&gt;</v>
      </c>
      <c r="Q3169" t="s">
        <v>1527</v>
      </c>
      <c r="R3169" t="s">
        <v>1084</v>
      </c>
      <c r="S3169">
        <f t="shared" si="71"/>
        <v>2058000</v>
      </c>
      <c r="T3169">
        <f t="shared" si="72"/>
        <v>27773</v>
      </c>
    </row>
    <row r="3170" spans="1:20" ht="14.45" hidden="1" x14ac:dyDescent="0.35">
      <c r="A3170">
        <v>457</v>
      </c>
      <c r="B3170" t="s">
        <v>13</v>
      </c>
      <c r="C3170" t="s">
        <v>373</v>
      </c>
      <c r="D3170" t="s">
        <v>1041</v>
      </c>
      <c r="E3170" t="s">
        <v>1039</v>
      </c>
      <c r="F3170" t="s">
        <v>5</v>
      </c>
      <c r="G3170" t="s">
        <v>308</v>
      </c>
      <c r="H3170" t="s">
        <v>166</v>
      </c>
      <c r="I3170">
        <v>15</v>
      </c>
      <c r="J3170" t="s">
        <v>117</v>
      </c>
      <c r="L3170" t="s">
        <v>107</v>
      </c>
      <c r="M3170">
        <v>136630</v>
      </c>
      <c r="N3170" s="21" t="str">
        <f t="shared" si="73"/>
        <v>27_135-140</v>
      </c>
      <c r="O3170" s="21" t="str">
        <f t="shared" si="74"/>
        <v>13_130-140</v>
      </c>
      <c r="P3170" s="21" t="str">
        <f t="shared" si="70"/>
        <v>07_70&gt;</v>
      </c>
      <c r="Q3170" t="s">
        <v>1527</v>
      </c>
      <c r="R3170" t="s">
        <v>1084</v>
      </c>
      <c r="S3170">
        <f t="shared" si="71"/>
        <v>62439910</v>
      </c>
      <c r="T3170">
        <f t="shared" si="72"/>
        <v>842644</v>
      </c>
    </row>
    <row r="3171" spans="1:20" ht="14.45" hidden="1" x14ac:dyDescent="0.35">
      <c r="A3171">
        <v>103</v>
      </c>
      <c r="B3171" t="s">
        <v>13</v>
      </c>
      <c r="C3171" t="s">
        <v>406</v>
      </c>
      <c r="D3171" t="s">
        <v>1041</v>
      </c>
      <c r="E3171" t="s">
        <v>1039</v>
      </c>
      <c r="F3171" t="s">
        <v>5</v>
      </c>
      <c r="G3171" t="s">
        <v>308</v>
      </c>
      <c r="H3171" t="s">
        <v>487</v>
      </c>
      <c r="I3171">
        <v>15</v>
      </c>
      <c r="J3171" t="s">
        <v>117</v>
      </c>
      <c r="K3171" t="s">
        <v>7</v>
      </c>
      <c r="L3171" t="s">
        <v>107</v>
      </c>
      <c r="M3171">
        <v>180000</v>
      </c>
      <c r="N3171" s="21" t="str">
        <f t="shared" si="73"/>
        <v>36_180-185</v>
      </c>
      <c r="O3171" s="21" t="str">
        <f t="shared" si="74"/>
        <v>18_180-190</v>
      </c>
      <c r="P3171" s="21" t="str">
        <f t="shared" si="70"/>
        <v>07_70&gt;</v>
      </c>
      <c r="Q3171" t="s">
        <v>1527</v>
      </c>
      <c r="R3171" t="s">
        <v>1084</v>
      </c>
      <c r="S3171">
        <f t="shared" si="71"/>
        <v>18540000</v>
      </c>
      <c r="T3171">
        <f t="shared" si="72"/>
        <v>250202</v>
      </c>
    </row>
    <row r="3172" spans="1:20" ht="14.45" hidden="1" x14ac:dyDescent="0.35">
      <c r="A3172">
        <v>194</v>
      </c>
      <c r="B3172" t="s">
        <v>13</v>
      </c>
      <c r="C3172" t="s">
        <v>854</v>
      </c>
      <c r="D3172" t="s">
        <v>1046</v>
      </c>
      <c r="E3172" t="s">
        <v>1039</v>
      </c>
      <c r="F3172" t="s">
        <v>5</v>
      </c>
      <c r="G3172" t="s">
        <v>855</v>
      </c>
      <c r="H3172" t="s">
        <v>2</v>
      </c>
      <c r="I3172">
        <v>13</v>
      </c>
      <c r="J3172" t="s">
        <v>117</v>
      </c>
      <c r="K3172" t="s">
        <v>7</v>
      </c>
      <c r="L3172" t="s">
        <v>107</v>
      </c>
      <c r="M3172">
        <v>114637</v>
      </c>
      <c r="N3172" s="21" t="str">
        <f t="shared" si="73"/>
        <v>22_110-115</v>
      </c>
      <c r="O3172" s="21" t="str">
        <f t="shared" si="74"/>
        <v>11_110-120</v>
      </c>
      <c r="P3172" s="21" t="str">
        <f t="shared" si="70"/>
        <v>07_70&gt;</v>
      </c>
      <c r="Q3172" t="s">
        <v>1527</v>
      </c>
      <c r="R3172" t="s">
        <v>1084</v>
      </c>
      <c r="S3172">
        <f t="shared" si="71"/>
        <v>22239578</v>
      </c>
      <c r="T3172">
        <f t="shared" si="72"/>
        <v>300129</v>
      </c>
    </row>
    <row r="3173" spans="1:20" ht="14.45" hidden="1" x14ac:dyDescent="0.35">
      <c r="A3173">
        <v>118</v>
      </c>
      <c r="B3173" t="s">
        <v>13</v>
      </c>
      <c r="C3173" t="s">
        <v>949</v>
      </c>
      <c r="D3173" t="s">
        <v>1046</v>
      </c>
      <c r="E3173" t="s">
        <v>1039</v>
      </c>
      <c r="F3173" t="s">
        <v>5</v>
      </c>
      <c r="G3173" t="s">
        <v>818</v>
      </c>
      <c r="H3173" t="s">
        <v>2</v>
      </c>
      <c r="I3173">
        <v>13</v>
      </c>
      <c r="J3173" t="s">
        <v>117</v>
      </c>
      <c r="K3173" t="s">
        <v>7</v>
      </c>
      <c r="L3173" t="s">
        <v>107</v>
      </c>
      <c r="M3173">
        <v>115990</v>
      </c>
      <c r="N3173" s="21" t="str">
        <f t="shared" si="73"/>
        <v>23_115-120</v>
      </c>
      <c r="O3173" s="21" t="str">
        <f t="shared" si="74"/>
        <v>11_110-120</v>
      </c>
      <c r="P3173" s="21" t="str">
        <f t="shared" si="70"/>
        <v>07_70&gt;</v>
      </c>
      <c r="Q3173" t="s">
        <v>1527</v>
      </c>
      <c r="R3173" t="s">
        <v>1084</v>
      </c>
      <c r="S3173">
        <f t="shared" si="71"/>
        <v>13686820</v>
      </c>
      <c r="T3173">
        <f t="shared" si="72"/>
        <v>184707</v>
      </c>
    </row>
    <row r="3174" spans="1:20" ht="14.45" hidden="1" x14ac:dyDescent="0.35">
      <c r="A3174">
        <v>8</v>
      </c>
      <c r="B3174" t="s">
        <v>13</v>
      </c>
      <c r="C3174" t="s">
        <v>566</v>
      </c>
      <c r="D3174" t="s">
        <v>1046</v>
      </c>
      <c r="E3174" t="s">
        <v>1039</v>
      </c>
      <c r="F3174" t="s">
        <v>5</v>
      </c>
      <c r="G3174" t="s">
        <v>496</v>
      </c>
      <c r="H3174" t="s">
        <v>2</v>
      </c>
      <c r="I3174">
        <v>13</v>
      </c>
      <c r="J3174" t="s">
        <v>77</v>
      </c>
      <c r="K3174" t="s">
        <v>7</v>
      </c>
      <c r="L3174" t="s">
        <v>107</v>
      </c>
      <c r="M3174">
        <v>95534</v>
      </c>
      <c r="N3174" s="21" t="str">
        <f t="shared" si="73"/>
        <v>19_95-100</v>
      </c>
      <c r="O3174" s="21" t="str">
        <f t="shared" si="74"/>
        <v>9_90-100</v>
      </c>
      <c r="P3174" s="21" t="str">
        <f t="shared" si="70"/>
        <v>07_70&gt;</v>
      </c>
      <c r="Q3174" t="s">
        <v>1527</v>
      </c>
      <c r="R3174" t="s">
        <v>1084</v>
      </c>
      <c r="S3174">
        <f t="shared" si="71"/>
        <v>764272</v>
      </c>
      <c r="T3174">
        <f t="shared" si="72"/>
        <v>10314</v>
      </c>
    </row>
    <row r="3175" spans="1:20" ht="14.45" hidden="1" x14ac:dyDescent="0.35">
      <c r="A3175">
        <v>4</v>
      </c>
      <c r="B3175" t="s">
        <v>13</v>
      </c>
      <c r="C3175" t="s">
        <v>948</v>
      </c>
      <c r="D3175" t="s">
        <v>1046</v>
      </c>
      <c r="E3175" t="s">
        <v>1039</v>
      </c>
      <c r="F3175" t="s">
        <v>5</v>
      </c>
      <c r="G3175" t="s">
        <v>155</v>
      </c>
      <c r="H3175">
        <v>0</v>
      </c>
      <c r="I3175">
        <v>13</v>
      </c>
      <c r="J3175" t="s">
        <v>77</v>
      </c>
      <c r="K3175" t="s">
        <v>7</v>
      </c>
      <c r="L3175" t="s">
        <v>107</v>
      </c>
      <c r="M3175">
        <v>86332</v>
      </c>
      <c r="N3175" s="21" t="str">
        <f t="shared" si="73"/>
        <v>17_85-90</v>
      </c>
      <c r="O3175" s="21" t="str">
        <f t="shared" si="74"/>
        <v>8_80-90</v>
      </c>
      <c r="P3175" s="21" t="str">
        <f t="shared" si="70"/>
        <v>07_70&gt;</v>
      </c>
      <c r="Q3175" t="s">
        <v>1527</v>
      </c>
      <c r="R3175" t="s">
        <v>1084</v>
      </c>
      <c r="S3175">
        <f t="shared" si="71"/>
        <v>345328</v>
      </c>
      <c r="T3175">
        <f t="shared" si="72"/>
        <v>4660</v>
      </c>
    </row>
    <row r="3176" spans="1:20" ht="14.45" hidden="1" x14ac:dyDescent="0.35">
      <c r="A3176">
        <v>100</v>
      </c>
      <c r="B3176" t="s">
        <v>14</v>
      </c>
      <c r="C3176" t="s">
        <v>132</v>
      </c>
      <c r="D3176" t="s">
        <v>1047</v>
      </c>
      <c r="E3176" t="s">
        <v>1044</v>
      </c>
      <c r="F3176" t="s">
        <v>5</v>
      </c>
      <c r="G3176" t="s">
        <v>114</v>
      </c>
      <c r="H3176" t="s">
        <v>2</v>
      </c>
      <c r="I3176">
        <v>12</v>
      </c>
      <c r="J3176" t="s">
        <v>11</v>
      </c>
      <c r="L3176" t="s">
        <v>107</v>
      </c>
      <c r="M3176">
        <v>52275</v>
      </c>
      <c r="N3176" s="21" t="str">
        <f t="shared" si="73"/>
        <v>10_50-55</v>
      </c>
      <c r="O3176" s="21" t="str">
        <f t="shared" si="74"/>
        <v>5_50-60</v>
      </c>
      <c r="P3176" s="21" t="str">
        <f t="shared" si="70"/>
        <v>05_50-60</v>
      </c>
      <c r="Q3176" t="s">
        <v>1527</v>
      </c>
      <c r="R3176" t="s">
        <v>1084</v>
      </c>
      <c r="S3176">
        <f t="shared" si="71"/>
        <v>5227500</v>
      </c>
      <c r="T3176">
        <f t="shared" si="72"/>
        <v>70547</v>
      </c>
    </row>
    <row r="3177" spans="1:20" ht="14.45" hidden="1" x14ac:dyDescent="0.35">
      <c r="A3177">
        <v>8</v>
      </c>
      <c r="B3177" t="s">
        <v>14</v>
      </c>
      <c r="C3177" t="s">
        <v>292</v>
      </c>
      <c r="D3177" t="s">
        <v>1046</v>
      </c>
      <c r="E3177" t="s">
        <v>1044</v>
      </c>
      <c r="F3177" t="s">
        <v>5</v>
      </c>
      <c r="G3177" t="s">
        <v>218</v>
      </c>
      <c r="H3177" t="s">
        <v>2</v>
      </c>
      <c r="I3177">
        <v>13</v>
      </c>
      <c r="J3177" t="s">
        <v>8</v>
      </c>
      <c r="L3177" t="s">
        <v>107</v>
      </c>
      <c r="M3177">
        <v>82357</v>
      </c>
      <c r="N3177" s="21" t="str">
        <f t="shared" si="73"/>
        <v>16_80-85</v>
      </c>
      <c r="O3177" s="21" t="str">
        <f t="shared" si="74"/>
        <v>8_80-90</v>
      </c>
      <c r="P3177" s="21" t="str">
        <f t="shared" si="70"/>
        <v>07_70&gt;</v>
      </c>
      <c r="Q3177" t="s">
        <v>1527</v>
      </c>
      <c r="R3177" t="s">
        <v>1084</v>
      </c>
      <c r="S3177">
        <f t="shared" si="71"/>
        <v>658856</v>
      </c>
      <c r="T3177">
        <f t="shared" si="72"/>
        <v>8891</v>
      </c>
    </row>
    <row r="3178" spans="1:20" ht="14.45" hidden="1" x14ac:dyDescent="0.35">
      <c r="A3178">
        <v>341</v>
      </c>
      <c r="B3178" t="s">
        <v>14</v>
      </c>
      <c r="C3178" t="s">
        <v>737</v>
      </c>
      <c r="D3178" t="s">
        <v>1046</v>
      </c>
      <c r="E3178" t="s">
        <v>1044</v>
      </c>
      <c r="F3178" t="s">
        <v>5</v>
      </c>
      <c r="G3178" t="s">
        <v>496</v>
      </c>
      <c r="H3178" t="s">
        <v>2</v>
      </c>
      <c r="I3178">
        <v>14</v>
      </c>
      <c r="J3178" t="s">
        <v>8</v>
      </c>
      <c r="L3178" t="s">
        <v>107</v>
      </c>
      <c r="M3178">
        <v>103228</v>
      </c>
      <c r="N3178" s="21" t="str">
        <f t="shared" si="73"/>
        <v>20_100-105</v>
      </c>
      <c r="O3178" s="21" t="str">
        <f t="shared" si="74"/>
        <v>10_100-110</v>
      </c>
      <c r="P3178" s="21" t="str">
        <f t="shared" si="70"/>
        <v>07_70&gt;</v>
      </c>
      <c r="Q3178" t="s">
        <v>1527</v>
      </c>
      <c r="R3178" t="s">
        <v>1084</v>
      </c>
      <c r="S3178">
        <f t="shared" si="71"/>
        <v>35200748</v>
      </c>
      <c r="T3178">
        <f t="shared" si="72"/>
        <v>475044</v>
      </c>
    </row>
    <row r="3179" spans="1:20" ht="14.45" hidden="1" x14ac:dyDescent="0.35">
      <c r="A3179">
        <v>63</v>
      </c>
      <c r="B3179" t="s">
        <v>14</v>
      </c>
      <c r="C3179" t="s">
        <v>738</v>
      </c>
      <c r="D3179" t="s">
        <v>1046</v>
      </c>
      <c r="E3179" t="s">
        <v>1044</v>
      </c>
      <c r="F3179" t="s">
        <v>1</v>
      </c>
      <c r="G3179" t="s">
        <v>532</v>
      </c>
      <c r="H3179" t="s">
        <v>2</v>
      </c>
      <c r="I3179">
        <v>13</v>
      </c>
      <c r="J3179" t="s">
        <v>8</v>
      </c>
      <c r="L3179" t="s">
        <v>107</v>
      </c>
      <c r="M3179">
        <v>92254</v>
      </c>
      <c r="N3179" s="21" t="str">
        <f t="shared" si="73"/>
        <v>18_90-95</v>
      </c>
      <c r="O3179" s="21" t="str">
        <f t="shared" si="74"/>
        <v>9_90-100</v>
      </c>
      <c r="P3179" s="21" t="str">
        <f t="shared" ref="P3179:P3242" si="75">IF(M3179&lt;20000,"01_&lt;20",IF(M3179&lt;70000,CONCATENATE(IF((ROUNDDOWN(M3179/10000,0)+1)&lt;10,0,),ROUNDDOWN(M3179/10000,0),"_",ROUNDDOWN(M3179/10000,0)*10,"-",ROUNDUP((M3179+1)/10000,0)*10),"07_70&gt;"))</f>
        <v>07_70&gt;</v>
      </c>
      <c r="Q3179" t="s">
        <v>1527</v>
      </c>
      <c r="R3179" t="s">
        <v>1084</v>
      </c>
      <c r="S3179">
        <f t="shared" ref="S3179:S3242" si="76">M3179*A3179</f>
        <v>5812002</v>
      </c>
      <c r="T3179">
        <f t="shared" ref="T3179:T3242" si="77">ROUND(S3179/74.1,0)</f>
        <v>78435</v>
      </c>
    </row>
    <row r="3180" spans="1:20" ht="14.45" hidden="1" x14ac:dyDescent="0.35">
      <c r="A3180">
        <v>20</v>
      </c>
      <c r="B3180" t="s">
        <v>14</v>
      </c>
      <c r="C3180" t="s">
        <v>739</v>
      </c>
      <c r="D3180" t="s">
        <v>1046</v>
      </c>
      <c r="E3180" t="s">
        <v>1044</v>
      </c>
      <c r="F3180" t="s">
        <v>1</v>
      </c>
      <c r="G3180" t="s">
        <v>532</v>
      </c>
      <c r="H3180" t="s">
        <v>2</v>
      </c>
      <c r="I3180">
        <v>14</v>
      </c>
      <c r="J3180" t="s">
        <v>8</v>
      </c>
      <c r="L3180" t="s">
        <v>107</v>
      </c>
      <c r="M3180">
        <v>85060</v>
      </c>
      <c r="N3180" s="21" t="str">
        <f t="shared" si="73"/>
        <v>17_85-90</v>
      </c>
      <c r="O3180" s="21" t="str">
        <f t="shared" si="74"/>
        <v>8_80-90</v>
      </c>
      <c r="P3180" s="21" t="str">
        <f t="shared" si="75"/>
        <v>07_70&gt;</v>
      </c>
      <c r="Q3180" t="s">
        <v>1527</v>
      </c>
      <c r="R3180" t="s">
        <v>1084</v>
      </c>
      <c r="S3180">
        <f t="shared" si="76"/>
        <v>1701200</v>
      </c>
      <c r="T3180">
        <f t="shared" si="77"/>
        <v>22958</v>
      </c>
    </row>
    <row r="3181" spans="1:20" ht="14.45" hidden="1" x14ac:dyDescent="0.35">
      <c r="A3181">
        <v>146</v>
      </c>
      <c r="B3181" t="s">
        <v>14</v>
      </c>
      <c r="C3181" t="s">
        <v>740</v>
      </c>
      <c r="D3181" t="s">
        <v>1046</v>
      </c>
      <c r="E3181" t="s">
        <v>1044</v>
      </c>
      <c r="F3181" t="s">
        <v>5</v>
      </c>
      <c r="G3181" t="s">
        <v>496</v>
      </c>
      <c r="H3181" t="s">
        <v>2</v>
      </c>
      <c r="I3181">
        <v>13</v>
      </c>
      <c r="J3181" t="s">
        <v>8</v>
      </c>
      <c r="L3181" t="s">
        <v>107</v>
      </c>
      <c r="M3181">
        <v>103420</v>
      </c>
      <c r="N3181" s="21" t="str">
        <f t="shared" si="73"/>
        <v>20_100-105</v>
      </c>
      <c r="O3181" s="21" t="str">
        <f t="shared" si="74"/>
        <v>10_100-110</v>
      </c>
      <c r="P3181" s="21" t="str">
        <f t="shared" si="75"/>
        <v>07_70&gt;</v>
      </c>
      <c r="Q3181" t="s">
        <v>1527</v>
      </c>
      <c r="R3181" t="s">
        <v>1084</v>
      </c>
      <c r="S3181">
        <f t="shared" si="76"/>
        <v>15099320</v>
      </c>
      <c r="T3181">
        <f t="shared" si="77"/>
        <v>203770</v>
      </c>
    </row>
    <row r="3182" spans="1:20" ht="14.45" hidden="1" x14ac:dyDescent="0.35">
      <c r="A3182">
        <v>38</v>
      </c>
      <c r="B3182" t="s">
        <v>14</v>
      </c>
      <c r="C3182" t="s">
        <v>741</v>
      </c>
      <c r="D3182" t="s">
        <v>1040</v>
      </c>
      <c r="E3182" t="s">
        <v>1044</v>
      </c>
      <c r="F3182" t="s">
        <v>5</v>
      </c>
      <c r="G3182" t="s">
        <v>496</v>
      </c>
      <c r="H3182" t="s">
        <v>2</v>
      </c>
      <c r="I3182">
        <v>15</v>
      </c>
      <c r="J3182" t="s">
        <v>8</v>
      </c>
      <c r="L3182" t="s">
        <v>107</v>
      </c>
      <c r="M3182">
        <v>103420</v>
      </c>
      <c r="N3182" s="21" t="str">
        <f t="shared" si="73"/>
        <v>20_100-105</v>
      </c>
      <c r="O3182" s="21" t="str">
        <f t="shared" si="74"/>
        <v>10_100-110</v>
      </c>
      <c r="P3182" s="21" t="str">
        <f t="shared" si="75"/>
        <v>07_70&gt;</v>
      </c>
      <c r="Q3182" t="s">
        <v>1527</v>
      </c>
      <c r="R3182" t="s">
        <v>1084</v>
      </c>
      <c r="S3182">
        <f t="shared" si="76"/>
        <v>3929960</v>
      </c>
      <c r="T3182">
        <f t="shared" si="77"/>
        <v>53036</v>
      </c>
    </row>
    <row r="3183" spans="1:20" ht="14.45" hidden="1" x14ac:dyDescent="0.35">
      <c r="A3183">
        <v>151</v>
      </c>
      <c r="B3183" t="s">
        <v>14</v>
      </c>
      <c r="C3183" t="s">
        <v>793</v>
      </c>
      <c r="D3183" t="s">
        <v>1046</v>
      </c>
      <c r="E3183" t="s">
        <v>1044</v>
      </c>
      <c r="F3183" t="s">
        <v>5</v>
      </c>
      <c r="G3183" t="s">
        <v>496</v>
      </c>
      <c r="H3183" t="s">
        <v>2</v>
      </c>
      <c r="I3183">
        <v>13</v>
      </c>
      <c r="J3183" t="s">
        <v>8</v>
      </c>
      <c r="K3183" t="s">
        <v>7</v>
      </c>
      <c r="L3183" t="s">
        <v>107</v>
      </c>
      <c r="M3183">
        <v>129162</v>
      </c>
      <c r="N3183" s="21" t="str">
        <f t="shared" si="73"/>
        <v>25_125-130</v>
      </c>
      <c r="O3183" s="21" t="str">
        <f t="shared" si="74"/>
        <v>12_120-130</v>
      </c>
      <c r="P3183" s="21" t="str">
        <f t="shared" si="75"/>
        <v>07_70&gt;</v>
      </c>
      <c r="Q3183" t="s">
        <v>1527</v>
      </c>
      <c r="R3183" t="s">
        <v>1084</v>
      </c>
      <c r="S3183">
        <f t="shared" si="76"/>
        <v>19503462</v>
      </c>
      <c r="T3183">
        <f t="shared" si="77"/>
        <v>263205</v>
      </c>
    </row>
    <row r="3184" spans="1:20" ht="14.45" hidden="1" x14ac:dyDescent="0.35">
      <c r="A3184">
        <v>20</v>
      </c>
      <c r="B3184" t="s">
        <v>14</v>
      </c>
      <c r="C3184" t="s">
        <v>794</v>
      </c>
      <c r="D3184" t="s">
        <v>1046</v>
      </c>
      <c r="E3184" t="s">
        <v>1044</v>
      </c>
      <c r="F3184" t="s">
        <v>5</v>
      </c>
      <c r="G3184" t="s">
        <v>496</v>
      </c>
      <c r="H3184" t="s">
        <v>2</v>
      </c>
      <c r="I3184">
        <v>14</v>
      </c>
      <c r="J3184" t="s">
        <v>117</v>
      </c>
      <c r="K3184" t="s">
        <v>7</v>
      </c>
      <c r="L3184" t="s">
        <v>107</v>
      </c>
      <c r="M3184">
        <v>128712</v>
      </c>
      <c r="N3184" s="21" t="str">
        <f t="shared" si="73"/>
        <v>25_125-130</v>
      </c>
      <c r="O3184" s="21" t="str">
        <f t="shared" si="74"/>
        <v>12_120-130</v>
      </c>
      <c r="P3184" s="21" t="str">
        <f t="shared" si="75"/>
        <v>07_70&gt;</v>
      </c>
      <c r="Q3184" t="s">
        <v>1527</v>
      </c>
      <c r="R3184" t="s">
        <v>1084</v>
      </c>
      <c r="S3184">
        <f t="shared" si="76"/>
        <v>2574240</v>
      </c>
      <c r="T3184">
        <f t="shared" si="77"/>
        <v>34740</v>
      </c>
    </row>
    <row r="3185" spans="1:20" ht="14.45" hidden="1" x14ac:dyDescent="0.35">
      <c r="A3185">
        <v>10</v>
      </c>
      <c r="B3185" t="s">
        <v>14</v>
      </c>
      <c r="C3185" t="s">
        <v>742</v>
      </c>
      <c r="D3185" t="s">
        <v>1046</v>
      </c>
      <c r="E3185" t="s">
        <v>1044</v>
      </c>
      <c r="F3185" t="s">
        <v>5</v>
      </c>
      <c r="G3185" t="s">
        <v>496</v>
      </c>
      <c r="H3185" t="s">
        <v>2</v>
      </c>
      <c r="I3185">
        <v>13</v>
      </c>
      <c r="J3185" t="s">
        <v>8</v>
      </c>
      <c r="K3185" t="s">
        <v>7</v>
      </c>
      <c r="L3185" t="s">
        <v>107</v>
      </c>
      <c r="M3185">
        <v>122160</v>
      </c>
      <c r="N3185" s="21" t="str">
        <f t="shared" si="73"/>
        <v>24_120-125</v>
      </c>
      <c r="O3185" s="21" t="str">
        <f t="shared" si="74"/>
        <v>12_120-130</v>
      </c>
      <c r="P3185" s="21" t="str">
        <f t="shared" si="75"/>
        <v>07_70&gt;</v>
      </c>
      <c r="Q3185" t="s">
        <v>1527</v>
      </c>
      <c r="R3185" t="s">
        <v>1084</v>
      </c>
      <c r="S3185">
        <f t="shared" si="76"/>
        <v>1221600</v>
      </c>
      <c r="T3185">
        <f t="shared" si="77"/>
        <v>16486</v>
      </c>
    </row>
    <row r="3186" spans="1:20" ht="14.45" hidden="1" x14ac:dyDescent="0.35">
      <c r="A3186">
        <v>3</v>
      </c>
      <c r="B3186" t="s">
        <v>14</v>
      </c>
      <c r="C3186" t="s">
        <v>338</v>
      </c>
      <c r="D3186" t="s">
        <v>1046</v>
      </c>
      <c r="E3186" t="s">
        <v>1044</v>
      </c>
      <c r="F3186" t="s">
        <v>1</v>
      </c>
      <c r="G3186" t="s">
        <v>249</v>
      </c>
      <c r="H3186" t="s">
        <v>2</v>
      </c>
      <c r="I3186">
        <v>13</v>
      </c>
      <c r="J3186" t="s">
        <v>8</v>
      </c>
      <c r="L3186" t="s">
        <v>107</v>
      </c>
      <c r="M3186">
        <v>56722</v>
      </c>
      <c r="N3186" s="21" t="str">
        <f t="shared" si="73"/>
        <v>11_55-60</v>
      </c>
      <c r="O3186" s="21" t="str">
        <f t="shared" si="74"/>
        <v>5_50-60</v>
      </c>
      <c r="P3186" s="21" t="str">
        <f t="shared" si="75"/>
        <v>05_50-60</v>
      </c>
      <c r="Q3186" t="s">
        <v>1527</v>
      </c>
      <c r="R3186" t="s">
        <v>1084</v>
      </c>
      <c r="S3186">
        <f t="shared" si="76"/>
        <v>170166</v>
      </c>
      <c r="T3186">
        <f t="shared" si="77"/>
        <v>2296</v>
      </c>
    </row>
    <row r="3187" spans="1:20" ht="14.45" hidden="1" x14ac:dyDescent="0.35">
      <c r="A3187">
        <v>5</v>
      </c>
      <c r="B3187" t="s">
        <v>14</v>
      </c>
      <c r="C3187" t="s">
        <v>295</v>
      </c>
      <c r="D3187" t="s">
        <v>1038</v>
      </c>
      <c r="E3187" t="s">
        <v>1044</v>
      </c>
      <c r="F3187" t="s">
        <v>5</v>
      </c>
      <c r="G3187" t="s">
        <v>218</v>
      </c>
      <c r="H3187" t="s">
        <v>294</v>
      </c>
      <c r="I3187">
        <v>15</v>
      </c>
      <c r="J3187" t="s">
        <v>117</v>
      </c>
      <c r="L3187" t="s">
        <v>107</v>
      </c>
      <c r="M3187">
        <v>109400</v>
      </c>
      <c r="N3187" s="21" t="str">
        <f t="shared" si="73"/>
        <v>21_105-110</v>
      </c>
      <c r="O3187" s="21" t="str">
        <f t="shared" si="74"/>
        <v>10_100-110</v>
      </c>
      <c r="P3187" s="21" t="str">
        <f t="shared" si="75"/>
        <v>07_70&gt;</v>
      </c>
      <c r="Q3187" t="s">
        <v>1527</v>
      </c>
      <c r="R3187" t="s">
        <v>1084</v>
      </c>
      <c r="S3187">
        <f t="shared" si="76"/>
        <v>547000</v>
      </c>
      <c r="T3187">
        <f t="shared" si="77"/>
        <v>7382</v>
      </c>
    </row>
    <row r="3188" spans="1:20" ht="14.45" hidden="1" x14ac:dyDescent="0.35">
      <c r="A3188">
        <v>3</v>
      </c>
      <c r="B3188" t="s">
        <v>14</v>
      </c>
      <c r="C3188" t="s">
        <v>293</v>
      </c>
      <c r="D3188" t="s">
        <v>1046</v>
      </c>
      <c r="E3188" t="s">
        <v>1044</v>
      </c>
      <c r="F3188" t="s">
        <v>5</v>
      </c>
      <c r="G3188" t="s">
        <v>218</v>
      </c>
      <c r="H3188" t="s">
        <v>294</v>
      </c>
      <c r="I3188">
        <v>14</v>
      </c>
      <c r="J3188" t="s">
        <v>117</v>
      </c>
      <c r="K3188" t="s">
        <v>7</v>
      </c>
      <c r="L3188" t="s">
        <v>107</v>
      </c>
      <c r="M3188">
        <v>84037</v>
      </c>
      <c r="N3188" s="21" t="str">
        <f t="shared" si="73"/>
        <v>16_80-85</v>
      </c>
      <c r="O3188" s="21" t="str">
        <f t="shared" si="74"/>
        <v>8_80-90</v>
      </c>
      <c r="P3188" s="21" t="str">
        <f t="shared" si="75"/>
        <v>07_70&gt;</v>
      </c>
      <c r="Q3188" t="s">
        <v>1527</v>
      </c>
      <c r="R3188" t="s">
        <v>1084</v>
      </c>
      <c r="S3188">
        <f t="shared" si="76"/>
        <v>252111</v>
      </c>
      <c r="T3188">
        <f t="shared" si="77"/>
        <v>3402</v>
      </c>
    </row>
    <row r="3189" spans="1:20" ht="14.45" hidden="1" x14ac:dyDescent="0.35">
      <c r="A3189">
        <v>20</v>
      </c>
      <c r="B3189" t="s">
        <v>14</v>
      </c>
      <c r="C3189" t="s">
        <v>439</v>
      </c>
      <c r="D3189" t="s">
        <v>1046</v>
      </c>
      <c r="E3189" t="s">
        <v>1039</v>
      </c>
      <c r="F3189" t="s">
        <v>1</v>
      </c>
      <c r="G3189" t="s">
        <v>249</v>
      </c>
      <c r="H3189" t="s">
        <v>2</v>
      </c>
      <c r="I3189">
        <v>13</v>
      </c>
      <c r="J3189" t="s">
        <v>8</v>
      </c>
      <c r="K3189" t="s">
        <v>7</v>
      </c>
      <c r="L3189" t="s">
        <v>107</v>
      </c>
      <c r="M3189">
        <v>75600</v>
      </c>
      <c r="N3189" s="21" t="str">
        <f t="shared" si="73"/>
        <v>15_75-80</v>
      </c>
      <c r="O3189" s="21" t="str">
        <f t="shared" si="74"/>
        <v>7_70-80</v>
      </c>
      <c r="P3189" s="21" t="str">
        <f t="shared" si="75"/>
        <v>07_70&gt;</v>
      </c>
      <c r="Q3189" t="s">
        <v>1527</v>
      </c>
      <c r="R3189" t="s">
        <v>1084</v>
      </c>
      <c r="S3189">
        <f t="shared" si="76"/>
        <v>1512000</v>
      </c>
      <c r="T3189">
        <f t="shared" si="77"/>
        <v>20405</v>
      </c>
    </row>
    <row r="3190" spans="1:20" ht="14.45" hidden="1" x14ac:dyDescent="0.35">
      <c r="A3190">
        <v>117</v>
      </c>
      <c r="B3190" t="s">
        <v>14</v>
      </c>
      <c r="C3190" t="s">
        <v>620</v>
      </c>
      <c r="D3190" t="s">
        <v>1046</v>
      </c>
      <c r="E3190" t="s">
        <v>1039</v>
      </c>
      <c r="F3190" t="s">
        <v>1</v>
      </c>
      <c r="G3190" t="s">
        <v>532</v>
      </c>
      <c r="H3190" t="s">
        <v>2</v>
      </c>
      <c r="I3190">
        <v>13</v>
      </c>
      <c r="J3190" t="s">
        <v>8</v>
      </c>
      <c r="K3190" t="s">
        <v>7</v>
      </c>
      <c r="L3190" t="s">
        <v>107</v>
      </c>
      <c r="M3190">
        <v>59145</v>
      </c>
      <c r="N3190" s="21" t="str">
        <f t="shared" si="73"/>
        <v>11_55-60</v>
      </c>
      <c r="O3190" s="21" t="str">
        <f t="shared" si="74"/>
        <v>5_50-60</v>
      </c>
      <c r="P3190" s="21" t="str">
        <f t="shared" si="75"/>
        <v>05_50-60</v>
      </c>
      <c r="Q3190" t="s">
        <v>1527</v>
      </c>
      <c r="R3190" t="s">
        <v>1084</v>
      </c>
      <c r="S3190">
        <f t="shared" si="76"/>
        <v>6919965</v>
      </c>
      <c r="T3190">
        <f t="shared" si="77"/>
        <v>93387</v>
      </c>
    </row>
    <row r="3191" spans="1:20" ht="14.45" hidden="1" x14ac:dyDescent="0.35">
      <c r="A3191">
        <v>20</v>
      </c>
      <c r="B3191" t="s">
        <v>14</v>
      </c>
      <c r="C3191" t="s">
        <v>1517</v>
      </c>
      <c r="D3191" t="s">
        <v>1046</v>
      </c>
      <c r="E3191" t="s">
        <v>1039</v>
      </c>
      <c r="F3191" t="s">
        <v>1</v>
      </c>
      <c r="G3191" t="s">
        <v>532</v>
      </c>
      <c r="H3191" t="s">
        <v>2</v>
      </c>
      <c r="I3191">
        <v>13</v>
      </c>
      <c r="J3191" t="s">
        <v>8</v>
      </c>
      <c r="K3191" t="s">
        <v>7</v>
      </c>
      <c r="L3191" t="s">
        <v>107</v>
      </c>
      <c r="M3191">
        <v>52610</v>
      </c>
      <c r="N3191" s="21" t="str">
        <f t="shared" si="73"/>
        <v>10_50-55</v>
      </c>
      <c r="O3191" s="21" t="str">
        <f t="shared" si="74"/>
        <v>5_50-60</v>
      </c>
      <c r="P3191" s="21" t="str">
        <f t="shared" si="75"/>
        <v>05_50-60</v>
      </c>
      <c r="Q3191" t="s">
        <v>1527</v>
      </c>
      <c r="R3191" t="s">
        <v>1084</v>
      </c>
      <c r="S3191">
        <f t="shared" si="76"/>
        <v>1052200</v>
      </c>
      <c r="T3191">
        <f t="shared" si="77"/>
        <v>14200</v>
      </c>
    </row>
    <row r="3192" spans="1:20" ht="14.45" hidden="1" x14ac:dyDescent="0.35">
      <c r="A3192">
        <v>41</v>
      </c>
      <c r="B3192" t="s">
        <v>14</v>
      </c>
      <c r="C3192" t="s">
        <v>651</v>
      </c>
      <c r="D3192" t="s">
        <v>1040</v>
      </c>
      <c r="E3192" t="s">
        <v>1039</v>
      </c>
      <c r="F3192" t="s">
        <v>1</v>
      </c>
      <c r="G3192" t="s">
        <v>532</v>
      </c>
      <c r="H3192" t="s">
        <v>2</v>
      </c>
      <c r="I3192">
        <v>15</v>
      </c>
      <c r="J3192" t="s">
        <v>8</v>
      </c>
      <c r="K3192" t="s">
        <v>7</v>
      </c>
      <c r="L3192" t="s">
        <v>107</v>
      </c>
      <c r="M3192">
        <v>52610</v>
      </c>
      <c r="N3192" s="21" t="str">
        <f t="shared" si="73"/>
        <v>10_50-55</v>
      </c>
      <c r="O3192" s="21" t="str">
        <f t="shared" si="74"/>
        <v>5_50-60</v>
      </c>
      <c r="P3192" s="21" t="str">
        <f t="shared" si="75"/>
        <v>05_50-60</v>
      </c>
      <c r="Q3192" t="s">
        <v>1527</v>
      </c>
      <c r="R3192" t="s">
        <v>1084</v>
      </c>
      <c r="S3192">
        <f t="shared" si="76"/>
        <v>2157010</v>
      </c>
      <c r="T3192">
        <f t="shared" si="77"/>
        <v>29109</v>
      </c>
    </row>
    <row r="3193" spans="1:20" ht="14.45" hidden="1" x14ac:dyDescent="0.35">
      <c r="A3193">
        <v>6</v>
      </c>
      <c r="B3193" t="s">
        <v>14</v>
      </c>
      <c r="C3193" t="s">
        <v>619</v>
      </c>
      <c r="D3193" t="s">
        <v>1038</v>
      </c>
      <c r="E3193" t="s">
        <v>1039</v>
      </c>
      <c r="F3193" t="s">
        <v>5</v>
      </c>
      <c r="G3193" t="s">
        <v>496</v>
      </c>
      <c r="H3193" t="s">
        <v>618</v>
      </c>
      <c r="I3193">
        <v>17</v>
      </c>
      <c r="J3193" t="s">
        <v>8</v>
      </c>
      <c r="L3193" t="s">
        <v>107</v>
      </c>
      <c r="M3193">
        <v>97990</v>
      </c>
      <c r="N3193" s="21" t="str">
        <f t="shared" si="73"/>
        <v>19_95-100</v>
      </c>
      <c r="O3193" s="21" t="str">
        <f t="shared" si="74"/>
        <v>9_90-100</v>
      </c>
      <c r="P3193" s="21" t="str">
        <f t="shared" si="75"/>
        <v>07_70&gt;</v>
      </c>
      <c r="Q3193" t="s">
        <v>1527</v>
      </c>
      <c r="R3193" t="s">
        <v>1084</v>
      </c>
      <c r="S3193">
        <f t="shared" si="76"/>
        <v>587940</v>
      </c>
      <c r="T3193">
        <f t="shared" si="77"/>
        <v>7934</v>
      </c>
    </row>
    <row r="3194" spans="1:20" ht="14.45" hidden="1" x14ac:dyDescent="0.35">
      <c r="A3194">
        <v>2385</v>
      </c>
      <c r="B3194" t="s">
        <v>14</v>
      </c>
      <c r="C3194" t="s">
        <v>173</v>
      </c>
      <c r="D3194" t="s">
        <v>1040</v>
      </c>
      <c r="E3194" t="s">
        <v>1044</v>
      </c>
      <c r="F3194" t="s">
        <v>5</v>
      </c>
      <c r="G3194" t="s">
        <v>155</v>
      </c>
      <c r="H3194" t="s">
        <v>2</v>
      </c>
      <c r="I3194">
        <v>15</v>
      </c>
      <c r="J3194" t="s">
        <v>8</v>
      </c>
      <c r="L3194" t="s">
        <v>107</v>
      </c>
      <c r="M3194">
        <v>29180</v>
      </c>
      <c r="N3194" s="21" t="str">
        <f t="shared" si="73"/>
        <v>5_25-30</v>
      </c>
      <c r="O3194" s="21" t="str">
        <f t="shared" si="74"/>
        <v>2_20-30</v>
      </c>
      <c r="P3194" s="21" t="str">
        <f t="shared" si="75"/>
        <v>02_20-30</v>
      </c>
      <c r="Q3194" t="s">
        <v>1527</v>
      </c>
      <c r="R3194" t="s">
        <v>1084</v>
      </c>
      <c r="S3194">
        <f t="shared" si="76"/>
        <v>69594300</v>
      </c>
      <c r="T3194">
        <f t="shared" si="77"/>
        <v>939194</v>
      </c>
    </row>
    <row r="3195" spans="1:20" ht="14.45" hidden="1" x14ac:dyDescent="0.35">
      <c r="A3195">
        <v>2546</v>
      </c>
      <c r="B3195" t="s">
        <v>14</v>
      </c>
      <c r="C3195" t="s">
        <v>569</v>
      </c>
      <c r="D3195" t="s">
        <v>1040</v>
      </c>
      <c r="E3195" t="s">
        <v>1044</v>
      </c>
      <c r="F3195" t="s">
        <v>5</v>
      </c>
      <c r="G3195" t="s">
        <v>496</v>
      </c>
      <c r="H3195" t="s">
        <v>2</v>
      </c>
      <c r="I3195">
        <v>15</v>
      </c>
      <c r="J3195" t="s">
        <v>8</v>
      </c>
      <c r="L3195" t="s">
        <v>107</v>
      </c>
      <c r="M3195">
        <v>36656</v>
      </c>
      <c r="N3195" s="21" t="str">
        <f t="shared" si="73"/>
        <v>7_35-40</v>
      </c>
      <c r="O3195" s="21" t="str">
        <f t="shared" si="74"/>
        <v>3_30-40</v>
      </c>
      <c r="P3195" s="21" t="str">
        <f t="shared" si="75"/>
        <v>03_30-40</v>
      </c>
      <c r="Q3195" t="s">
        <v>1527</v>
      </c>
      <c r="R3195" t="s">
        <v>1084</v>
      </c>
      <c r="S3195">
        <f t="shared" si="76"/>
        <v>93326176</v>
      </c>
      <c r="T3195">
        <f t="shared" si="77"/>
        <v>1259463</v>
      </c>
    </row>
    <row r="3196" spans="1:20" ht="14.45" hidden="1" x14ac:dyDescent="0.35">
      <c r="A3196">
        <v>773</v>
      </c>
      <c r="B3196" t="s">
        <v>14</v>
      </c>
      <c r="C3196" t="s">
        <v>570</v>
      </c>
      <c r="D3196" t="s">
        <v>1040</v>
      </c>
      <c r="E3196" t="s">
        <v>1044</v>
      </c>
      <c r="F3196" t="s">
        <v>1</v>
      </c>
      <c r="G3196" t="s">
        <v>249</v>
      </c>
      <c r="H3196" t="s">
        <v>2</v>
      </c>
      <c r="I3196">
        <v>15</v>
      </c>
      <c r="J3196" t="s">
        <v>8</v>
      </c>
      <c r="L3196" t="s">
        <v>107</v>
      </c>
      <c r="M3196">
        <v>31220</v>
      </c>
      <c r="N3196" s="21" t="str">
        <f t="shared" si="73"/>
        <v>6_30-35</v>
      </c>
      <c r="O3196" s="21" t="str">
        <f t="shared" si="74"/>
        <v>3_30-40</v>
      </c>
      <c r="P3196" s="21" t="str">
        <f t="shared" si="75"/>
        <v>03_30-40</v>
      </c>
      <c r="Q3196" t="s">
        <v>1527</v>
      </c>
      <c r="R3196" t="s">
        <v>1084</v>
      </c>
      <c r="S3196">
        <f t="shared" si="76"/>
        <v>24133060</v>
      </c>
      <c r="T3196">
        <f t="shared" si="77"/>
        <v>325682</v>
      </c>
    </row>
    <row r="3197" spans="1:20" ht="14.45" hidden="1" x14ac:dyDescent="0.35">
      <c r="A3197">
        <v>70</v>
      </c>
      <c r="B3197" t="s">
        <v>14</v>
      </c>
      <c r="C3197" t="s">
        <v>568</v>
      </c>
      <c r="D3197" t="s">
        <v>1046</v>
      </c>
      <c r="E3197" t="s">
        <v>1044</v>
      </c>
      <c r="F3197" t="s">
        <v>5</v>
      </c>
      <c r="G3197" t="s">
        <v>496</v>
      </c>
      <c r="H3197" t="s">
        <v>2</v>
      </c>
      <c r="I3197">
        <v>14</v>
      </c>
      <c r="J3197" t="s">
        <v>8</v>
      </c>
      <c r="L3197" t="s">
        <v>107</v>
      </c>
      <c r="M3197">
        <v>40010</v>
      </c>
      <c r="N3197" s="21" t="str">
        <f t="shared" si="73"/>
        <v>8_40-45</v>
      </c>
      <c r="O3197" s="21" t="str">
        <f t="shared" si="74"/>
        <v>4_40-50</v>
      </c>
      <c r="P3197" s="21" t="str">
        <f t="shared" si="75"/>
        <v>04_40-50</v>
      </c>
      <c r="Q3197" t="s">
        <v>1527</v>
      </c>
      <c r="R3197" t="s">
        <v>1084</v>
      </c>
      <c r="S3197">
        <f t="shared" si="76"/>
        <v>2800700</v>
      </c>
      <c r="T3197">
        <f t="shared" si="77"/>
        <v>37796</v>
      </c>
    </row>
    <row r="3198" spans="1:20" ht="14.45" hidden="1" x14ac:dyDescent="0.35">
      <c r="A3198">
        <v>6</v>
      </c>
      <c r="B3198" t="s">
        <v>14</v>
      </c>
      <c r="C3198" t="s">
        <v>204</v>
      </c>
      <c r="D3198" t="s">
        <v>1038</v>
      </c>
      <c r="E3198" t="s">
        <v>1039</v>
      </c>
      <c r="F3198" t="s">
        <v>1</v>
      </c>
      <c r="G3198" t="s">
        <v>140</v>
      </c>
      <c r="H3198" t="s">
        <v>203</v>
      </c>
      <c r="I3198">
        <v>15</v>
      </c>
      <c r="J3198" t="s">
        <v>11</v>
      </c>
      <c r="L3198" t="s">
        <v>107</v>
      </c>
      <c r="M3198">
        <v>26500</v>
      </c>
      <c r="N3198" s="21" t="str">
        <f t="shared" si="73"/>
        <v>5_25-30</v>
      </c>
      <c r="O3198" s="21" t="str">
        <f t="shared" si="74"/>
        <v>2_20-30</v>
      </c>
      <c r="P3198" s="21" t="str">
        <f t="shared" si="75"/>
        <v>02_20-30</v>
      </c>
      <c r="Q3198" t="s">
        <v>1527</v>
      </c>
      <c r="R3198" t="s">
        <v>1084</v>
      </c>
      <c r="S3198">
        <f t="shared" si="76"/>
        <v>159000</v>
      </c>
      <c r="T3198">
        <f t="shared" si="77"/>
        <v>2146</v>
      </c>
    </row>
    <row r="3199" spans="1:20" ht="14.45" hidden="1" x14ac:dyDescent="0.35">
      <c r="A3199">
        <v>2330</v>
      </c>
      <c r="B3199" t="s">
        <v>14</v>
      </c>
      <c r="C3199" t="s">
        <v>241</v>
      </c>
      <c r="D3199" t="s">
        <v>1038</v>
      </c>
      <c r="E3199" t="s">
        <v>1039</v>
      </c>
      <c r="F3199" t="s">
        <v>5</v>
      </c>
      <c r="G3199" t="s">
        <v>218</v>
      </c>
      <c r="H3199" t="s">
        <v>242</v>
      </c>
      <c r="I3199">
        <v>15</v>
      </c>
      <c r="J3199" t="s">
        <v>8</v>
      </c>
      <c r="L3199" t="s">
        <v>107</v>
      </c>
      <c r="M3199">
        <v>22560</v>
      </c>
      <c r="N3199" s="21" t="str">
        <f t="shared" si="73"/>
        <v>4_20-25</v>
      </c>
      <c r="O3199" s="21" t="str">
        <f t="shared" si="74"/>
        <v>2_20-30</v>
      </c>
      <c r="P3199" s="21" t="str">
        <f t="shared" si="75"/>
        <v>02_20-30</v>
      </c>
      <c r="Q3199" t="s">
        <v>1527</v>
      </c>
      <c r="R3199" t="s">
        <v>1084</v>
      </c>
      <c r="S3199">
        <f t="shared" si="76"/>
        <v>52564800</v>
      </c>
      <c r="T3199">
        <f t="shared" si="77"/>
        <v>709377</v>
      </c>
    </row>
    <row r="3200" spans="1:20" ht="14.45" hidden="1" x14ac:dyDescent="0.35">
      <c r="A3200">
        <v>2391</v>
      </c>
      <c r="B3200" t="s">
        <v>14</v>
      </c>
      <c r="C3200" t="s">
        <v>273</v>
      </c>
      <c r="D3200" t="s">
        <v>1040</v>
      </c>
      <c r="E3200" t="s">
        <v>1039</v>
      </c>
      <c r="F3200" t="s">
        <v>5</v>
      </c>
      <c r="G3200" t="s">
        <v>110</v>
      </c>
      <c r="H3200" t="s">
        <v>2</v>
      </c>
      <c r="I3200">
        <v>15</v>
      </c>
      <c r="J3200" t="s">
        <v>4</v>
      </c>
      <c r="L3200" t="s">
        <v>90</v>
      </c>
      <c r="M3200">
        <v>17390</v>
      </c>
      <c r="N3200" s="21" t="str">
        <f t="shared" si="73"/>
        <v>3_15-20</v>
      </c>
      <c r="O3200" s="21" t="str">
        <f t="shared" si="74"/>
        <v>1_10-20</v>
      </c>
      <c r="P3200" s="21" t="str">
        <f t="shared" si="75"/>
        <v>01_&lt;20</v>
      </c>
      <c r="Q3200" t="s">
        <v>1527</v>
      </c>
      <c r="R3200" t="s">
        <v>1084</v>
      </c>
      <c r="S3200">
        <f t="shared" si="76"/>
        <v>41579490</v>
      </c>
      <c r="T3200">
        <f t="shared" si="77"/>
        <v>561127</v>
      </c>
    </row>
    <row r="3201" spans="1:20" ht="14.45" hidden="1" x14ac:dyDescent="0.35">
      <c r="A3201">
        <v>5185</v>
      </c>
      <c r="B3201" t="s">
        <v>14</v>
      </c>
      <c r="C3201" t="s">
        <v>296</v>
      </c>
      <c r="D3201" t="s">
        <v>1040</v>
      </c>
      <c r="E3201" t="s">
        <v>1039</v>
      </c>
      <c r="F3201" t="s">
        <v>1</v>
      </c>
      <c r="G3201" t="s">
        <v>152</v>
      </c>
      <c r="H3201" t="s">
        <v>2</v>
      </c>
      <c r="I3201">
        <v>15</v>
      </c>
      <c r="J3201" t="s">
        <v>4</v>
      </c>
      <c r="L3201" t="s">
        <v>107</v>
      </c>
      <c r="M3201">
        <v>17850</v>
      </c>
      <c r="N3201" s="21" t="str">
        <f t="shared" si="73"/>
        <v>3_15-20</v>
      </c>
      <c r="O3201" s="21" t="str">
        <f t="shared" si="74"/>
        <v>1_10-20</v>
      </c>
      <c r="P3201" s="21" t="str">
        <f t="shared" si="75"/>
        <v>01_&lt;20</v>
      </c>
      <c r="Q3201" t="s">
        <v>1527</v>
      </c>
      <c r="R3201" t="s">
        <v>1084</v>
      </c>
      <c r="S3201">
        <f t="shared" si="76"/>
        <v>92552250</v>
      </c>
      <c r="T3201">
        <f t="shared" si="77"/>
        <v>1249018</v>
      </c>
    </row>
    <row r="3202" spans="1:20" ht="14.45" hidden="1" x14ac:dyDescent="0.35">
      <c r="A3202">
        <v>33</v>
      </c>
      <c r="B3202" t="s">
        <v>14</v>
      </c>
      <c r="C3202" t="s">
        <v>412</v>
      </c>
      <c r="D3202" t="s">
        <v>1040</v>
      </c>
      <c r="E3202" t="s">
        <v>1039</v>
      </c>
      <c r="F3202" t="s">
        <v>5</v>
      </c>
      <c r="G3202" t="s">
        <v>323</v>
      </c>
      <c r="H3202" t="s">
        <v>2</v>
      </c>
      <c r="I3202">
        <v>15</v>
      </c>
      <c r="J3202" t="s">
        <v>444</v>
      </c>
      <c r="L3202" t="s">
        <v>90</v>
      </c>
      <c r="M3202">
        <v>22853</v>
      </c>
      <c r="N3202" s="21" t="str">
        <f t="shared" si="73"/>
        <v>4_20-25</v>
      </c>
      <c r="O3202" s="21" t="str">
        <f t="shared" si="74"/>
        <v>2_20-30</v>
      </c>
      <c r="P3202" s="21" t="str">
        <f t="shared" si="75"/>
        <v>02_20-30</v>
      </c>
      <c r="Q3202" t="s">
        <v>1527</v>
      </c>
      <c r="R3202" t="s">
        <v>1084</v>
      </c>
      <c r="S3202">
        <f t="shared" si="76"/>
        <v>754149</v>
      </c>
      <c r="T3202">
        <f t="shared" si="77"/>
        <v>10177</v>
      </c>
    </row>
    <row r="3203" spans="1:20" ht="14.45" hidden="1" x14ac:dyDescent="0.35">
      <c r="A3203">
        <v>1048</v>
      </c>
      <c r="B3203" t="s">
        <v>14</v>
      </c>
      <c r="C3203" t="s">
        <v>445</v>
      </c>
      <c r="D3203" t="s">
        <v>1038</v>
      </c>
      <c r="E3203" t="s">
        <v>1039</v>
      </c>
      <c r="F3203" t="s">
        <v>5</v>
      </c>
      <c r="G3203" t="s">
        <v>218</v>
      </c>
      <c r="H3203" t="s">
        <v>446</v>
      </c>
      <c r="I3203">
        <v>15</v>
      </c>
      <c r="J3203" t="s">
        <v>266</v>
      </c>
      <c r="L3203" t="s">
        <v>107</v>
      </c>
      <c r="M3203">
        <v>30986</v>
      </c>
      <c r="N3203" s="21" t="str">
        <f t="shared" si="73"/>
        <v>6_30-35</v>
      </c>
      <c r="O3203" s="21" t="str">
        <f t="shared" si="74"/>
        <v>3_30-40</v>
      </c>
      <c r="P3203" s="21" t="str">
        <f t="shared" si="75"/>
        <v>03_30-40</v>
      </c>
      <c r="Q3203" t="s">
        <v>1527</v>
      </c>
      <c r="R3203" t="s">
        <v>1084</v>
      </c>
      <c r="S3203">
        <f t="shared" si="76"/>
        <v>32473328</v>
      </c>
      <c r="T3203">
        <f t="shared" si="77"/>
        <v>438237</v>
      </c>
    </row>
    <row r="3204" spans="1:20" ht="14.45" hidden="1" x14ac:dyDescent="0.35">
      <c r="A3204">
        <v>364</v>
      </c>
      <c r="B3204" t="s">
        <v>14</v>
      </c>
      <c r="C3204" t="s">
        <v>448</v>
      </c>
      <c r="D3204" t="s">
        <v>1040</v>
      </c>
      <c r="E3204" t="s">
        <v>1039</v>
      </c>
      <c r="F3204" t="s">
        <v>1</v>
      </c>
      <c r="G3204" t="s">
        <v>152</v>
      </c>
      <c r="H3204" t="s">
        <v>2</v>
      </c>
      <c r="I3204">
        <v>15</v>
      </c>
      <c r="J3204" t="s">
        <v>11</v>
      </c>
      <c r="L3204" t="s">
        <v>107</v>
      </c>
      <c r="M3204">
        <v>24578</v>
      </c>
      <c r="N3204" s="21" t="str">
        <f t="shared" si="73"/>
        <v>4_20-25</v>
      </c>
      <c r="O3204" s="21" t="str">
        <f t="shared" si="74"/>
        <v>2_20-30</v>
      </c>
      <c r="P3204" s="21" t="str">
        <f t="shared" si="75"/>
        <v>02_20-30</v>
      </c>
      <c r="Q3204" t="s">
        <v>1527</v>
      </c>
      <c r="R3204" t="s">
        <v>1084</v>
      </c>
      <c r="S3204">
        <f t="shared" si="76"/>
        <v>8946392</v>
      </c>
      <c r="T3204">
        <f t="shared" si="77"/>
        <v>120734</v>
      </c>
    </row>
    <row r="3205" spans="1:20" ht="14.45" hidden="1" x14ac:dyDescent="0.35">
      <c r="A3205">
        <v>354</v>
      </c>
      <c r="B3205" t="s">
        <v>14</v>
      </c>
      <c r="C3205" t="s">
        <v>449</v>
      </c>
      <c r="D3205" t="s">
        <v>1038</v>
      </c>
      <c r="E3205" t="s">
        <v>1039</v>
      </c>
      <c r="F3205" t="s">
        <v>5</v>
      </c>
      <c r="G3205" t="s">
        <v>155</v>
      </c>
      <c r="H3205" t="s">
        <v>233</v>
      </c>
      <c r="I3205">
        <v>17</v>
      </c>
      <c r="J3205" t="s">
        <v>6</v>
      </c>
      <c r="L3205" t="s">
        <v>107</v>
      </c>
      <c r="M3205">
        <v>29622</v>
      </c>
      <c r="N3205" s="21" t="str">
        <f t="shared" si="73"/>
        <v>5_25-30</v>
      </c>
      <c r="O3205" s="21" t="str">
        <f t="shared" si="74"/>
        <v>2_20-30</v>
      </c>
      <c r="P3205" s="21" t="str">
        <f t="shared" si="75"/>
        <v>02_20-30</v>
      </c>
      <c r="Q3205" t="s">
        <v>1527</v>
      </c>
      <c r="R3205" t="s">
        <v>1084</v>
      </c>
      <c r="S3205">
        <f t="shared" si="76"/>
        <v>10486188</v>
      </c>
      <c r="T3205">
        <f t="shared" si="77"/>
        <v>141514</v>
      </c>
    </row>
    <row r="3206" spans="1:20" ht="14.45" hidden="1" x14ac:dyDescent="0.35">
      <c r="A3206">
        <v>204</v>
      </c>
      <c r="B3206" t="s">
        <v>14</v>
      </c>
      <c r="C3206" t="s">
        <v>543</v>
      </c>
      <c r="D3206" t="s">
        <v>1038</v>
      </c>
      <c r="E3206" t="s">
        <v>1039</v>
      </c>
      <c r="F3206" t="s">
        <v>5</v>
      </c>
      <c r="G3206" t="s">
        <v>496</v>
      </c>
      <c r="H3206" t="s">
        <v>544</v>
      </c>
      <c r="I3206">
        <v>15</v>
      </c>
      <c r="J3206" t="s">
        <v>266</v>
      </c>
      <c r="L3206" t="s">
        <v>107</v>
      </c>
      <c r="M3206">
        <v>41520</v>
      </c>
      <c r="N3206" s="21" t="str">
        <f t="shared" si="73"/>
        <v>8_40-45</v>
      </c>
      <c r="O3206" s="21" t="str">
        <f t="shared" si="74"/>
        <v>4_40-50</v>
      </c>
      <c r="P3206" s="21" t="str">
        <f t="shared" si="75"/>
        <v>04_40-50</v>
      </c>
      <c r="Q3206" t="s">
        <v>1527</v>
      </c>
      <c r="R3206" t="s">
        <v>1084</v>
      </c>
      <c r="S3206">
        <f t="shared" si="76"/>
        <v>8470080</v>
      </c>
      <c r="T3206">
        <f t="shared" si="77"/>
        <v>114306</v>
      </c>
    </row>
    <row r="3207" spans="1:20" ht="14.45" hidden="1" x14ac:dyDescent="0.35">
      <c r="A3207">
        <v>73</v>
      </c>
      <c r="B3207" t="s">
        <v>14</v>
      </c>
      <c r="C3207" t="s">
        <v>545</v>
      </c>
      <c r="D3207" t="s">
        <v>1038</v>
      </c>
      <c r="E3207" t="s">
        <v>1039</v>
      </c>
      <c r="F3207" t="s">
        <v>5</v>
      </c>
      <c r="G3207" t="s">
        <v>496</v>
      </c>
      <c r="H3207">
        <v>530</v>
      </c>
      <c r="I3207">
        <v>17</v>
      </c>
      <c r="J3207" t="s">
        <v>12</v>
      </c>
      <c r="L3207" t="s">
        <v>107</v>
      </c>
      <c r="M3207">
        <v>59790</v>
      </c>
      <c r="N3207" s="21" t="str">
        <f t="shared" si="73"/>
        <v>11_55-60</v>
      </c>
      <c r="O3207" s="21" t="str">
        <f t="shared" si="74"/>
        <v>5_50-60</v>
      </c>
      <c r="P3207" s="21" t="str">
        <f t="shared" si="75"/>
        <v>05_50-60</v>
      </c>
      <c r="Q3207" t="s">
        <v>1527</v>
      </c>
      <c r="R3207" t="s">
        <v>1084</v>
      </c>
      <c r="S3207">
        <f t="shared" si="76"/>
        <v>4364670</v>
      </c>
      <c r="T3207">
        <f t="shared" si="77"/>
        <v>58902</v>
      </c>
    </row>
    <row r="3208" spans="1:20" ht="14.45" hidden="1" x14ac:dyDescent="0.35">
      <c r="A3208">
        <v>224</v>
      </c>
      <c r="B3208" t="s">
        <v>14</v>
      </c>
      <c r="C3208" t="s">
        <v>443</v>
      </c>
      <c r="D3208" t="s">
        <v>1046</v>
      </c>
      <c r="E3208" t="s">
        <v>1039</v>
      </c>
      <c r="F3208" t="s">
        <v>1</v>
      </c>
      <c r="G3208" t="s">
        <v>152</v>
      </c>
      <c r="H3208" t="s">
        <v>2</v>
      </c>
      <c r="I3208">
        <v>14</v>
      </c>
      <c r="J3208" t="s">
        <v>11</v>
      </c>
      <c r="L3208" t="s">
        <v>107</v>
      </c>
      <c r="M3208">
        <v>31730</v>
      </c>
      <c r="N3208" s="21" t="str">
        <f t="shared" si="73"/>
        <v>6_30-35</v>
      </c>
      <c r="O3208" s="21" t="str">
        <f t="shared" si="74"/>
        <v>3_30-40</v>
      </c>
      <c r="P3208" s="21" t="str">
        <f t="shared" si="75"/>
        <v>03_30-40</v>
      </c>
      <c r="Q3208" t="s">
        <v>1527</v>
      </c>
      <c r="R3208" t="s">
        <v>1084</v>
      </c>
      <c r="S3208">
        <f t="shared" si="76"/>
        <v>7107520</v>
      </c>
      <c r="T3208">
        <f t="shared" si="77"/>
        <v>95918</v>
      </c>
    </row>
    <row r="3209" spans="1:20" ht="14.45" hidden="1" x14ac:dyDescent="0.35">
      <c r="A3209">
        <v>1930</v>
      </c>
      <c r="B3209" t="s">
        <v>14</v>
      </c>
      <c r="C3209" t="s">
        <v>621</v>
      </c>
      <c r="D3209" t="s">
        <v>1038</v>
      </c>
      <c r="E3209" t="s">
        <v>1039</v>
      </c>
      <c r="F3209" t="s">
        <v>5</v>
      </c>
      <c r="G3209" t="s">
        <v>496</v>
      </c>
      <c r="H3209" t="s">
        <v>622</v>
      </c>
      <c r="I3209">
        <v>15</v>
      </c>
      <c r="J3209" t="s">
        <v>11</v>
      </c>
      <c r="L3209" t="s">
        <v>107</v>
      </c>
      <c r="M3209">
        <v>34410</v>
      </c>
      <c r="N3209" s="21" t="str">
        <f t="shared" si="73"/>
        <v>6_30-35</v>
      </c>
      <c r="O3209" s="21" t="str">
        <f t="shared" si="74"/>
        <v>3_30-40</v>
      </c>
      <c r="P3209" s="21" t="str">
        <f t="shared" si="75"/>
        <v>03_30-40</v>
      </c>
      <c r="Q3209" t="s">
        <v>1527</v>
      </c>
      <c r="R3209" t="s">
        <v>1084</v>
      </c>
      <c r="S3209">
        <f t="shared" si="76"/>
        <v>66411300</v>
      </c>
      <c r="T3209">
        <f t="shared" si="77"/>
        <v>896239</v>
      </c>
    </row>
    <row r="3210" spans="1:20" ht="14.45" hidden="1" x14ac:dyDescent="0.35">
      <c r="A3210">
        <v>551</v>
      </c>
      <c r="B3210" t="s">
        <v>14</v>
      </c>
      <c r="C3210" t="s">
        <v>653</v>
      </c>
      <c r="D3210" t="s">
        <v>1046</v>
      </c>
      <c r="E3210" t="s">
        <v>1039</v>
      </c>
      <c r="F3210" t="s">
        <v>1</v>
      </c>
      <c r="G3210" t="s">
        <v>532</v>
      </c>
      <c r="H3210" t="s">
        <v>2</v>
      </c>
      <c r="I3210">
        <v>14</v>
      </c>
      <c r="J3210" t="s">
        <v>8</v>
      </c>
      <c r="L3210" t="s">
        <v>107</v>
      </c>
      <c r="M3210">
        <v>28250</v>
      </c>
      <c r="N3210" s="21" t="str">
        <f t="shared" si="73"/>
        <v>5_25-30</v>
      </c>
      <c r="O3210" s="21" t="str">
        <f t="shared" si="74"/>
        <v>2_20-30</v>
      </c>
      <c r="P3210" s="21" t="str">
        <f t="shared" si="75"/>
        <v>02_20-30</v>
      </c>
      <c r="Q3210" t="s">
        <v>1527</v>
      </c>
      <c r="R3210" t="s">
        <v>1084</v>
      </c>
      <c r="S3210">
        <f t="shared" si="76"/>
        <v>15565750</v>
      </c>
      <c r="T3210">
        <f t="shared" si="77"/>
        <v>210064</v>
      </c>
    </row>
    <row r="3211" spans="1:20" ht="14.45" hidden="1" x14ac:dyDescent="0.35">
      <c r="A3211">
        <v>280</v>
      </c>
      <c r="B3211" t="s">
        <v>14</v>
      </c>
      <c r="C3211" t="s">
        <v>654</v>
      </c>
      <c r="D3211" t="s">
        <v>1046</v>
      </c>
      <c r="E3211" t="s">
        <v>1039</v>
      </c>
      <c r="F3211" t="s">
        <v>1</v>
      </c>
      <c r="G3211" t="s">
        <v>532</v>
      </c>
      <c r="H3211" t="s">
        <v>2</v>
      </c>
      <c r="I3211">
        <v>14</v>
      </c>
      <c r="J3211" t="s">
        <v>11</v>
      </c>
      <c r="L3211" t="s">
        <v>107</v>
      </c>
      <c r="M3211">
        <v>31200</v>
      </c>
      <c r="N3211" s="21" t="str">
        <f t="shared" si="73"/>
        <v>6_30-35</v>
      </c>
      <c r="O3211" s="21" t="str">
        <f t="shared" si="74"/>
        <v>3_30-40</v>
      </c>
      <c r="P3211" s="21" t="str">
        <f t="shared" si="75"/>
        <v>03_30-40</v>
      </c>
      <c r="Q3211" t="s">
        <v>1527</v>
      </c>
      <c r="R3211" t="s">
        <v>1084</v>
      </c>
      <c r="S3211">
        <f t="shared" si="76"/>
        <v>8736000</v>
      </c>
      <c r="T3211">
        <f t="shared" si="77"/>
        <v>117895</v>
      </c>
    </row>
    <row r="3212" spans="1:20" ht="14.45" hidden="1" x14ac:dyDescent="0.35">
      <c r="A3212">
        <v>2565</v>
      </c>
      <c r="B3212" t="s">
        <v>14</v>
      </c>
      <c r="C3212" t="s">
        <v>656</v>
      </c>
      <c r="D3212" t="s">
        <v>1040</v>
      </c>
      <c r="E3212" t="s">
        <v>1039</v>
      </c>
      <c r="F3212" t="s">
        <v>1</v>
      </c>
      <c r="G3212" t="s">
        <v>532</v>
      </c>
      <c r="H3212" t="s">
        <v>2</v>
      </c>
      <c r="I3212">
        <v>15</v>
      </c>
      <c r="J3212" t="s">
        <v>11</v>
      </c>
      <c r="L3212" t="s">
        <v>107</v>
      </c>
      <c r="M3212">
        <v>27890</v>
      </c>
      <c r="N3212" s="21" t="str">
        <f t="shared" si="73"/>
        <v>5_25-30</v>
      </c>
      <c r="O3212" s="21" t="str">
        <f t="shared" si="74"/>
        <v>2_20-30</v>
      </c>
      <c r="P3212" s="21" t="str">
        <f t="shared" si="75"/>
        <v>02_20-30</v>
      </c>
      <c r="Q3212" t="s">
        <v>1527</v>
      </c>
      <c r="R3212" t="s">
        <v>1084</v>
      </c>
      <c r="S3212">
        <f t="shared" si="76"/>
        <v>71537850</v>
      </c>
      <c r="T3212">
        <f t="shared" si="77"/>
        <v>965423</v>
      </c>
    </row>
    <row r="3213" spans="1:20" ht="14.45" hidden="1" x14ac:dyDescent="0.35">
      <c r="A3213">
        <v>224</v>
      </c>
      <c r="B3213" t="s">
        <v>14</v>
      </c>
      <c r="C3213" t="s">
        <v>623</v>
      </c>
      <c r="D3213" t="s">
        <v>1040</v>
      </c>
      <c r="E3213" t="s">
        <v>1039</v>
      </c>
      <c r="F3213" t="s">
        <v>1</v>
      </c>
      <c r="G3213" t="s">
        <v>532</v>
      </c>
      <c r="H3213" t="s">
        <v>2</v>
      </c>
      <c r="I3213">
        <v>17</v>
      </c>
      <c r="J3213" t="s">
        <v>6</v>
      </c>
      <c r="L3213" t="s">
        <v>107</v>
      </c>
      <c r="M3213">
        <v>31490</v>
      </c>
      <c r="N3213" s="21" t="str">
        <f t="shared" si="73"/>
        <v>6_30-35</v>
      </c>
      <c r="O3213" s="21" t="str">
        <f t="shared" si="74"/>
        <v>3_30-40</v>
      </c>
      <c r="P3213" s="21" t="str">
        <f t="shared" si="75"/>
        <v>03_30-40</v>
      </c>
      <c r="Q3213" t="s">
        <v>1527</v>
      </c>
      <c r="R3213" t="s">
        <v>1084</v>
      </c>
      <c r="S3213">
        <f t="shared" si="76"/>
        <v>7053760</v>
      </c>
      <c r="T3213">
        <f t="shared" si="77"/>
        <v>95192</v>
      </c>
    </row>
    <row r="3214" spans="1:20" ht="14.45" hidden="1" x14ac:dyDescent="0.35">
      <c r="A3214">
        <v>682</v>
      </c>
      <c r="B3214" t="s">
        <v>14</v>
      </c>
      <c r="C3214" t="s">
        <v>655</v>
      </c>
      <c r="D3214" t="s">
        <v>1046</v>
      </c>
      <c r="E3214" t="s">
        <v>1039</v>
      </c>
      <c r="F3214" t="s">
        <v>1</v>
      </c>
      <c r="G3214" t="s">
        <v>152</v>
      </c>
      <c r="H3214" t="s">
        <v>2</v>
      </c>
      <c r="I3214">
        <v>14</v>
      </c>
      <c r="J3214" t="s">
        <v>11</v>
      </c>
      <c r="L3214" t="s">
        <v>107</v>
      </c>
      <c r="M3214">
        <v>25980</v>
      </c>
      <c r="N3214" s="21" t="str">
        <f t="shared" si="73"/>
        <v>5_25-30</v>
      </c>
      <c r="O3214" s="21" t="str">
        <f t="shared" si="74"/>
        <v>2_20-30</v>
      </c>
      <c r="P3214" s="21" t="str">
        <f t="shared" si="75"/>
        <v>02_20-30</v>
      </c>
      <c r="Q3214" t="s">
        <v>1527</v>
      </c>
      <c r="R3214" t="s">
        <v>1084</v>
      </c>
      <c r="S3214">
        <f t="shared" si="76"/>
        <v>17718360</v>
      </c>
      <c r="T3214">
        <f t="shared" si="77"/>
        <v>239114</v>
      </c>
    </row>
    <row r="3215" spans="1:20" ht="14.45" hidden="1" x14ac:dyDescent="0.35">
      <c r="A3215">
        <v>10</v>
      </c>
      <c r="B3215" t="s">
        <v>14</v>
      </c>
      <c r="C3215" t="s">
        <v>202</v>
      </c>
      <c r="D3215" t="s">
        <v>1038</v>
      </c>
      <c r="E3215" t="s">
        <v>1039</v>
      </c>
      <c r="F3215" t="s">
        <v>5</v>
      </c>
      <c r="G3215" t="s">
        <v>114</v>
      </c>
      <c r="H3215" t="s">
        <v>203</v>
      </c>
      <c r="I3215">
        <v>15</v>
      </c>
      <c r="J3215" t="s">
        <v>4</v>
      </c>
      <c r="L3215" t="s">
        <v>107</v>
      </c>
      <c r="M3215">
        <v>20205</v>
      </c>
      <c r="N3215" s="21" t="str">
        <f t="shared" si="73"/>
        <v>4_20-25</v>
      </c>
      <c r="O3215" s="21" t="str">
        <f t="shared" si="74"/>
        <v>2_20-30</v>
      </c>
      <c r="P3215" s="21" t="str">
        <f t="shared" si="75"/>
        <v>02_20-30</v>
      </c>
      <c r="Q3215" t="s">
        <v>1527</v>
      </c>
      <c r="R3215" t="s">
        <v>1084</v>
      </c>
      <c r="S3215">
        <f t="shared" si="76"/>
        <v>202050</v>
      </c>
      <c r="T3215">
        <f t="shared" si="77"/>
        <v>2727</v>
      </c>
    </row>
    <row r="3216" spans="1:20" ht="14.45" hidden="1" x14ac:dyDescent="0.35">
      <c r="A3216">
        <v>210</v>
      </c>
      <c r="B3216" t="s">
        <v>14</v>
      </c>
      <c r="C3216" t="s">
        <v>797</v>
      </c>
      <c r="D3216" t="s">
        <v>1046</v>
      </c>
      <c r="E3216" t="s">
        <v>1039</v>
      </c>
      <c r="F3216" t="s">
        <v>5</v>
      </c>
      <c r="G3216" t="s">
        <v>496</v>
      </c>
      <c r="H3216" t="s">
        <v>2</v>
      </c>
      <c r="I3216">
        <v>14</v>
      </c>
      <c r="J3216" t="s">
        <v>11</v>
      </c>
      <c r="L3216" t="s">
        <v>107</v>
      </c>
      <c r="M3216">
        <v>27135</v>
      </c>
      <c r="N3216" s="21" t="str">
        <f t="shared" si="73"/>
        <v>5_25-30</v>
      </c>
      <c r="O3216" s="21" t="str">
        <f t="shared" si="74"/>
        <v>2_20-30</v>
      </c>
      <c r="P3216" s="21" t="str">
        <f t="shared" si="75"/>
        <v>02_20-30</v>
      </c>
      <c r="Q3216" t="s">
        <v>1527</v>
      </c>
      <c r="R3216" t="s">
        <v>1084</v>
      </c>
      <c r="S3216">
        <f t="shared" si="76"/>
        <v>5698350</v>
      </c>
      <c r="T3216">
        <f t="shared" si="77"/>
        <v>76901</v>
      </c>
    </row>
    <row r="3217" spans="1:20" ht="14.45" hidden="1" x14ac:dyDescent="0.35">
      <c r="A3217">
        <v>354</v>
      </c>
      <c r="B3217" t="s">
        <v>14</v>
      </c>
      <c r="C3217" t="s">
        <v>798</v>
      </c>
      <c r="D3217" t="s">
        <v>1040</v>
      </c>
      <c r="E3217" t="s">
        <v>1039</v>
      </c>
      <c r="F3217" t="s">
        <v>5</v>
      </c>
      <c r="G3217" t="s">
        <v>496</v>
      </c>
      <c r="H3217">
        <v>0</v>
      </c>
      <c r="I3217">
        <v>15</v>
      </c>
      <c r="J3217" t="s">
        <v>11</v>
      </c>
      <c r="L3217" t="s">
        <v>107</v>
      </c>
      <c r="M3217">
        <v>29790</v>
      </c>
      <c r="N3217" s="21" t="str">
        <f t="shared" si="73"/>
        <v>5_25-30</v>
      </c>
      <c r="O3217" s="21" t="str">
        <f t="shared" si="74"/>
        <v>2_20-30</v>
      </c>
      <c r="P3217" s="21" t="str">
        <f t="shared" si="75"/>
        <v>02_20-30</v>
      </c>
      <c r="Q3217" t="s">
        <v>1527</v>
      </c>
      <c r="R3217" t="s">
        <v>1084</v>
      </c>
      <c r="S3217">
        <f t="shared" si="76"/>
        <v>10545660</v>
      </c>
      <c r="T3217">
        <f t="shared" si="77"/>
        <v>142317</v>
      </c>
    </row>
    <row r="3218" spans="1:20" ht="14.45" hidden="1" x14ac:dyDescent="0.35">
      <c r="A3218">
        <v>504</v>
      </c>
      <c r="B3218" t="s">
        <v>14</v>
      </c>
      <c r="C3218" t="s">
        <v>799</v>
      </c>
      <c r="D3218" t="s">
        <v>1040</v>
      </c>
      <c r="E3218" t="s">
        <v>1039</v>
      </c>
      <c r="F3218" t="s">
        <v>5</v>
      </c>
      <c r="G3218" t="s">
        <v>218</v>
      </c>
      <c r="H3218" t="s">
        <v>2</v>
      </c>
      <c r="I3218">
        <v>15</v>
      </c>
      <c r="J3218" t="s">
        <v>11</v>
      </c>
      <c r="L3218" t="s">
        <v>107</v>
      </c>
      <c r="M3218">
        <v>21537</v>
      </c>
      <c r="N3218" s="21" t="str">
        <f t="shared" si="73"/>
        <v>4_20-25</v>
      </c>
      <c r="O3218" s="21" t="str">
        <f t="shared" si="74"/>
        <v>2_20-30</v>
      </c>
      <c r="P3218" s="21" t="str">
        <f t="shared" si="75"/>
        <v>02_20-30</v>
      </c>
      <c r="Q3218" t="s">
        <v>1527</v>
      </c>
      <c r="R3218" t="s">
        <v>1084</v>
      </c>
      <c r="S3218">
        <f t="shared" si="76"/>
        <v>10854648</v>
      </c>
      <c r="T3218">
        <f t="shared" si="77"/>
        <v>146486</v>
      </c>
    </row>
    <row r="3219" spans="1:20" ht="14.45" hidden="1" x14ac:dyDescent="0.35">
      <c r="A3219">
        <v>841</v>
      </c>
      <c r="B3219" t="s">
        <v>14</v>
      </c>
      <c r="C3219" t="s">
        <v>950</v>
      </c>
      <c r="D3219" t="s">
        <v>1046</v>
      </c>
      <c r="E3219" t="s">
        <v>1039</v>
      </c>
      <c r="F3219" t="s">
        <v>5</v>
      </c>
      <c r="G3219" t="s">
        <v>855</v>
      </c>
      <c r="H3219" t="s">
        <v>2</v>
      </c>
      <c r="I3219">
        <v>14</v>
      </c>
      <c r="J3219" t="s">
        <v>11</v>
      </c>
      <c r="L3219" t="s">
        <v>107</v>
      </c>
      <c r="M3219">
        <v>42351</v>
      </c>
      <c r="N3219" s="21" t="str">
        <f t="shared" si="73"/>
        <v>8_40-45</v>
      </c>
      <c r="O3219" s="21" t="str">
        <f t="shared" si="74"/>
        <v>4_40-50</v>
      </c>
      <c r="P3219" s="21" t="str">
        <f t="shared" si="75"/>
        <v>04_40-50</v>
      </c>
      <c r="Q3219" t="s">
        <v>1527</v>
      </c>
      <c r="R3219" t="s">
        <v>1084</v>
      </c>
      <c r="S3219">
        <f t="shared" si="76"/>
        <v>35617191</v>
      </c>
      <c r="T3219">
        <f t="shared" si="77"/>
        <v>480664</v>
      </c>
    </row>
    <row r="3220" spans="1:20" ht="14.45" hidden="1" x14ac:dyDescent="0.35">
      <c r="A3220">
        <v>1713</v>
      </c>
      <c r="B3220" t="s">
        <v>14</v>
      </c>
      <c r="C3220" t="s">
        <v>951</v>
      </c>
      <c r="D3220" t="s">
        <v>1040</v>
      </c>
      <c r="E3220" t="s">
        <v>1039</v>
      </c>
      <c r="F3220" t="s">
        <v>5</v>
      </c>
      <c r="G3220" t="s">
        <v>855</v>
      </c>
      <c r="H3220">
        <v>0</v>
      </c>
      <c r="I3220">
        <v>15</v>
      </c>
      <c r="J3220" t="s">
        <v>11</v>
      </c>
      <c r="L3220" t="s">
        <v>107</v>
      </c>
      <c r="M3220">
        <v>41390</v>
      </c>
      <c r="N3220" s="21" t="str">
        <f t="shared" si="73"/>
        <v>8_40-45</v>
      </c>
      <c r="O3220" s="21" t="str">
        <f t="shared" si="74"/>
        <v>4_40-50</v>
      </c>
      <c r="P3220" s="21" t="str">
        <f t="shared" si="75"/>
        <v>04_40-50</v>
      </c>
      <c r="Q3220" t="s">
        <v>1527</v>
      </c>
      <c r="R3220" t="s">
        <v>1084</v>
      </c>
      <c r="S3220">
        <f t="shared" si="76"/>
        <v>70901070</v>
      </c>
      <c r="T3220">
        <f t="shared" si="77"/>
        <v>956830</v>
      </c>
    </row>
    <row r="3221" spans="1:20" ht="14.45" hidden="1" x14ac:dyDescent="0.35">
      <c r="A3221">
        <v>90</v>
      </c>
      <c r="B3221" t="s">
        <v>14</v>
      </c>
      <c r="C3221" t="s">
        <v>442</v>
      </c>
      <c r="D3221" t="s">
        <v>1046</v>
      </c>
      <c r="E3221" t="s">
        <v>1039</v>
      </c>
      <c r="F3221" t="s">
        <v>5</v>
      </c>
      <c r="G3221" t="s">
        <v>155</v>
      </c>
      <c r="H3221">
        <v>530</v>
      </c>
      <c r="I3221">
        <v>14</v>
      </c>
      <c r="J3221" t="s">
        <v>11</v>
      </c>
      <c r="L3221" t="s">
        <v>107</v>
      </c>
      <c r="M3221">
        <v>39590</v>
      </c>
      <c r="N3221" s="21" t="str">
        <f t="shared" si="73"/>
        <v>7_35-40</v>
      </c>
      <c r="O3221" s="21" t="str">
        <f t="shared" si="74"/>
        <v>3_30-40</v>
      </c>
      <c r="P3221" s="21" t="str">
        <f t="shared" si="75"/>
        <v>03_30-40</v>
      </c>
      <c r="Q3221" t="s">
        <v>1527</v>
      </c>
      <c r="R3221" t="s">
        <v>1084</v>
      </c>
      <c r="S3221">
        <f t="shared" si="76"/>
        <v>3563100</v>
      </c>
      <c r="T3221">
        <f t="shared" si="77"/>
        <v>48085</v>
      </c>
    </row>
    <row r="3222" spans="1:20" ht="14.45" hidden="1" x14ac:dyDescent="0.35">
      <c r="A3222">
        <v>631</v>
      </c>
      <c r="B3222" t="s">
        <v>14</v>
      </c>
      <c r="C3222" t="s">
        <v>1009</v>
      </c>
      <c r="D3222" t="s">
        <v>1040</v>
      </c>
      <c r="E3222" t="s">
        <v>1039</v>
      </c>
      <c r="F3222" t="s">
        <v>1</v>
      </c>
      <c r="G3222" t="s">
        <v>532</v>
      </c>
      <c r="H3222" t="s">
        <v>2</v>
      </c>
      <c r="I3222">
        <v>15</v>
      </c>
      <c r="J3222" t="s">
        <v>8</v>
      </c>
      <c r="L3222" t="s">
        <v>107</v>
      </c>
      <c r="M3222">
        <v>35991</v>
      </c>
      <c r="N3222" s="21" t="str">
        <f t="shared" si="73"/>
        <v>7_35-40</v>
      </c>
      <c r="O3222" s="21" t="str">
        <f t="shared" si="74"/>
        <v>3_30-40</v>
      </c>
      <c r="P3222" s="21" t="str">
        <f t="shared" si="75"/>
        <v>03_30-40</v>
      </c>
      <c r="Q3222" t="s">
        <v>1527</v>
      </c>
      <c r="R3222" t="s">
        <v>1084</v>
      </c>
      <c r="S3222">
        <f t="shared" si="76"/>
        <v>22710321</v>
      </c>
      <c r="T3222">
        <f t="shared" si="77"/>
        <v>306482</v>
      </c>
    </row>
    <row r="3223" spans="1:20" ht="14.45" hidden="1" x14ac:dyDescent="0.35">
      <c r="A3223">
        <v>1152</v>
      </c>
      <c r="B3223" t="s">
        <v>14</v>
      </c>
      <c r="C3223" t="s">
        <v>411</v>
      </c>
      <c r="D3223" t="s">
        <v>1046</v>
      </c>
      <c r="E3223" t="s">
        <v>1039</v>
      </c>
      <c r="F3223" t="s">
        <v>1</v>
      </c>
      <c r="G3223" t="s">
        <v>249</v>
      </c>
      <c r="H3223" t="s">
        <v>2</v>
      </c>
      <c r="I3223">
        <v>14</v>
      </c>
      <c r="J3223" t="s">
        <v>11</v>
      </c>
      <c r="L3223" t="s">
        <v>107</v>
      </c>
      <c r="M3223">
        <v>20433</v>
      </c>
      <c r="N3223" s="21" t="str">
        <f t="shared" si="73"/>
        <v>4_20-25</v>
      </c>
      <c r="O3223" s="21" t="str">
        <f t="shared" si="74"/>
        <v>2_20-30</v>
      </c>
      <c r="P3223" s="21" t="str">
        <f t="shared" si="75"/>
        <v>02_20-30</v>
      </c>
      <c r="Q3223" t="s">
        <v>1527</v>
      </c>
      <c r="R3223" t="s">
        <v>1084</v>
      </c>
      <c r="S3223">
        <f t="shared" si="76"/>
        <v>23538816</v>
      </c>
      <c r="T3223">
        <f t="shared" si="77"/>
        <v>317663</v>
      </c>
    </row>
    <row r="3224" spans="1:20" ht="14.45" hidden="1" x14ac:dyDescent="0.35">
      <c r="A3224">
        <v>361</v>
      </c>
      <c r="B3224" t="s">
        <v>14</v>
      </c>
      <c r="C3224" t="s">
        <v>447</v>
      </c>
      <c r="D3224" t="s">
        <v>1040</v>
      </c>
      <c r="E3224" t="s">
        <v>1039</v>
      </c>
      <c r="F3224" t="s">
        <v>1</v>
      </c>
      <c r="G3224" t="s">
        <v>249</v>
      </c>
      <c r="H3224" t="s">
        <v>2</v>
      </c>
      <c r="I3224">
        <v>15</v>
      </c>
      <c r="J3224" t="s">
        <v>11</v>
      </c>
      <c r="L3224" t="s">
        <v>107</v>
      </c>
      <c r="M3224">
        <v>26996</v>
      </c>
      <c r="N3224" s="21" t="str">
        <f t="shared" si="73"/>
        <v>5_25-30</v>
      </c>
      <c r="O3224" s="21" t="str">
        <f t="shared" si="74"/>
        <v>2_20-30</v>
      </c>
      <c r="P3224" s="21" t="str">
        <f t="shared" si="75"/>
        <v>02_20-30</v>
      </c>
      <c r="Q3224" t="s">
        <v>1527</v>
      </c>
      <c r="R3224" t="s">
        <v>1084</v>
      </c>
      <c r="S3224">
        <f t="shared" si="76"/>
        <v>9745556</v>
      </c>
      <c r="T3224">
        <f t="shared" si="77"/>
        <v>131519</v>
      </c>
    </row>
    <row r="3225" spans="1:20" ht="14.45" hidden="1" x14ac:dyDescent="0.35">
      <c r="A3225">
        <v>10</v>
      </c>
      <c r="B3225" t="s">
        <v>14</v>
      </c>
      <c r="C3225" t="s">
        <v>1008</v>
      </c>
      <c r="D3225" t="s">
        <v>1046</v>
      </c>
      <c r="E3225" t="s">
        <v>1039</v>
      </c>
      <c r="F3225" t="s">
        <v>5</v>
      </c>
      <c r="G3225" t="s">
        <v>155</v>
      </c>
      <c r="H3225" t="s">
        <v>2</v>
      </c>
      <c r="I3225">
        <v>14</v>
      </c>
      <c r="J3225" t="s">
        <v>8</v>
      </c>
      <c r="L3225" t="s">
        <v>107</v>
      </c>
      <c r="M3225">
        <v>30985</v>
      </c>
      <c r="N3225" s="21" t="str">
        <f t="shared" si="73"/>
        <v>6_30-35</v>
      </c>
      <c r="O3225" s="21" t="str">
        <f t="shared" si="74"/>
        <v>3_30-40</v>
      </c>
      <c r="P3225" s="21" t="str">
        <f t="shared" si="75"/>
        <v>03_30-40</v>
      </c>
      <c r="Q3225" t="s">
        <v>1527</v>
      </c>
      <c r="R3225" t="s">
        <v>1084</v>
      </c>
      <c r="S3225">
        <f t="shared" si="76"/>
        <v>309850</v>
      </c>
      <c r="T3225">
        <f t="shared" si="77"/>
        <v>4182</v>
      </c>
    </row>
    <row r="3226" spans="1:20" ht="14.45" hidden="1" x14ac:dyDescent="0.35">
      <c r="A3226">
        <v>4</v>
      </c>
      <c r="B3226" t="s">
        <v>14</v>
      </c>
      <c r="C3226" t="s">
        <v>258</v>
      </c>
      <c r="D3226" t="s">
        <v>1041</v>
      </c>
      <c r="E3226" t="s">
        <v>1039</v>
      </c>
      <c r="F3226" t="s">
        <v>5</v>
      </c>
      <c r="G3226" t="s">
        <v>218</v>
      </c>
      <c r="H3226" t="s">
        <v>108</v>
      </c>
      <c r="I3226">
        <v>14</v>
      </c>
      <c r="J3226" t="s">
        <v>8</v>
      </c>
      <c r="K3226" t="s">
        <v>7</v>
      </c>
      <c r="L3226" t="s">
        <v>107</v>
      </c>
      <c r="M3226">
        <v>55314</v>
      </c>
      <c r="N3226" s="21" t="str">
        <f t="shared" si="73"/>
        <v>11_55-60</v>
      </c>
      <c r="O3226" s="21" t="str">
        <f t="shared" si="74"/>
        <v>5_50-60</v>
      </c>
      <c r="P3226" s="21" t="str">
        <f t="shared" si="75"/>
        <v>05_50-60</v>
      </c>
      <c r="Q3226" t="s">
        <v>1527</v>
      </c>
      <c r="R3226" t="s">
        <v>1084</v>
      </c>
      <c r="S3226">
        <f t="shared" si="76"/>
        <v>221256</v>
      </c>
      <c r="T3226">
        <f t="shared" si="77"/>
        <v>2986</v>
      </c>
    </row>
    <row r="3227" spans="1:20" ht="14.45" hidden="1" x14ac:dyDescent="0.35">
      <c r="A3227">
        <v>27</v>
      </c>
      <c r="B3227" t="s">
        <v>14</v>
      </c>
      <c r="C3227" t="s">
        <v>454</v>
      </c>
      <c r="D3227" t="s">
        <v>1046</v>
      </c>
      <c r="E3227" t="s">
        <v>1039</v>
      </c>
      <c r="F3227" t="s">
        <v>5</v>
      </c>
      <c r="G3227" t="s">
        <v>496</v>
      </c>
      <c r="H3227" t="s">
        <v>230</v>
      </c>
      <c r="I3227">
        <v>14</v>
      </c>
      <c r="J3227" t="s">
        <v>8</v>
      </c>
      <c r="L3227" t="s">
        <v>107</v>
      </c>
      <c r="M3227">
        <v>31507</v>
      </c>
      <c r="N3227" s="21" t="str">
        <f t="shared" si="73"/>
        <v>6_30-35</v>
      </c>
      <c r="O3227" s="21" t="str">
        <f t="shared" si="74"/>
        <v>3_30-40</v>
      </c>
      <c r="P3227" s="21" t="str">
        <f t="shared" si="75"/>
        <v>03_30-40</v>
      </c>
      <c r="Q3227" t="s">
        <v>1527</v>
      </c>
      <c r="R3227" t="s">
        <v>1084</v>
      </c>
      <c r="S3227">
        <f t="shared" si="76"/>
        <v>850689</v>
      </c>
      <c r="T3227">
        <f t="shared" si="77"/>
        <v>11480</v>
      </c>
    </row>
    <row r="3228" spans="1:20" ht="14.45" hidden="1" x14ac:dyDescent="0.35">
      <c r="A3228">
        <v>53</v>
      </c>
      <c r="B3228" t="s">
        <v>14</v>
      </c>
      <c r="C3228" t="s">
        <v>455</v>
      </c>
      <c r="D3228" t="s">
        <v>1038</v>
      </c>
      <c r="E3228" t="s">
        <v>1039</v>
      </c>
      <c r="F3228" t="s">
        <v>5</v>
      </c>
      <c r="G3228" t="s">
        <v>218</v>
      </c>
      <c r="H3228" t="s">
        <v>230</v>
      </c>
      <c r="I3228">
        <v>15</v>
      </c>
      <c r="J3228" t="s">
        <v>8</v>
      </c>
      <c r="L3228" t="s">
        <v>107</v>
      </c>
      <c r="M3228">
        <v>38512</v>
      </c>
      <c r="N3228" s="21" t="str">
        <f t="shared" si="73"/>
        <v>7_35-40</v>
      </c>
      <c r="O3228" s="21" t="str">
        <f t="shared" si="74"/>
        <v>3_30-40</v>
      </c>
      <c r="P3228" s="21" t="str">
        <f t="shared" si="75"/>
        <v>03_30-40</v>
      </c>
      <c r="Q3228" t="s">
        <v>1527</v>
      </c>
      <c r="R3228" t="s">
        <v>1084</v>
      </c>
      <c r="S3228">
        <f t="shared" si="76"/>
        <v>2041136</v>
      </c>
      <c r="T3228">
        <f t="shared" si="77"/>
        <v>27546</v>
      </c>
    </row>
    <row r="3229" spans="1:20" ht="14.45" hidden="1" x14ac:dyDescent="0.35">
      <c r="A3229">
        <v>264</v>
      </c>
      <c r="B3229" t="s">
        <v>14</v>
      </c>
      <c r="C3229" t="s">
        <v>502</v>
      </c>
      <c r="D3229" t="s">
        <v>1046</v>
      </c>
      <c r="E3229" t="s">
        <v>1039</v>
      </c>
      <c r="F3229" t="s">
        <v>5</v>
      </c>
      <c r="G3229" t="s">
        <v>496</v>
      </c>
      <c r="H3229" t="s">
        <v>2</v>
      </c>
      <c r="I3229">
        <v>13</v>
      </c>
      <c r="J3229" t="s">
        <v>8</v>
      </c>
      <c r="L3229" t="s">
        <v>107</v>
      </c>
      <c r="M3229">
        <v>61085</v>
      </c>
      <c r="N3229" s="21" t="str">
        <f t="shared" si="73"/>
        <v>12_60-65</v>
      </c>
      <c r="O3229" s="21" t="str">
        <f t="shared" si="74"/>
        <v>6_60-70</v>
      </c>
      <c r="P3229" s="21" t="str">
        <f t="shared" si="75"/>
        <v>06_60-70</v>
      </c>
      <c r="Q3229" t="s">
        <v>1527</v>
      </c>
      <c r="R3229" t="s">
        <v>1084</v>
      </c>
      <c r="S3229">
        <f t="shared" si="76"/>
        <v>16126440</v>
      </c>
      <c r="T3229">
        <f t="shared" si="77"/>
        <v>217631</v>
      </c>
    </row>
    <row r="3230" spans="1:20" ht="14.45" hidden="1" x14ac:dyDescent="0.35">
      <c r="A3230">
        <v>27</v>
      </c>
      <c r="B3230" t="s">
        <v>14</v>
      </c>
      <c r="C3230" t="s">
        <v>518</v>
      </c>
      <c r="D3230" t="s">
        <v>1041</v>
      </c>
      <c r="E3230" t="s">
        <v>1039</v>
      </c>
      <c r="F3230" t="s">
        <v>5</v>
      </c>
      <c r="G3230" t="s">
        <v>308</v>
      </c>
      <c r="H3230" t="s">
        <v>148</v>
      </c>
      <c r="I3230">
        <v>15</v>
      </c>
      <c r="J3230" t="s">
        <v>8</v>
      </c>
      <c r="L3230" t="s">
        <v>107</v>
      </c>
      <c r="M3230">
        <v>73937</v>
      </c>
      <c r="N3230" s="21" t="str">
        <f t="shared" ref="N3230:N3293" si="78">CONCATENATE(ROUNDDOWN(M3230/5000,0),"_",ROUNDDOWN(M3230/5000,0)*5,"-",ROUNDUP((M3230+1)/5000,0)*5)</f>
        <v>14_70-75</v>
      </c>
      <c r="O3230" s="21" t="str">
        <f t="shared" ref="O3230:O3293" si="79">CONCATENATE(ROUNDDOWN(M3230/10000,0),"_",ROUNDDOWN(M3230/10000,0)*10,"-",ROUNDUP((M3230+1)/10000,0)*10)</f>
        <v>7_70-80</v>
      </c>
      <c r="P3230" s="21" t="str">
        <f t="shared" si="75"/>
        <v>07_70&gt;</v>
      </c>
      <c r="Q3230" t="s">
        <v>1527</v>
      </c>
      <c r="R3230" t="s">
        <v>1084</v>
      </c>
      <c r="S3230">
        <f t="shared" si="76"/>
        <v>1996299</v>
      </c>
      <c r="T3230">
        <f t="shared" si="77"/>
        <v>26941</v>
      </c>
    </row>
    <row r="3231" spans="1:20" ht="14.45" hidden="1" x14ac:dyDescent="0.35">
      <c r="A3231">
        <v>106</v>
      </c>
      <c r="B3231" t="s">
        <v>14</v>
      </c>
      <c r="C3231" t="s">
        <v>625</v>
      </c>
      <c r="D3231" t="s">
        <v>1038</v>
      </c>
      <c r="E3231" t="s">
        <v>1039</v>
      </c>
      <c r="F3231" t="s">
        <v>5</v>
      </c>
      <c r="G3231" t="s">
        <v>496</v>
      </c>
      <c r="H3231" t="s">
        <v>952</v>
      </c>
      <c r="I3231">
        <v>15</v>
      </c>
      <c r="J3231" t="s">
        <v>8</v>
      </c>
      <c r="L3231" t="s">
        <v>107</v>
      </c>
      <c r="M3231">
        <v>37800</v>
      </c>
      <c r="N3231" s="21" t="str">
        <f t="shared" si="78"/>
        <v>7_35-40</v>
      </c>
      <c r="O3231" s="21" t="str">
        <f t="shared" si="79"/>
        <v>3_30-40</v>
      </c>
      <c r="P3231" s="21" t="str">
        <f t="shared" si="75"/>
        <v>03_30-40</v>
      </c>
      <c r="Q3231" t="s">
        <v>1527</v>
      </c>
      <c r="R3231" t="s">
        <v>1084</v>
      </c>
      <c r="S3231">
        <f t="shared" si="76"/>
        <v>4006800</v>
      </c>
      <c r="T3231">
        <f t="shared" si="77"/>
        <v>54073</v>
      </c>
    </row>
    <row r="3232" spans="1:20" ht="14.45" hidden="1" x14ac:dyDescent="0.35">
      <c r="A3232">
        <v>421</v>
      </c>
      <c r="B3232" t="s">
        <v>14</v>
      </c>
      <c r="C3232" t="s">
        <v>627</v>
      </c>
      <c r="D3232" t="s">
        <v>1040</v>
      </c>
      <c r="E3232" t="s">
        <v>1039</v>
      </c>
      <c r="F3232" t="s">
        <v>1</v>
      </c>
      <c r="G3232" t="s">
        <v>532</v>
      </c>
      <c r="H3232" t="s">
        <v>2</v>
      </c>
      <c r="I3232">
        <v>15</v>
      </c>
      <c r="J3232" t="s">
        <v>8</v>
      </c>
      <c r="L3232" t="s">
        <v>107</v>
      </c>
      <c r="M3232">
        <v>36446</v>
      </c>
      <c r="N3232" s="21" t="str">
        <f t="shared" si="78"/>
        <v>7_35-40</v>
      </c>
      <c r="O3232" s="21" t="str">
        <f t="shared" si="79"/>
        <v>3_30-40</v>
      </c>
      <c r="P3232" s="21" t="str">
        <f t="shared" si="75"/>
        <v>03_30-40</v>
      </c>
      <c r="Q3232" t="s">
        <v>1527</v>
      </c>
      <c r="R3232" t="s">
        <v>1084</v>
      </c>
      <c r="S3232">
        <f t="shared" si="76"/>
        <v>15343766</v>
      </c>
      <c r="T3232">
        <f t="shared" si="77"/>
        <v>207068</v>
      </c>
    </row>
    <row r="3233" spans="1:20" ht="14.45" hidden="1" x14ac:dyDescent="0.35">
      <c r="A3233">
        <v>16</v>
      </c>
      <c r="B3233" t="s">
        <v>14</v>
      </c>
      <c r="C3233" t="s">
        <v>657</v>
      </c>
      <c r="D3233" t="s">
        <v>1046</v>
      </c>
      <c r="E3233" t="s">
        <v>1039</v>
      </c>
      <c r="F3233" t="s">
        <v>5</v>
      </c>
      <c r="G3233" t="s">
        <v>496</v>
      </c>
      <c r="H3233" t="s">
        <v>299</v>
      </c>
      <c r="I3233">
        <v>14</v>
      </c>
      <c r="J3233" t="s">
        <v>8</v>
      </c>
      <c r="L3233" t="s">
        <v>107</v>
      </c>
      <c r="M3233">
        <v>37959</v>
      </c>
      <c r="N3233" s="21" t="str">
        <f t="shared" si="78"/>
        <v>7_35-40</v>
      </c>
      <c r="O3233" s="21" t="str">
        <f t="shared" si="79"/>
        <v>3_30-40</v>
      </c>
      <c r="P3233" s="21" t="str">
        <f t="shared" si="75"/>
        <v>03_30-40</v>
      </c>
      <c r="Q3233" t="s">
        <v>1527</v>
      </c>
      <c r="R3233" t="s">
        <v>1084</v>
      </c>
      <c r="S3233">
        <f t="shared" si="76"/>
        <v>607344</v>
      </c>
      <c r="T3233">
        <f t="shared" si="77"/>
        <v>8196</v>
      </c>
    </row>
    <row r="3234" spans="1:20" ht="14.45" hidden="1" x14ac:dyDescent="0.35">
      <c r="A3234">
        <v>51</v>
      </c>
      <c r="B3234" t="s">
        <v>14</v>
      </c>
      <c r="C3234" t="s">
        <v>658</v>
      </c>
      <c r="D3234" t="s">
        <v>1046</v>
      </c>
      <c r="E3234" t="s">
        <v>1039</v>
      </c>
      <c r="F3234" t="s">
        <v>5</v>
      </c>
      <c r="G3234" t="s">
        <v>496</v>
      </c>
      <c r="H3234" t="s">
        <v>2</v>
      </c>
      <c r="I3234">
        <v>14</v>
      </c>
      <c r="J3234" t="s">
        <v>8</v>
      </c>
      <c r="K3234" t="s">
        <v>7</v>
      </c>
      <c r="L3234" t="s">
        <v>107</v>
      </c>
      <c r="M3234">
        <v>44650</v>
      </c>
      <c r="N3234" s="21" t="str">
        <f t="shared" si="78"/>
        <v>8_40-45</v>
      </c>
      <c r="O3234" s="21" t="str">
        <f t="shared" si="79"/>
        <v>4_40-50</v>
      </c>
      <c r="P3234" s="21" t="str">
        <f t="shared" si="75"/>
        <v>04_40-50</v>
      </c>
      <c r="Q3234" t="s">
        <v>1527</v>
      </c>
      <c r="R3234" t="s">
        <v>1084</v>
      </c>
      <c r="S3234">
        <f t="shared" si="76"/>
        <v>2277150</v>
      </c>
      <c r="T3234">
        <f t="shared" si="77"/>
        <v>30731</v>
      </c>
    </row>
    <row r="3235" spans="1:20" ht="14.45" hidden="1" x14ac:dyDescent="0.35">
      <c r="A3235">
        <v>43</v>
      </c>
      <c r="B3235" t="s">
        <v>14</v>
      </c>
      <c r="C3235" t="s">
        <v>800</v>
      </c>
      <c r="D3235" t="s">
        <v>1041</v>
      </c>
      <c r="E3235" t="s">
        <v>1039</v>
      </c>
      <c r="F3235" t="s">
        <v>5</v>
      </c>
      <c r="G3235" t="s">
        <v>308</v>
      </c>
      <c r="H3235" t="s">
        <v>166</v>
      </c>
      <c r="I3235">
        <v>15</v>
      </c>
      <c r="J3235" t="s">
        <v>8</v>
      </c>
      <c r="L3235" t="s">
        <v>107</v>
      </c>
      <c r="M3235">
        <v>58855</v>
      </c>
      <c r="N3235" s="21" t="str">
        <f t="shared" si="78"/>
        <v>11_55-60</v>
      </c>
      <c r="O3235" s="21" t="str">
        <f t="shared" si="79"/>
        <v>5_50-60</v>
      </c>
      <c r="P3235" s="21" t="str">
        <f t="shared" si="75"/>
        <v>05_50-60</v>
      </c>
      <c r="Q3235" t="s">
        <v>1527</v>
      </c>
      <c r="R3235" t="s">
        <v>1084</v>
      </c>
      <c r="S3235">
        <f t="shared" si="76"/>
        <v>2530765</v>
      </c>
      <c r="T3235">
        <f t="shared" si="77"/>
        <v>34153</v>
      </c>
    </row>
    <row r="3236" spans="1:20" ht="14.45" hidden="1" x14ac:dyDescent="0.35">
      <c r="A3236">
        <v>117</v>
      </c>
      <c r="B3236" t="s">
        <v>14</v>
      </c>
      <c r="C3236" t="s">
        <v>802</v>
      </c>
      <c r="D3236" t="s">
        <v>1041</v>
      </c>
      <c r="E3236" t="s">
        <v>1039</v>
      </c>
      <c r="F3236" t="s">
        <v>5</v>
      </c>
      <c r="G3236" t="s">
        <v>308</v>
      </c>
      <c r="H3236" t="s">
        <v>803</v>
      </c>
      <c r="I3236">
        <v>17</v>
      </c>
      <c r="J3236" t="s">
        <v>8</v>
      </c>
      <c r="L3236" t="s">
        <v>107</v>
      </c>
      <c r="M3236">
        <v>69860</v>
      </c>
      <c r="N3236" s="21" t="str">
        <f t="shared" si="78"/>
        <v>13_65-70</v>
      </c>
      <c r="O3236" s="21" t="str">
        <f t="shared" si="79"/>
        <v>6_60-70</v>
      </c>
      <c r="P3236" s="21" t="str">
        <f t="shared" si="75"/>
        <v>06_60-70</v>
      </c>
      <c r="Q3236" t="s">
        <v>1527</v>
      </c>
      <c r="R3236" t="s">
        <v>1084</v>
      </c>
      <c r="S3236">
        <f t="shared" si="76"/>
        <v>8173620</v>
      </c>
      <c r="T3236">
        <f t="shared" si="77"/>
        <v>110305</v>
      </c>
    </row>
    <row r="3237" spans="1:20" ht="14.45" hidden="1" x14ac:dyDescent="0.35">
      <c r="A3237">
        <v>184</v>
      </c>
      <c r="B3237" t="s">
        <v>14</v>
      </c>
      <c r="C3237" t="s">
        <v>801</v>
      </c>
      <c r="D3237" t="s">
        <v>1041</v>
      </c>
      <c r="E3237" t="s">
        <v>1039</v>
      </c>
      <c r="F3237" t="s">
        <v>5</v>
      </c>
      <c r="G3237" t="s">
        <v>308</v>
      </c>
      <c r="H3237" t="s">
        <v>757</v>
      </c>
      <c r="I3237">
        <v>15</v>
      </c>
      <c r="J3237" t="s">
        <v>8</v>
      </c>
      <c r="L3237" t="s">
        <v>107</v>
      </c>
      <c r="M3237">
        <v>67240</v>
      </c>
      <c r="N3237" s="21" t="str">
        <f t="shared" si="78"/>
        <v>13_65-70</v>
      </c>
      <c r="O3237" s="21" t="str">
        <f t="shared" si="79"/>
        <v>6_60-70</v>
      </c>
      <c r="P3237" s="21" t="str">
        <f t="shared" si="75"/>
        <v>06_60-70</v>
      </c>
      <c r="Q3237" t="s">
        <v>1527</v>
      </c>
      <c r="R3237" t="s">
        <v>1084</v>
      </c>
      <c r="S3237">
        <f t="shared" si="76"/>
        <v>12372160</v>
      </c>
      <c r="T3237">
        <f t="shared" si="77"/>
        <v>166966</v>
      </c>
    </row>
    <row r="3238" spans="1:20" ht="14.45" hidden="1" x14ac:dyDescent="0.35">
      <c r="A3238">
        <v>333</v>
      </c>
      <c r="B3238" t="s">
        <v>14</v>
      </c>
      <c r="C3238" t="s">
        <v>953</v>
      </c>
      <c r="D3238" t="s">
        <v>1046</v>
      </c>
      <c r="E3238" t="s">
        <v>1039</v>
      </c>
      <c r="F3238" t="s">
        <v>5</v>
      </c>
      <c r="G3238" t="s">
        <v>855</v>
      </c>
      <c r="H3238" t="s">
        <v>2</v>
      </c>
      <c r="I3238">
        <v>13</v>
      </c>
      <c r="J3238" t="s">
        <v>8</v>
      </c>
      <c r="L3238" t="s">
        <v>107</v>
      </c>
      <c r="M3238">
        <v>46410</v>
      </c>
      <c r="N3238" s="21" t="str">
        <f t="shared" si="78"/>
        <v>9_45-50</v>
      </c>
      <c r="O3238" s="21" t="str">
        <f t="shared" si="79"/>
        <v>4_40-50</v>
      </c>
      <c r="P3238" s="21" t="str">
        <f t="shared" si="75"/>
        <v>04_40-50</v>
      </c>
      <c r="Q3238" t="s">
        <v>1527</v>
      </c>
      <c r="R3238" t="s">
        <v>1084</v>
      </c>
      <c r="S3238">
        <f t="shared" si="76"/>
        <v>15454530</v>
      </c>
      <c r="T3238">
        <f t="shared" si="77"/>
        <v>208563</v>
      </c>
    </row>
    <row r="3239" spans="1:20" ht="14.45" hidden="1" x14ac:dyDescent="0.35">
      <c r="A3239">
        <v>684</v>
      </c>
      <c r="B3239" t="s">
        <v>14</v>
      </c>
      <c r="C3239" t="s">
        <v>954</v>
      </c>
      <c r="D3239" t="s">
        <v>1046</v>
      </c>
      <c r="E3239" t="s">
        <v>1039</v>
      </c>
      <c r="F3239" t="s">
        <v>5</v>
      </c>
      <c r="G3239" t="s">
        <v>855</v>
      </c>
      <c r="H3239" t="s">
        <v>634</v>
      </c>
      <c r="I3239">
        <v>14</v>
      </c>
      <c r="J3239" t="s">
        <v>8</v>
      </c>
      <c r="L3239" t="s">
        <v>107</v>
      </c>
      <c r="M3239">
        <v>43188</v>
      </c>
      <c r="N3239" s="21" t="str">
        <f t="shared" si="78"/>
        <v>8_40-45</v>
      </c>
      <c r="O3239" s="21" t="str">
        <f t="shared" si="79"/>
        <v>4_40-50</v>
      </c>
      <c r="P3239" s="21" t="str">
        <f t="shared" si="75"/>
        <v>04_40-50</v>
      </c>
      <c r="Q3239" t="s">
        <v>1527</v>
      </c>
      <c r="R3239" t="s">
        <v>1084</v>
      </c>
      <c r="S3239">
        <f t="shared" si="76"/>
        <v>29540592</v>
      </c>
      <c r="T3239">
        <f t="shared" si="77"/>
        <v>398658</v>
      </c>
    </row>
    <row r="3240" spans="1:20" ht="14.45" hidden="1" x14ac:dyDescent="0.35">
      <c r="A3240">
        <v>1068</v>
      </c>
      <c r="B3240" t="s">
        <v>14</v>
      </c>
      <c r="C3240" t="s">
        <v>955</v>
      </c>
      <c r="D3240" t="s">
        <v>1038</v>
      </c>
      <c r="E3240" t="s">
        <v>1039</v>
      </c>
      <c r="F3240" t="s">
        <v>5</v>
      </c>
      <c r="G3240" t="s">
        <v>855</v>
      </c>
      <c r="H3240" t="s">
        <v>634</v>
      </c>
      <c r="I3240">
        <v>15</v>
      </c>
      <c r="J3240" t="s">
        <v>8</v>
      </c>
      <c r="L3240" t="s">
        <v>107</v>
      </c>
      <c r="M3240">
        <v>43395</v>
      </c>
      <c r="N3240" s="21" t="str">
        <f t="shared" si="78"/>
        <v>8_40-45</v>
      </c>
      <c r="O3240" s="21" t="str">
        <f t="shared" si="79"/>
        <v>4_40-50</v>
      </c>
      <c r="P3240" s="21" t="str">
        <f t="shared" si="75"/>
        <v>04_40-50</v>
      </c>
      <c r="Q3240" t="s">
        <v>1527</v>
      </c>
      <c r="R3240" t="s">
        <v>1084</v>
      </c>
      <c r="S3240">
        <f t="shared" si="76"/>
        <v>46345860</v>
      </c>
      <c r="T3240">
        <f t="shared" si="77"/>
        <v>625450</v>
      </c>
    </row>
    <row r="3241" spans="1:20" ht="14.45" hidden="1" x14ac:dyDescent="0.35">
      <c r="A3241">
        <v>394</v>
      </c>
      <c r="B3241" t="s">
        <v>14</v>
      </c>
      <c r="C3241" t="s">
        <v>956</v>
      </c>
      <c r="D3241" t="s">
        <v>1041</v>
      </c>
      <c r="E3241" t="s">
        <v>1039</v>
      </c>
      <c r="F3241" t="s">
        <v>1</v>
      </c>
      <c r="G3241" t="s">
        <v>532</v>
      </c>
      <c r="H3241" t="s">
        <v>957</v>
      </c>
      <c r="I3241">
        <v>15</v>
      </c>
      <c r="J3241" t="s">
        <v>8</v>
      </c>
      <c r="L3241" t="s">
        <v>107</v>
      </c>
      <c r="M3241">
        <v>71300</v>
      </c>
      <c r="N3241" s="21" t="str">
        <f t="shared" si="78"/>
        <v>14_70-75</v>
      </c>
      <c r="O3241" s="21" t="str">
        <f t="shared" si="79"/>
        <v>7_70-80</v>
      </c>
      <c r="P3241" s="21" t="str">
        <f t="shared" si="75"/>
        <v>07_70&gt;</v>
      </c>
      <c r="Q3241" t="s">
        <v>1527</v>
      </c>
      <c r="R3241" t="s">
        <v>1084</v>
      </c>
      <c r="S3241">
        <f t="shared" si="76"/>
        <v>28092200</v>
      </c>
      <c r="T3241">
        <f t="shared" si="77"/>
        <v>379112</v>
      </c>
    </row>
    <row r="3242" spans="1:20" ht="14.45" hidden="1" x14ac:dyDescent="0.35">
      <c r="A3242">
        <v>4</v>
      </c>
      <c r="B3242" t="s">
        <v>14</v>
      </c>
      <c r="C3242" t="s">
        <v>416</v>
      </c>
      <c r="D3242" t="s">
        <v>1041</v>
      </c>
      <c r="E3242" t="s">
        <v>1039</v>
      </c>
      <c r="F3242" t="s">
        <v>5</v>
      </c>
      <c r="G3242" t="s">
        <v>218</v>
      </c>
      <c r="H3242" t="s">
        <v>166</v>
      </c>
      <c r="I3242">
        <v>15</v>
      </c>
      <c r="J3242" t="s">
        <v>8</v>
      </c>
      <c r="L3242" t="s">
        <v>107</v>
      </c>
      <c r="M3242">
        <v>62920</v>
      </c>
      <c r="N3242" s="21" t="str">
        <f t="shared" si="78"/>
        <v>12_60-65</v>
      </c>
      <c r="O3242" s="21" t="str">
        <f t="shared" si="79"/>
        <v>6_60-70</v>
      </c>
      <c r="P3242" s="21" t="str">
        <f t="shared" si="75"/>
        <v>06_60-70</v>
      </c>
      <c r="Q3242" t="s">
        <v>1527</v>
      </c>
      <c r="R3242" t="s">
        <v>1084</v>
      </c>
      <c r="S3242">
        <f t="shared" si="76"/>
        <v>251680</v>
      </c>
      <c r="T3242">
        <f t="shared" si="77"/>
        <v>3396</v>
      </c>
    </row>
    <row r="3243" spans="1:20" ht="14.45" hidden="1" x14ac:dyDescent="0.35">
      <c r="A3243">
        <v>6</v>
      </c>
      <c r="B3243" t="s">
        <v>14</v>
      </c>
      <c r="C3243" t="s">
        <v>417</v>
      </c>
      <c r="D3243" t="s">
        <v>1041</v>
      </c>
      <c r="E3243" t="s">
        <v>1039</v>
      </c>
      <c r="F3243" t="s">
        <v>5</v>
      </c>
      <c r="G3243" t="s">
        <v>308</v>
      </c>
      <c r="H3243" t="s">
        <v>418</v>
      </c>
      <c r="I3243">
        <v>17</v>
      </c>
      <c r="J3243" t="s">
        <v>8</v>
      </c>
      <c r="L3243" t="s">
        <v>107</v>
      </c>
      <c r="M3243">
        <v>67228</v>
      </c>
      <c r="N3243" s="21" t="str">
        <f t="shared" si="78"/>
        <v>13_65-70</v>
      </c>
      <c r="O3243" s="21" t="str">
        <f t="shared" si="79"/>
        <v>6_60-70</v>
      </c>
      <c r="P3243" s="21" t="str">
        <f t="shared" ref="P3243:P3306" si="80">IF(M3243&lt;20000,"01_&lt;20",IF(M3243&lt;70000,CONCATENATE(IF((ROUNDDOWN(M3243/10000,0)+1)&lt;10,0,),ROUNDDOWN(M3243/10000,0),"_",ROUNDDOWN(M3243/10000,0)*10,"-",ROUNDUP((M3243+1)/10000,0)*10),"07_70&gt;"))</f>
        <v>06_60-70</v>
      </c>
      <c r="Q3243" t="s">
        <v>1527</v>
      </c>
      <c r="R3243" t="s">
        <v>1084</v>
      </c>
      <c r="S3243">
        <f t="shared" ref="S3243:S3306" si="81">M3243*A3243</f>
        <v>403368</v>
      </c>
      <c r="T3243">
        <f t="shared" ref="T3243:T3306" si="82">ROUND(S3243/74.1,0)</f>
        <v>5444</v>
      </c>
    </row>
    <row r="3244" spans="1:20" ht="14.45" hidden="1" x14ac:dyDescent="0.35">
      <c r="A3244">
        <v>51</v>
      </c>
      <c r="B3244" t="s">
        <v>14</v>
      </c>
      <c r="C3244" t="s">
        <v>659</v>
      </c>
      <c r="D3244" t="s">
        <v>1040</v>
      </c>
      <c r="E3244" t="s">
        <v>1039</v>
      </c>
      <c r="F3244" t="s">
        <v>5</v>
      </c>
      <c r="G3244" t="s">
        <v>496</v>
      </c>
      <c r="H3244" t="s">
        <v>2</v>
      </c>
      <c r="I3244">
        <v>15</v>
      </c>
      <c r="J3244" t="s">
        <v>8</v>
      </c>
      <c r="K3244" t="s">
        <v>7</v>
      </c>
      <c r="L3244" t="s">
        <v>107</v>
      </c>
      <c r="M3244">
        <v>44598</v>
      </c>
      <c r="N3244" s="21" t="str">
        <f t="shared" si="78"/>
        <v>8_40-45</v>
      </c>
      <c r="O3244" s="21" t="str">
        <f t="shared" si="79"/>
        <v>4_40-50</v>
      </c>
      <c r="P3244" s="21" t="str">
        <f t="shared" si="80"/>
        <v>04_40-50</v>
      </c>
      <c r="Q3244" t="s">
        <v>1527</v>
      </c>
      <c r="R3244" t="s">
        <v>1084</v>
      </c>
      <c r="S3244">
        <f t="shared" si="81"/>
        <v>2274498</v>
      </c>
      <c r="T3244">
        <f t="shared" si="82"/>
        <v>30695</v>
      </c>
    </row>
    <row r="3245" spans="1:20" ht="14.45" hidden="1" x14ac:dyDescent="0.35">
      <c r="A3245">
        <v>4075</v>
      </c>
      <c r="B3245" t="s">
        <v>14</v>
      </c>
      <c r="C3245" t="s">
        <v>235</v>
      </c>
      <c r="D3245" t="s">
        <v>1038</v>
      </c>
      <c r="E3245" t="s">
        <v>1044</v>
      </c>
      <c r="F3245" t="s">
        <v>5</v>
      </c>
      <c r="G3245" t="s">
        <v>218</v>
      </c>
      <c r="H3245" t="s">
        <v>128</v>
      </c>
      <c r="I3245">
        <v>15</v>
      </c>
      <c r="J3245" t="s">
        <v>11</v>
      </c>
      <c r="L3245" t="s">
        <v>107</v>
      </c>
      <c r="M3245">
        <v>67725</v>
      </c>
      <c r="N3245" s="21" t="str">
        <f t="shared" si="78"/>
        <v>13_65-70</v>
      </c>
      <c r="O3245" s="21" t="str">
        <f t="shared" si="79"/>
        <v>6_60-70</v>
      </c>
      <c r="P3245" s="21" t="str">
        <f t="shared" si="80"/>
        <v>06_60-70</v>
      </c>
      <c r="Q3245" t="s">
        <v>1527</v>
      </c>
      <c r="R3245" t="s">
        <v>1084</v>
      </c>
      <c r="S3245">
        <f t="shared" si="81"/>
        <v>275979375</v>
      </c>
      <c r="T3245">
        <f t="shared" si="82"/>
        <v>3724418</v>
      </c>
    </row>
    <row r="3246" spans="1:20" ht="14.45" hidden="1" x14ac:dyDescent="0.35">
      <c r="A3246">
        <v>3</v>
      </c>
      <c r="B3246" t="s">
        <v>14</v>
      </c>
      <c r="C3246" t="s">
        <v>244</v>
      </c>
      <c r="D3246" t="s">
        <v>1046</v>
      </c>
      <c r="E3246" t="s">
        <v>1044</v>
      </c>
      <c r="F3246" t="s">
        <v>5</v>
      </c>
      <c r="G3246" t="s">
        <v>218</v>
      </c>
      <c r="H3246" t="s">
        <v>2</v>
      </c>
      <c r="I3246">
        <v>13</v>
      </c>
      <c r="J3246" t="s">
        <v>11</v>
      </c>
      <c r="L3246" t="s">
        <v>107</v>
      </c>
      <c r="M3246">
        <v>51895</v>
      </c>
      <c r="N3246" s="21" t="str">
        <f t="shared" si="78"/>
        <v>10_50-55</v>
      </c>
      <c r="O3246" s="21" t="str">
        <f t="shared" si="79"/>
        <v>5_50-60</v>
      </c>
      <c r="P3246" s="21" t="str">
        <f t="shared" si="80"/>
        <v>05_50-60</v>
      </c>
      <c r="Q3246" t="s">
        <v>1527</v>
      </c>
      <c r="R3246" t="s">
        <v>1084</v>
      </c>
      <c r="S3246">
        <f t="shared" si="81"/>
        <v>155685</v>
      </c>
      <c r="T3246">
        <f t="shared" si="82"/>
        <v>2101</v>
      </c>
    </row>
    <row r="3247" spans="1:20" ht="14.45" hidden="1" x14ac:dyDescent="0.35">
      <c r="A3247">
        <v>15</v>
      </c>
      <c r="B3247" t="s">
        <v>14</v>
      </c>
      <c r="C3247" t="s">
        <v>421</v>
      </c>
      <c r="D3247" t="s">
        <v>1046</v>
      </c>
      <c r="E3247" t="s">
        <v>1044</v>
      </c>
      <c r="F3247" t="s">
        <v>5</v>
      </c>
      <c r="G3247" t="s">
        <v>218</v>
      </c>
      <c r="H3247" t="s">
        <v>2</v>
      </c>
      <c r="I3247">
        <v>14</v>
      </c>
      <c r="J3247" t="s">
        <v>8</v>
      </c>
      <c r="K3247" t="s">
        <v>7</v>
      </c>
      <c r="L3247" t="s">
        <v>107</v>
      </c>
      <c r="M3247">
        <v>51990</v>
      </c>
      <c r="N3247" s="21" t="str">
        <f t="shared" si="78"/>
        <v>10_50-55</v>
      </c>
      <c r="O3247" s="21" t="str">
        <f t="shared" si="79"/>
        <v>5_50-60</v>
      </c>
      <c r="P3247" s="21" t="str">
        <f t="shared" si="80"/>
        <v>05_50-60</v>
      </c>
      <c r="Q3247" t="s">
        <v>1527</v>
      </c>
      <c r="R3247" t="s">
        <v>1084</v>
      </c>
      <c r="S3247">
        <f t="shared" si="81"/>
        <v>779850</v>
      </c>
      <c r="T3247">
        <f t="shared" si="82"/>
        <v>10524</v>
      </c>
    </row>
    <row r="3248" spans="1:20" ht="14.45" hidden="1" x14ac:dyDescent="0.35">
      <c r="A3248">
        <v>2742</v>
      </c>
      <c r="B3248" t="s">
        <v>14</v>
      </c>
      <c r="C3248" t="s">
        <v>505</v>
      </c>
      <c r="D3248" t="s">
        <v>1046</v>
      </c>
      <c r="E3248" t="s">
        <v>1044</v>
      </c>
      <c r="F3248" t="s">
        <v>5</v>
      </c>
      <c r="G3248" t="s">
        <v>496</v>
      </c>
      <c r="H3248" t="s">
        <v>2</v>
      </c>
      <c r="I3248">
        <v>14</v>
      </c>
      <c r="J3248" t="s">
        <v>11</v>
      </c>
      <c r="L3248" t="s">
        <v>107</v>
      </c>
      <c r="M3248">
        <v>59850</v>
      </c>
      <c r="N3248" s="21" t="str">
        <f t="shared" si="78"/>
        <v>11_55-60</v>
      </c>
      <c r="O3248" s="21" t="str">
        <f t="shared" si="79"/>
        <v>5_50-60</v>
      </c>
      <c r="P3248" s="21" t="str">
        <f t="shared" si="80"/>
        <v>05_50-60</v>
      </c>
      <c r="Q3248" t="s">
        <v>1527</v>
      </c>
      <c r="R3248" t="s">
        <v>1084</v>
      </c>
      <c r="S3248">
        <f t="shared" si="81"/>
        <v>164108700</v>
      </c>
      <c r="T3248">
        <f t="shared" si="82"/>
        <v>2214692</v>
      </c>
    </row>
    <row r="3249" spans="1:20" ht="14.45" hidden="1" x14ac:dyDescent="0.35">
      <c r="A3249">
        <v>3784</v>
      </c>
      <c r="B3249" t="s">
        <v>14</v>
      </c>
      <c r="C3249" t="s">
        <v>519</v>
      </c>
      <c r="D3249" t="s">
        <v>1046</v>
      </c>
      <c r="E3249" t="s">
        <v>1044</v>
      </c>
      <c r="F3249" t="s">
        <v>5</v>
      </c>
      <c r="G3249" t="s">
        <v>496</v>
      </c>
      <c r="H3249" t="s">
        <v>2</v>
      </c>
      <c r="I3249">
        <v>13</v>
      </c>
      <c r="J3249" t="s">
        <v>8</v>
      </c>
      <c r="L3249" t="s">
        <v>107</v>
      </c>
      <c r="M3249">
        <v>59505</v>
      </c>
      <c r="N3249" s="21" t="str">
        <f t="shared" si="78"/>
        <v>11_55-60</v>
      </c>
      <c r="O3249" s="21" t="str">
        <f t="shared" si="79"/>
        <v>5_50-60</v>
      </c>
      <c r="P3249" s="21" t="str">
        <f t="shared" si="80"/>
        <v>05_50-60</v>
      </c>
      <c r="Q3249" t="s">
        <v>1527</v>
      </c>
      <c r="R3249" t="s">
        <v>1084</v>
      </c>
      <c r="S3249">
        <f t="shared" si="81"/>
        <v>225166920</v>
      </c>
      <c r="T3249">
        <f t="shared" si="82"/>
        <v>3038690</v>
      </c>
    </row>
    <row r="3250" spans="1:20" ht="14.45" hidden="1" x14ac:dyDescent="0.35">
      <c r="A3250">
        <v>302</v>
      </c>
      <c r="B3250" t="s">
        <v>14</v>
      </c>
      <c r="C3250" t="s">
        <v>605</v>
      </c>
      <c r="D3250" t="s">
        <v>1040</v>
      </c>
      <c r="E3250" t="s">
        <v>1044</v>
      </c>
      <c r="F3250" t="s">
        <v>1</v>
      </c>
      <c r="G3250" t="s">
        <v>249</v>
      </c>
      <c r="H3250" t="s">
        <v>2</v>
      </c>
      <c r="I3250">
        <v>15</v>
      </c>
      <c r="J3250" t="s">
        <v>8</v>
      </c>
      <c r="L3250" t="s">
        <v>107</v>
      </c>
      <c r="M3250">
        <v>49350</v>
      </c>
      <c r="N3250" s="21" t="str">
        <f t="shared" si="78"/>
        <v>9_45-50</v>
      </c>
      <c r="O3250" s="21" t="str">
        <f t="shared" si="79"/>
        <v>4_40-50</v>
      </c>
      <c r="P3250" s="21" t="str">
        <f t="shared" si="80"/>
        <v>04_40-50</v>
      </c>
      <c r="Q3250" t="s">
        <v>1527</v>
      </c>
      <c r="R3250" t="s">
        <v>1084</v>
      </c>
      <c r="S3250">
        <f t="shared" si="81"/>
        <v>14903700</v>
      </c>
      <c r="T3250">
        <f t="shared" si="82"/>
        <v>201130</v>
      </c>
    </row>
    <row r="3251" spans="1:20" ht="14.45" hidden="1" x14ac:dyDescent="0.35">
      <c r="A3251">
        <v>332</v>
      </c>
      <c r="B3251" t="s">
        <v>14</v>
      </c>
      <c r="C3251" t="s">
        <v>630</v>
      </c>
      <c r="D3251" t="s">
        <v>1046</v>
      </c>
      <c r="E3251" t="s">
        <v>1044</v>
      </c>
      <c r="F3251" t="s">
        <v>1</v>
      </c>
      <c r="G3251" t="s">
        <v>249</v>
      </c>
      <c r="H3251" t="s">
        <v>2</v>
      </c>
      <c r="I3251">
        <v>14</v>
      </c>
      <c r="J3251" t="s">
        <v>11</v>
      </c>
      <c r="L3251" t="s">
        <v>107</v>
      </c>
      <c r="M3251">
        <v>60380</v>
      </c>
      <c r="N3251" s="21" t="str">
        <f t="shared" si="78"/>
        <v>12_60-65</v>
      </c>
      <c r="O3251" s="21" t="str">
        <f t="shared" si="79"/>
        <v>6_60-70</v>
      </c>
      <c r="P3251" s="21" t="str">
        <f t="shared" si="80"/>
        <v>06_60-70</v>
      </c>
      <c r="Q3251" t="s">
        <v>1527</v>
      </c>
      <c r="R3251" t="s">
        <v>1084</v>
      </c>
      <c r="S3251">
        <f t="shared" si="81"/>
        <v>20046160</v>
      </c>
      <c r="T3251">
        <f t="shared" si="82"/>
        <v>270528</v>
      </c>
    </row>
    <row r="3252" spans="1:20" ht="14.45" hidden="1" x14ac:dyDescent="0.35">
      <c r="A3252">
        <v>18</v>
      </c>
      <c r="B3252" t="s">
        <v>14</v>
      </c>
      <c r="C3252" t="s">
        <v>165</v>
      </c>
      <c r="D3252" t="s">
        <v>1038</v>
      </c>
      <c r="E3252" t="s">
        <v>1044</v>
      </c>
      <c r="F3252" t="s">
        <v>5</v>
      </c>
      <c r="G3252" t="s">
        <v>155</v>
      </c>
      <c r="H3252" t="s">
        <v>128</v>
      </c>
      <c r="I3252">
        <v>17</v>
      </c>
      <c r="J3252" t="s">
        <v>8</v>
      </c>
      <c r="L3252" t="s">
        <v>107</v>
      </c>
      <c r="M3252">
        <v>76430</v>
      </c>
      <c r="N3252" s="21" t="str">
        <f t="shared" si="78"/>
        <v>15_75-80</v>
      </c>
      <c r="O3252" s="21" t="str">
        <f t="shared" si="79"/>
        <v>7_70-80</v>
      </c>
      <c r="P3252" s="21" t="str">
        <f t="shared" si="80"/>
        <v>07_70&gt;</v>
      </c>
      <c r="Q3252" t="s">
        <v>1527</v>
      </c>
      <c r="R3252" t="s">
        <v>1084</v>
      </c>
      <c r="S3252">
        <f t="shared" si="81"/>
        <v>1375740</v>
      </c>
      <c r="T3252">
        <f t="shared" si="82"/>
        <v>18566</v>
      </c>
    </row>
    <row r="3253" spans="1:20" ht="14.45" hidden="1" x14ac:dyDescent="0.35">
      <c r="A3253">
        <v>138</v>
      </c>
      <c r="B3253" t="s">
        <v>14</v>
      </c>
      <c r="C3253" t="s">
        <v>743</v>
      </c>
      <c r="D3253" t="s">
        <v>1046</v>
      </c>
      <c r="E3253" t="s">
        <v>1044</v>
      </c>
      <c r="F3253" t="s">
        <v>5</v>
      </c>
      <c r="G3253" t="s">
        <v>496</v>
      </c>
      <c r="H3253" t="s">
        <v>2</v>
      </c>
      <c r="I3253">
        <v>14</v>
      </c>
      <c r="J3253" t="s">
        <v>8</v>
      </c>
      <c r="L3253" t="s">
        <v>107</v>
      </c>
      <c r="M3253">
        <v>67524</v>
      </c>
      <c r="N3253" s="21" t="str">
        <f t="shared" si="78"/>
        <v>13_65-70</v>
      </c>
      <c r="O3253" s="21" t="str">
        <f t="shared" si="79"/>
        <v>6_60-70</v>
      </c>
      <c r="P3253" s="21" t="str">
        <f t="shared" si="80"/>
        <v>06_60-70</v>
      </c>
      <c r="Q3253" t="s">
        <v>1527</v>
      </c>
      <c r="R3253" t="s">
        <v>1084</v>
      </c>
      <c r="S3253">
        <f t="shared" si="81"/>
        <v>9318312</v>
      </c>
      <c r="T3253">
        <f t="shared" si="82"/>
        <v>125753</v>
      </c>
    </row>
    <row r="3254" spans="1:20" ht="14.45" hidden="1" x14ac:dyDescent="0.35">
      <c r="A3254">
        <v>136</v>
      </c>
      <c r="B3254" t="s">
        <v>14</v>
      </c>
      <c r="C3254" t="s">
        <v>744</v>
      </c>
      <c r="D3254" t="s">
        <v>1040</v>
      </c>
      <c r="E3254" t="s">
        <v>1044</v>
      </c>
      <c r="F3254" t="s">
        <v>5</v>
      </c>
      <c r="G3254" t="s">
        <v>496</v>
      </c>
      <c r="H3254" t="s">
        <v>2</v>
      </c>
      <c r="I3254">
        <v>15</v>
      </c>
      <c r="J3254" t="s">
        <v>8</v>
      </c>
      <c r="L3254" t="s">
        <v>107</v>
      </c>
      <c r="M3254">
        <v>79734</v>
      </c>
      <c r="N3254" s="21" t="str">
        <f t="shared" si="78"/>
        <v>15_75-80</v>
      </c>
      <c r="O3254" s="21" t="str">
        <f t="shared" si="79"/>
        <v>7_70-80</v>
      </c>
      <c r="P3254" s="21" t="str">
        <f t="shared" si="80"/>
        <v>07_70&gt;</v>
      </c>
      <c r="Q3254" t="s">
        <v>1527</v>
      </c>
      <c r="R3254" t="s">
        <v>1084</v>
      </c>
      <c r="S3254">
        <f t="shared" si="81"/>
        <v>10843824</v>
      </c>
      <c r="T3254">
        <f t="shared" si="82"/>
        <v>146340</v>
      </c>
    </row>
    <row r="3255" spans="1:20" ht="14.45" hidden="1" x14ac:dyDescent="0.35">
      <c r="A3255">
        <v>113</v>
      </c>
      <c r="B3255" t="s">
        <v>14</v>
      </c>
      <c r="C3255" t="s">
        <v>805</v>
      </c>
      <c r="D3255" t="s">
        <v>1046</v>
      </c>
      <c r="E3255" t="s">
        <v>1044</v>
      </c>
      <c r="F3255" t="s">
        <v>1</v>
      </c>
      <c r="G3255" t="s">
        <v>532</v>
      </c>
      <c r="H3255" t="s">
        <v>2</v>
      </c>
      <c r="I3255">
        <v>14</v>
      </c>
      <c r="J3255" t="s">
        <v>8</v>
      </c>
      <c r="L3255" t="s">
        <v>107</v>
      </c>
      <c r="M3255">
        <v>50567</v>
      </c>
      <c r="N3255" s="21" t="str">
        <f t="shared" si="78"/>
        <v>10_50-55</v>
      </c>
      <c r="O3255" s="21" t="str">
        <f t="shared" si="79"/>
        <v>5_50-60</v>
      </c>
      <c r="P3255" s="21" t="str">
        <f t="shared" si="80"/>
        <v>05_50-60</v>
      </c>
      <c r="Q3255" t="s">
        <v>1527</v>
      </c>
      <c r="R3255" t="s">
        <v>1084</v>
      </c>
      <c r="S3255">
        <f t="shared" si="81"/>
        <v>5714071</v>
      </c>
      <c r="T3255">
        <f t="shared" si="82"/>
        <v>77113</v>
      </c>
    </row>
    <row r="3256" spans="1:20" ht="14.45" hidden="1" x14ac:dyDescent="0.35">
      <c r="A3256">
        <v>409</v>
      </c>
      <c r="B3256" t="s">
        <v>14</v>
      </c>
      <c r="C3256" t="s">
        <v>1387</v>
      </c>
      <c r="D3256" t="s">
        <v>1038</v>
      </c>
      <c r="E3256" t="s">
        <v>1044</v>
      </c>
      <c r="F3256" t="s">
        <v>5</v>
      </c>
      <c r="G3256" t="s">
        <v>818</v>
      </c>
      <c r="H3256">
        <v>0</v>
      </c>
      <c r="I3256">
        <v>17</v>
      </c>
      <c r="J3256" t="s">
        <v>8</v>
      </c>
      <c r="L3256" t="s">
        <v>107</v>
      </c>
      <c r="M3256">
        <v>70585</v>
      </c>
      <c r="N3256" s="21" t="str">
        <f t="shared" si="78"/>
        <v>14_70-75</v>
      </c>
      <c r="O3256" s="21" t="str">
        <f t="shared" si="79"/>
        <v>7_70-80</v>
      </c>
      <c r="P3256" s="21" t="str">
        <f t="shared" si="80"/>
        <v>07_70&gt;</v>
      </c>
      <c r="Q3256" t="s">
        <v>1527</v>
      </c>
      <c r="R3256" t="s">
        <v>1084</v>
      </c>
      <c r="S3256">
        <f t="shared" si="81"/>
        <v>28869265</v>
      </c>
      <c r="T3256">
        <f t="shared" si="82"/>
        <v>389599</v>
      </c>
    </row>
    <row r="3257" spans="1:20" ht="14.45" hidden="1" x14ac:dyDescent="0.35">
      <c r="A3257">
        <v>3</v>
      </c>
      <c r="B3257" t="s">
        <v>14</v>
      </c>
      <c r="C3257" t="s">
        <v>374</v>
      </c>
      <c r="D3257" t="s">
        <v>1046</v>
      </c>
      <c r="E3257" t="s">
        <v>1044</v>
      </c>
      <c r="F3257" t="s">
        <v>5</v>
      </c>
      <c r="G3257" t="s">
        <v>218</v>
      </c>
      <c r="H3257" t="s">
        <v>2</v>
      </c>
      <c r="I3257">
        <v>14</v>
      </c>
      <c r="J3257" t="s">
        <v>8</v>
      </c>
      <c r="L3257" t="s">
        <v>107</v>
      </c>
      <c r="M3257">
        <v>63361</v>
      </c>
      <c r="N3257" s="21" t="str">
        <f t="shared" si="78"/>
        <v>12_60-65</v>
      </c>
      <c r="O3257" s="21" t="str">
        <f t="shared" si="79"/>
        <v>6_60-70</v>
      </c>
      <c r="P3257" s="21" t="str">
        <f t="shared" si="80"/>
        <v>06_60-70</v>
      </c>
      <c r="Q3257" t="s">
        <v>1527</v>
      </c>
      <c r="R3257" t="s">
        <v>1084</v>
      </c>
      <c r="S3257">
        <f t="shared" si="81"/>
        <v>190083</v>
      </c>
      <c r="T3257">
        <f t="shared" si="82"/>
        <v>2565</v>
      </c>
    </row>
    <row r="3258" spans="1:20" ht="14.45" hidden="1" x14ac:dyDescent="0.35">
      <c r="A3258">
        <v>6</v>
      </c>
      <c r="B3258" t="s">
        <v>14</v>
      </c>
      <c r="C3258" t="s">
        <v>259</v>
      </c>
      <c r="D3258" t="s">
        <v>1046</v>
      </c>
      <c r="E3258" t="s">
        <v>1039</v>
      </c>
      <c r="F3258" t="s">
        <v>5</v>
      </c>
      <c r="G3258" t="s">
        <v>218</v>
      </c>
      <c r="H3258" t="s">
        <v>2</v>
      </c>
      <c r="I3258">
        <v>13</v>
      </c>
      <c r="J3258" t="s">
        <v>8</v>
      </c>
      <c r="K3258" t="s">
        <v>7</v>
      </c>
      <c r="L3258" t="s">
        <v>107</v>
      </c>
      <c r="M3258">
        <v>98546</v>
      </c>
      <c r="N3258" s="21" t="str">
        <f t="shared" si="78"/>
        <v>19_95-100</v>
      </c>
      <c r="O3258" s="21" t="str">
        <f t="shared" si="79"/>
        <v>9_90-100</v>
      </c>
      <c r="P3258" s="21" t="str">
        <f t="shared" si="80"/>
        <v>07_70&gt;</v>
      </c>
      <c r="Q3258" t="s">
        <v>1527</v>
      </c>
      <c r="R3258" t="s">
        <v>1084</v>
      </c>
      <c r="S3258">
        <f t="shared" si="81"/>
        <v>591276</v>
      </c>
      <c r="T3258">
        <f t="shared" si="82"/>
        <v>7979</v>
      </c>
    </row>
    <row r="3259" spans="1:20" ht="14.45" hidden="1" x14ac:dyDescent="0.35">
      <c r="A3259">
        <v>41</v>
      </c>
      <c r="B3259" t="s">
        <v>14</v>
      </c>
      <c r="C3259" t="s">
        <v>1012</v>
      </c>
      <c r="D3259" t="s">
        <v>1046</v>
      </c>
      <c r="E3259" t="s">
        <v>1039</v>
      </c>
      <c r="F3259" t="s">
        <v>5</v>
      </c>
      <c r="G3259" t="s">
        <v>818</v>
      </c>
      <c r="H3259" t="s">
        <v>2</v>
      </c>
      <c r="I3259">
        <v>13</v>
      </c>
      <c r="J3259" t="s">
        <v>8</v>
      </c>
      <c r="K3259" t="s">
        <v>7</v>
      </c>
      <c r="L3259" t="s">
        <v>107</v>
      </c>
      <c r="M3259">
        <v>93985</v>
      </c>
      <c r="N3259" s="21" t="str">
        <f t="shared" si="78"/>
        <v>18_90-95</v>
      </c>
      <c r="O3259" s="21" t="str">
        <f t="shared" si="79"/>
        <v>9_90-100</v>
      </c>
      <c r="P3259" s="21" t="str">
        <f t="shared" si="80"/>
        <v>07_70&gt;</v>
      </c>
      <c r="Q3259" t="s">
        <v>1527</v>
      </c>
      <c r="R3259" t="s">
        <v>1084</v>
      </c>
      <c r="S3259">
        <f t="shared" si="81"/>
        <v>3853385</v>
      </c>
      <c r="T3259">
        <f t="shared" si="82"/>
        <v>52002</v>
      </c>
    </row>
    <row r="3260" spans="1:20" ht="14.45" hidden="1" x14ac:dyDescent="0.35">
      <c r="A3260">
        <v>6</v>
      </c>
      <c r="B3260" t="s">
        <v>14</v>
      </c>
      <c r="C3260" t="s">
        <v>490</v>
      </c>
      <c r="D3260" t="s">
        <v>1046</v>
      </c>
      <c r="E3260" t="s">
        <v>1039</v>
      </c>
      <c r="F3260" t="s">
        <v>5</v>
      </c>
      <c r="G3260" t="s">
        <v>496</v>
      </c>
      <c r="H3260" t="s">
        <v>2</v>
      </c>
      <c r="I3260">
        <v>13</v>
      </c>
      <c r="J3260" t="s">
        <v>8</v>
      </c>
      <c r="K3260" t="s">
        <v>7</v>
      </c>
      <c r="L3260" t="s">
        <v>107</v>
      </c>
      <c r="M3260">
        <v>94543</v>
      </c>
      <c r="N3260" s="21" t="str">
        <f t="shared" si="78"/>
        <v>18_90-95</v>
      </c>
      <c r="O3260" s="21" t="str">
        <f t="shared" si="79"/>
        <v>9_90-100</v>
      </c>
      <c r="P3260" s="21" t="str">
        <f t="shared" si="80"/>
        <v>07_70&gt;</v>
      </c>
      <c r="Q3260" t="s">
        <v>1527</v>
      </c>
      <c r="R3260" t="s">
        <v>1084</v>
      </c>
      <c r="S3260">
        <f t="shared" si="81"/>
        <v>567258</v>
      </c>
      <c r="T3260">
        <f t="shared" si="82"/>
        <v>7655</v>
      </c>
    </row>
    <row r="3261" spans="1:20" ht="14.45" hidden="1" x14ac:dyDescent="0.35">
      <c r="A3261">
        <v>25</v>
      </c>
      <c r="B3261" t="s">
        <v>14</v>
      </c>
      <c r="C3261" t="s">
        <v>422</v>
      </c>
      <c r="D3261" t="s">
        <v>1055</v>
      </c>
      <c r="E3261" t="s">
        <v>1044</v>
      </c>
      <c r="F3261" t="s">
        <v>5</v>
      </c>
      <c r="G3261" t="s">
        <v>308</v>
      </c>
      <c r="H3261" t="s">
        <v>400</v>
      </c>
      <c r="I3261">
        <v>15</v>
      </c>
      <c r="J3261" t="s">
        <v>8</v>
      </c>
      <c r="L3261" t="s">
        <v>107</v>
      </c>
      <c r="M3261">
        <v>102583</v>
      </c>
      <c r="N3261" s="21" t="str">
        <f t="shared" si="78"/>
        <v>20_100-105</v>
      </c>
      <c r="O3261" s="21" t="str">
        <f t="shared" si="79"/>
        <v>10_100-110</v>
      </c>
      <c r="P3261" s="21" t="str">
        <f t="shared" si="80"/>
        <v>07_70&gt;</v>
      </c>
      <c r="Q3261" t="s">
        <v>1527</v>
      </c>
      <c r="R3261" t="s">
        <v>1084</v>
      </c>
      <c r="S3261">
        <f t="shared" si="81"/>
        <v>2564575</v>
      </c>
      <c r="T3261">
        <f t="shared" si="82"/>
        <v>34610</v>
      </c>
    </row>
    <row r="3262" spans="1:20" ht="14.45" hidden="1" x14ac:dyDescent="0.35">
      <c r="A3262">
        <v>5</v>
      </c>
      <c r="B3262" t="s">
        <v>14</v>
      </c>
      <c r="C3262" t="s">
        <v>375</v>
      </c>
      <c r="D3262" t="s">
        <v>1055</v>
      </c>
      <c r="E3262" t="s">
        <v>1044</v>
      </c>
      <c r="F3262" t="s">
        <v>5</v>
      </c>
      <c r="G3262" t="s">
        <v>308</v>
      </c>
      <c r="H3262" t="s">
        <v>376</v>
      </c>
      <c r="I3262">
        <v>15</v>
      </c>
      <c r="J3262" t="s">
        <v>8</v>
      </c>
      <c r="L3262" t="s">
        <v>107</v>
      </c>
      <c r="M3262">
        <v>184220</v>
      </c>
      <c r="N3262" s="21" t="str">
        <f t="shared" si="78"/>
        <v>36_180-185</v>
      </c>
      <c r="O3262" s="21" t="str">
        <f t="shared" si="79"/>
        <v>18_180-190</v>
      </c>
      <c r="P3262" s="21" t="str">
        <f t="shared" si="80"/>
        <v>07_70&gt;</v>
      </c>
      <c r="Q3262" t="s">
        <v>1527</v>
      </c>
      <c r="R3262" t="s">
        <v>1084</v>
      </c>
      <c r="S3262">
        <f t="shared" si="81"/>
        <v>921100</v>
      </c>
      <c r="T3262">
        <f t="shared" si="82"/>
        <v>12430</v>
      </c>
    </row>
    <row r="3263" spans="1:20" ht="14.45" hidden="1" x14ac:dyDescent="0.35">
      <c r="A3263">
        <v>15</v>
      </c>
      <c r="B3263" t="s">
        <v>14</v>
      </c>
      <c r="C3263" t="s">
        <v>745</v>
      </c>
      <c r="D3263" t="s">
        <v>1055</v>
      </c>
      <c r="E3263" t="s">
        <v>1044</v>
      </c>
      <c r="F3263" t="s">
        <v>5</v>
      </c>
      <c r="G3263" t="s">
        <v>496</v>
      </c>
      <c r="H3263" t="s">
        <v>746</v>
      </c>
      <c r="I3263">
        <v>14</v>
      </c>
      <c r="J3263" t="s">
        <v>8</v>
      </c>
      <c r="L3263" t="s">
        <v>107</v>
      </c>
      <c r="M3263">
        <v>127204</v>
      </c>
      <c r="N3263" s="21" t="str">
        <f t="shared" si="78"/>
        <v>25_125-130</v>
      </c>
      <c r="O3263" s="21" t="str">
        <f t="shared" si="79"/>
        <v>12_120-130</v>
      </c>
      <c r="P3263" s="21" t="str">
        <f t="shared" si="80"/>
        <v>07_70&gt;</v>
      </c>
      <c r="Q3263" t="s">
        <v>1527</v>
      </c>
      <c r="R3263" t="s">
        <v>1084</v>
      </c>
      <c r="S3263">
        <f t="shared" si="81"/>
        <v>1908060</v>
      </c>
      <c r="T3263">
        <f t="shared" si="82"/>
        <v>25750</v>
      </c>
    </row>
    <row r="3264" spans="1:20" ht="14.45" hidden="1" x14ac:dyDescent="0.35">
      <c r="A3264">
        <v>15</v>
      </c>
      <c r="B3264" t="s">
        <v>14</v>
      </c>
      <c r="C3264" t="s">
        <v>747</v>
      </c>
      <c r="D3264" t="s">
        <v>1055</v>
      </c>
      <c r="E3264" t="s">
        <v>1044</v>
      </c>
      <c r="F3264" t="s">
        <v>5</v>
      </c>
      <c r="G3264" t="s">
        <v>496</v>
      </c>
      <c r="H3264" t="s">
        <v>746</v>
      </c>
      <c r="I3264">
        <v>15</v>
      </c>
      <c r="J3264" t="s">
        <v>8</v>
      </c>
      <c r="L3264" t="s">
        <v>107</v>
      </c>
      <c r="M3264">
        <v>126070</v>
      </c>
      <c r="N3264" s="21" t="str">
        <f t="shared" si="78"/>
        <v>25_125-130</v>
      </c>
      <c r="O3264" s="21" t="str">
        <f t="shared" si="79"/>
        <v>12_120-130</v>
      </c>
      <c r="P3264" s="21" t="str">
        <f t="shared" si="80"/>
        <v>07_70&gt;</v>
      </c>
      <c r="Q3264" t="s">
        <v>1527</v>
      </c>
      <c r="R3264" t="s">
        <v>1084</v>
      </c>
      <c r="S3264">
        <f t="shared" si="81"/>
        <v>1891050</v>
      </c>
      <c r="T3264">
        <f t="shared" si="82"/>
        <v>25520</v>
      </c>
    </row>
    <row r="3265" spans="1:20" ht="14.45" hidden="1" x14ac:dyDescent="0.35">
      <c r="A3265">
        <v>18</v>
      </c>
      <c r="B3265" t="s">
        <v>14</v>
      </c>
      <c r="C3265" t="s">
        <v>809</v>
      </c>
      <c r="D3265" t="s">
        <v>1055</v>
      </c>
      <c r="E3265" t="s">
        <v>1044</v>
      </c>
      <c r="F3265" t="s">
        <v>5</v>
      </c>
      <c r="G3265" t="s">
        <v>308</v>
      </c>
      <c r="H3265" t="s">
        <v>810</v>
      </c>
      <c r="I3265">
        <v>17</v>
      </c>
      <c r="J3265" t="s">
        <v>8</v>
      </c>
      <c r="L3265" t="s">
        <v>107</v>
      </c>
      <c r="M3265">
        <v>210260</v>
      </c>
      <c r="N3265" s="21" t="str">
        <f t="shared" si="78"/>
        <v>42_210-215</v>
      </c>
      <c r="O3265" s="21" t="str">
        <f t="shared" si="79"/>
        <v>21_210-220</v>
      </c>
      <c r="P3265" s="21" t="str">
        <f t="shared" si="80"/>
        <v>07_70&gt;</v>
      </c>
      <c r="Q3265" t="s">
        <v>1527</v>
      </c>
      <c r="R3265" t="s">
        <v>1084</v>
      </c>
      <c r="S3265">
        <f t="shared" si="81"/>
        <v>3784680</v>
      </c>
      <c r="T3265">
        <f t="shared" si="82"/>
        <v>51075</v>
      </c>
    </row>
    <row r="3266" spans="1:20" ht="14.45" hidden="1" x14ac:dyDescent="0.35">
      <c r="A3266">
        <v>3</v>
      </c>
      <c r="B3266" t="s">
        <v>14</v>
      </c>
      <c r="C3266" t="s">
        <v>425</v>
      </c>
      <c r="D3266" t="s">
        <v>1055</v>
      </c>
      <c r="E3266" t="s">
        <v>1044</v>
      </c>
      <c r="F3266" t="s">
        <v>5</v>
      </c>
      <c r="G3266" t="s">
        <v>308</v>
      </c>
      <c r="H3266" t="s">
        <v>402</v>
      </c>
      <c r="I3266">
        <v>15</v>
      </c>
      <c r="J3266" t="s">
        <v>117</v>
      </c>
      <c r="K3266" t="s">
        <v>7</v>
      </c>
      <c r="L3266" t="s">
        <v>107</v>
      </c>
      <c r="M3266">
        <v>206115</v>
      </c>
      <c r="N3266" s="21" t="str">
        <f t="shared" si="78"/>
        <v>41_205-210</v>
      </c>
      <c r="O3266" s="21" t="str">
        <f t="shared" si="79"/>
        <v>20_200-210</v>
      </c>
      <c r="P3266" s="21" t="str">
        <f t="shared" si="80"/>
        <v>07_70&gt;</v>
      </c>
      <c r="Q3266" t="s">
        <v>1527</v>
      </c>
      <c r="R3266" t="s">
        <v>1084</v>
      </c>
      <c r="S3266">
        <f t="shared" si="81"/>
        <v>618345</v>
      </c>
      <c r="T3266">
        <f t="shared" si="82"/>
        <v>8345</v>
      </c>
    </row>
    <row r="3267" spans="1:20" ht="14.45" hidden="1" x14ac:dyDescent="0.35">
      <c r="A3267">
        <v>13</v>
      </c>
      <c r="B3267" t="s">
        <v>14</v>
      </c>
      <c r="C3267" t="s">
        <v>807</v>
      </c>
      <c r="D3267" t="s">
        <v>1055</v>
      </c>
      <c r="E3267" t="s">
        <v>1044</v>
      </c>
      <c r="F3267" t="s">
        <v>5</v>
      </c>
      <c r="G3267" t="s">
        <v>308</v>
      </c>
      <c r="H3267" t="s">
        <v>808</v>
      </c>
      <c r="I3267">
        <v>15</v>
      </c>
      <c r="J3267" t="s">
        <v>117</v>
      </c>
      <c r="L3267" t="s">
        <v>107</v>
      </c>
      <c r="M3267">
        <v>204226</v>
      </c>
      <c r="N3267" s="21" t="str">
        <f t="shared" si="78"/>
        <v>40_200-205</v>
      </c>
      <c r="O3267" s="21" t="str">
        <f t="shared" si="79"/>
        <v>20_200-210</v>
      </c>
      <c r="P3267" s="21" t="str">
        <f t="shared" si="80"/>
        <v>07_70&gt;</v>
      </c>
      <c r="Q3267" t="s">
        <v>1527</v>
      </c>
      <c r="R3267" t="s">
        <v>1084</v>
      </c>
      <c r="S3267">
        <f t="shared" si="81"/>
        <v>2654938</v>
      </c>
      <c r="T3267">
        <f t="shared" si="82"/>
        <v>35829</v>
      </c>
    </row>
    <row r="3268" spans="1:20" ht="14.45" hidden="1" x14ac:dyDescent="0.35">
      <c r="A3268">
        <v>33</v>
      </c>
      <c r="B3268" t="s">
        <v>14</v>
      </c>
      <c r="C3268" t="s">
        <v>858</v>
      </c>
      <c r="D3268" t="s">
        <v>1047</v>
      </c>
      <c r="E3268" t="s">
        <v>1039</v>
      </c>
      <c r="F3268" t="s">
        <v>5</v>
      </c>
      <c r="G3268" t="s">
        <v>323</v>
      </c>
      <c r="H3268" t="s">
        <v>2</v>
      </c>
      <c r="I3268">
        <v>11</v>
      </c>
      <c r="J3268" t="s">
        <v>4</v>
      </c>
      <c r="L3268" t="s">
        <v>90</v>
      </c>
      <c r="M3268">
        <v>18990</v>
      </c>
      <c r="N3268" s="21" t="str">
        <f t="shared" si="78"/>
        <v>3_15-20</v>
      </c>
      <c r="O3268" s="21" t="str">
        <f t="shared" si="79"/>
        <v>1_10-20</v>
      </c>
      <c r="P3268" s="21" t="str">
        <f t="shared" si="80"/>
        <v>01_&lt;20</v>
      </c>
      <c r="Q3268" t="s">
        <v>1527</v>
      </c>
      <c r="R3268" t="s">
        <v>1084</v>
      </c>
      <c r="S3268">
        <f t="shared" si="81"/>
        <v>626670</v>
      </c>
      <c r="T3268">
        <f t="shared" si="82"/>
        <v>8457</v>
      </c>
    </row>
    <row r="3269" spans="1:20" ht="14.45" hidden="1" x14ac:dyDescent="0.35">
      <c r="A3269">
        <v>88</v>
      </c>
      <c r="B3269" t="s">
        <v>14</v>
      </c>
      <c r="C3269" t="s">
        <v>624</v>
      </c>
      <c r="D3269" t="s">
        <v>1041</v>
      </c>
      <c r="E3269" t="s">
        <v>1039</v>
      </c>
      <c r="F3269" t="s">
        <v>5</v>
      </c>
      <c r="G3269" t="s">
        <v>308</v>
      </c>
      <c r="H3269" t="s">
        <v>555</v>
      </c>
      <c r="I3269">
        <v>15</v>
      </c>
      <c r="J3269" t="s">
        <v>8</v>
      </c>
      <c r="L3269" t="s">
        <v>107</v>
      </c>
      <c r="M3269">
        <v>87830</v>
      </c>
      <c r="N3269" s="21" t="str">
        <f t="shared" si="78"/>
        <v>17_85-90</v>
      </c>
      <c r="O3269" s="21" t="str">
        <f t="shared" si="79"/>
        <v>8_80-90</v>
      </c>
      <c r="P3269" s="21" t="str">
        <f t="shared" si="80"/>
        <v>07_70&gt;</v>
      </c>
      <c r="Q3269" t="s">
        <v>1527</v>
      </c>
      <c r="R3269" t="s">
        <v>1084</v>
      </c>
      <c r="S3269">
        <f t="shared" si="81"/>
        <v>7729040</v>
      </c>
      <c r="T3269">
        <f t="shared" si="82"/>
        <v>104306</v>
      </c>
    </row>
    <row r="3270" spans="1:20" ht="14.45" hidden="1" x14ac:dyDescent="0.35">
      <c r="A3270">
        <v>16</v>
      </c>
      <c r="B3270" t="s">
        <v>14</v>
      </c>
      <c r="C3270" t="s">
        <v>811</v>
      </c>
      <c r="D3270" t="s">
        <v>1041</v>
      </c>
      <c r="E3270" t="s">
        <v>1039</v>
      </c>
      <c r="F3270" t="s">
        <v>5</v>
      </c>
      <c r="G3270" t="s">
        <v>308</v>
      </c>
      <c r="H3270" t="s">
        <v>673</v>
      </c>
      <c r="I3270">
        <v>15</v>
      </c>
      <c r="J3270" t="s">
        <v>8</v>
      </c>
      <c r="L3270" t="s">
        <v>107</v>
      </c>
      <c r="M3270">
        <v>130895</v>
      </c>
      <c r="N3270" s="21" t="str">
        <f t="shared" si="78"/>
        <v>26_130-135</v>
      </c>
      <c r="O3270" s="21" t="str">
        <f t="shared" si="79"/>
        <v>13_130-140</v>
      </c>
      <c r="P3270" s="21" t="str">
        <f t="shared" si="80"/>
        <v>07_70&gt;</v>
      </c>
      <c r="Q3270" t="s">
        <v>1527</v>
      </c>
      <c r="R3270" t="s">
        <v>1084</v>
      </c>
      <c r="S3270">
        <f t="shared" si="81"/>
        <v>2094320</v>
      </c>
      <c r="T3270">
        <f t="shared" si="82"/>
        <v>28263</v>
      </c>
    </row>
    <row r="3271" spans="1:20" ht="14.45" hidden="1" x14ac:dyDescent="0.35">
      <c r="A3271">
        <v>6</v>
      </c>
      <c r="B3271" t="s">
        <v>14</v>
      </c>
      <c r="C3271" t="s">
        <v>812</v>
      </c>
      <c r="D3271" t="s">
        <v>1041</v>
      </c>
      <c r="E3271" t="s">
        <v>1039</v>
      </c>
      <c r="F3271" t="s">
        <v>5</v>
      </c>
      <c r="G3271" t="s">
        <v>308</v>
      </c>
      <c r="H3271" t="s">
        <v>673</v>
      </c>
      <c r="I3271">
        <v>17</v>
      </c>
      <c r="J3271" t="s">
        <v>8</v>
      </c>
      <c r="L3271" t="s">
        <v>107</v>
      </c>
      <c r="M3271">
        <v>96208</v>
      </c>
      <c r="N3271" s="21" t="str">
        <f t="shared" si="78"/>
        <v>19_95-100</v>
      </c>
      <c r="O3271" s="21" t="str">
        <f t="shared" si="79"/>
        <v>9_90-100</v>
      </c>
      <c r="P3271" s="21" t="str">
        <f t="shared" si="80"/>
        <v>07_70&gt;</v>
      </c>
      <c r="Q3271" t="s">
        <v>1527</v>
      </c>
      <c r="R3271" t="s">
        <v>1084</v>
      </c>
      <c r="S3271">
        <f t="shared" si="81"/>
        <v>577248</v>
      </c>
      <c r="T3271">
        <f t="shared" si="82"/>
        <v>7790</v>
      </c>
    </row>
    <row r="3272" spans="1:20" ht="14.45" hidden="1" x14ac:dyDescent="0.35">
      <c r="A3272">
        <v>4</v>
      </c>
      <c r="B3272" t="s">
        <v>14</v>
      </c>
      <c r="C3272" t="s">
        <v>243</v>
      </c>
      <c r="D3272" t="s">
        <v>1041</v>
      </c>
      <c r="E3272" t="s">
        <v>1039</v>
      </c>
      <c r="F3272" t="s">
        <v>5</v>
      </c>
      <c r="G3272" t="s">
        <v>155</v>
      </c>
      <c r="H3272" t="s">
        <v>149</v>
      </c>
      <c r="I3272">
        <v>17</v>
      </c>
      <c r="J3272" t="s">
        <v>8</v>
      </c>
      <c r="L3272" t="s">
        <v>107</v>
      </c>
      <c r="M3272">
        <v>210004</v>
      </c>
      <c r="N3272" s="21" t="str">
        <f t="shared" si="78"/>
        <v>42_210-215</v>
      </c>
      <c r="O3272" s="21" t="str">
        <f t="shared" si="79"/>
        <v>21_210-220</v>
      </c>
      <c r="P3272" s="21" t="str">
        <f t="shared" si="80"/>
        <v>07_70&gt;</v>
      </c>
      <c r="Q3272" t="s">
        <v>1527</v>
      </c>
      <c r="R3272" t="s">
        <v>1084</v>
      </c>
      <c r="S3272">
        <f t="shared" si="81"/>
        <v>840016</v>
      </c>
      <c r="T3272">
        <f t="shared" si="82"/>
        <v>11336</v>
      </c>
    </row>
    <row r="3273" spans="1:20" ht="14.45" hidden="1" x14ac:dyDescent="0.35">
      <c r="A3273">
        <v>4</v>
      </c>
      <c r="B3273" t="s">
        <v>14</v>
      </c>
      <c r="C3273" t="s">
        <v>452</v>
      </c>
      <c r="D3273" t="s">
        <v>1041</v>
      </c>
      <c r="E3273" t="s">
        <v>1039</v>
      </c>
      <c r="F3273" t="s">
        <v>5</v>
      </c>
      <c r="G3273" t="s">
        <v>308</v>
      </c>
      <c r="H3273" t="s">
        <v>453</v>
      </c>
      <c r="I3273">
        <v>17</v>
      </c>
      <c r="J3273" t="s">
        <v>8</v>
      </c>
      <c r="L3273" t="s">
        <v>107</v>
      </c>
      <c r="M3273">
        <v>89990</v>
      </c>
      <c r="N3273" s="21" t="str">
        <f t="shared" si="78"/>
        <v>17_85-90</v>
      </c>
      <c r="O3273" s="21" t="str">
        <f t="shared" si="79"/>
        <v>8_80-90</v>
      </c>
      <c r="P3273" s="21" t="str">
        <f t="shared" si="80"/>
        <v>07_70&gt;</v>
      </c>
      <c r="Q3273" t="s">
        <v>1527</v>
      </c>
      <c r="R3273" t="s">
        <v>1084</v>
      </c>
      <c r="S3273">
        <f t="shared" si="81"/>
        <v>359960</v>
      </c>
      <c r="T3273">
        <f t="shared" si="82"/>
        <v>4858</v>
      </c>
    </row>
    <row r="3274" spans="1:20" ht="14.45" hidden="1" x14ac:dyDescent="0.35">
      <c r="A3274">
        <v>23</v>
      </c>
      <c r="B3274" t="s">
        <v>14</v>
      </c>
      <c r="C3274" t="s">
        <v>1007</v>
      </c>
      <c r="D3274" t="s">
        <v>1046</v>
      </c>
      <c r="E3274" t="s">
        <v>1044</v>
      </c>
      <c r="F3274" t="s">
        <v>5</v>
      </c>
      <c r="G3274" t="s">
        <v>496</v>
      </c>
      <c r="H3274" t="s">
        <v>2</v>
      </c>
      <c r="I3274">
        <v>13</v>
      </c>
      <c r="J3274" t="s">
        <v>8</v>
      </c>
      <c r="L3274" t="s">
        <v>107</v>
      </c>
      <c r="M3274">
        <v>155270</v>
      </c>
      <c r="N3274" s="21" t="str">
        <f t="shared" si="78"/>
        <v>31_155-160</v>
      </c>
      <c r="O3274" s="21" t="str">
        <f t="shared" si="79"/>
        <v>15_150-160</v>
      </c>
      <c r="P3274" s="21" t="str">
        <f t="shared" si="80"/>
        <v>07_70&gt;</v>
      </c>
      <c r="Q3274" t="s">
        <v>1527</v>
      </c>
      <c r="R3274" t="s">
        <v>1084</v>
      </c>
      <c r="S3274">
        <f t="shared" si="81"/>
        <v>3571210</v>
      </c>
      <c r="T3274">
        <f t="shared" si="82"/>
        <v>48194</v>
      </c>
    </row>
    <row r="3275" spans="1:20" ht="14.45" hidden="1" x14ac:dyDescent="0.35">
      <c r="A3275">
        <v>87</v>
      </c>
      <c r="B3275" t="s">
        <v>15</v>
      </c>
      <c r="C3275" t="s">
        <v>274</v>
      </c>
      <c r="D3275" t="s">
        <v>1038</v>
      </c>
      <c r="E3275" t="s">
        <v>1044</v>
      </c>
      <c r="F3275" t="s">
        <v>5</v>
      </c>
      <c r="G3275" t="s">
        <v>155</v>
      </c>
      <c r="H3275" t="s">
        <v>200</v>
      </c>
      <c r="I3275">
        <v>15</v>
      </c>
      <c r="J3275" t="s">
        <v>8</v>
      </c>
      <c r="L3275" t="s">
        <v>107</v>
      </c>
      <c r="M3275">
        <v>38322</v>
      </c>
      <c r="N3275" s="21" t="str">
        <f t="shared" si="78"/>
        <v>7_35-40</v>
      </c>
      <c r="O3275" s="21" t="str">
        <f t="shared" si="79"/>
        <v>3_30-40</v>
      </c>
      <c r="P3275" s="21" t="str">
        <f t="shared" si="80"/>
        <v>03_30-40</v>
      </c>
      <c r="Q3275" t="s">
        <v>1527</v>
      </c>
      <c r="R3275" t="s">
        <v>1084</v>
      </c>
      <c r="S3275">
        <f t="shared" si="81"/>
        <v>3334014</v>
      </c>
      <c r="T3275">
        <f t="shared" si="82"/>
        <v>44993</v>
      </c>
    </row>
    <row r="3276" spans="1:20" ht="14.45" hidden="1" x14ac:dyDescent="0.35">
      <c r="A3276">
        <v>35</v>
      </c>
      <c r="B3276" t="s">
        <v>15</v>
      </c>
      <c r="C3276" t="s">
        <v>326</v>
      </c>
      <c r="D3276" t="s">
        <v>1046</v>
      </c>
      <c r="E3276" t="s">
        <v>1044</v>
      </c>
      <c r="F3276" t="s">
        <v>5</v>
      </c>
      <c r="G3276" t="s">
        <v>218</v>
      </c>
      <c r="H3276" t="s">
        <v>2</v>
      </c>
      <c r="I3276">
        <v>14</v>
      </c>
      <c r="J3276" t="s">
        <v>8</v>
      </c>
      <c r="L3276" t="s">
        <v>107</v>
      </c>
      <c r="M3276">
        <v>45790</v>
      </c>
      <c r="N3276" s="21" t="str">
        <f t="shared" si="78"/>
        <v>9_45-50</v>
      </c>
      <c r="O3276" s="21" t="str">
        <f t="shared" si="79"/>
        <v>4_40-50</v>
      </c>
      <c r="P3276" s="21" t="str">
        <f t="shared" si="80"/>
        <v>04_40-50</v>
      </c>
      <c r="Q3276" t="s">
        <v>1527</v>
      </c>
      <c r="R3276" t="s">
        <v>1084</v>
      </c>
      <c r="S3276">
        <f t="shared" si="81"/>
        <v>1602650</v>
      </c>
      <c r="T3276">
        <f t="shared" si="82"/>
        <v>21628</v>
      </c>
    </row>
    <row r="3277" spans="1:20" ht="14.45" hidden="1" x14ac:dyDescent="0.35">
      <c r="A3277">
        <v>51</v>
      </c>
      <c r="B3277" t="s">
        <v>15</v>
      </c>
      <c r="C3277" t="s">
        <v>343</v>
      </c>
      <c r="D3277" t="s">
        <v>1038</v>
      </c>
      <c r="E3277" t="s">
        <v>1039</v>
      </c>
      <c r="F3277" t="s">
        <v>5</v>
      </c>
      <c r="G3277" t="s">
        <v>155</v>
      </c>
      <c r="H3277" t="s">
        <v>344</v>
      </c>
      <c r="I3277">
        <v>15</v>
      </c>
      <c r="J3277" t="s">
        <v>8</v>
      </c>
      <c r="L3277" t="s">
        <v>107</v>
      </c>
      <c r="M3277">
        <v>29802</v>
      </c>
      <c r="N3277" s="21" t="str">
        <f t="shared" si="78"/>
        <v>5_25-30</v>
      </c>
      <c r="O3277" s="21" t="str">
        <f t="shared" si="79"/>
        <v>2_20-30</v>
      </c>
      <c r="P3277" s="21" t="str">
        <f t="shared" si="80"/>
        <v>02_20-30</v>
      </c>
      <c r="Q3277" t="s">
        <v>1527</v>
      </c>
      <c r="R3277" t="s">
        <v>1084</v>
      </c>
      <c r="S3277">
        <f t="shared" si="81"/>
        <v>1519902</v>
      </c>
      <c r="T3277">
        <f t="shared" si="82"/>
        <v>20511</v>
      </c>
    </row>
    <row r="3278" spans="1:20" ht="14.45" hidden="1" x14ac:dyDescent="0.35">
      <c r="A3278">
        <v>562</v>
      </c>
      <c r="B3278" t="s">
        <v>15</v>
      </c>
      <c r="C3278" t="s">
        <v>345</v>
      </c>
      <c r="D3278" t="s">
        <v>1038</v>
      </c>
      <c r="E3278" t="s">
        <v>1039</v>
      </c>
      <c r="F3278" t="s">
        <v>5</v>
      </c>
      <c r="G3278" t="s">
        <v>218</v>
      </c>
      <c r="H3278" t="s">
        <v>224</v>
      </c>
      <c r="I3278">
        <v>15</v>
      </c>
      <c r="J3278" t="s">
        <v>11</v>
      </c>
      <c r="L3278" t="s">
        <v>107</v>
      </c>
      <c r="M3278">
        <v>34595</v>
      </c>
      <c r="N3278" s="21" t="str">
        <f t="shared" si="78"/>
        <v>6_30-35</v>
      </c>
      <c r="O3278" s="21" t="str">
        <f t="shared" si="79"/>
        <v>3_30-40</v>
      </c>
      <c r="P3278" s="21" t="str">
        <f t="shared" si="80"/>
        <v>03_30-40</v>
      </c>
      <c r="Q3278" t="s">
        <v>1527</v>
      </c>
      <c r="R3278" t="s">
        <v>1084</v>
      </c>
      <c r="S3278">
        <f t="shared" si="81"/>
        <v>19442390</v>
      </c>
      <c r="T3278">
        <f t="shared" si="82"/>
        <v>262380</v>
      </c>
    </row>
    <row r="3279" spans="1:20" ht="14.45" hidden="1" x14ac:dyDescent="0.35">
      <c r="A3279">
        <v>155</v>
      </c>
      <c r="B3279" t="s">
        <v>15</v>
      </c>
      <c r="C3279" t="s">
        <v>350</v>
      </c>
      <c r="D3279" t="s">
        <v>1038</v>
      </c>
      <c r="E3279" t="s">
        <v>1039</v>
      </c>
      <c r="F3279" t="s">
        <v>5</v>
      </c>
      <c r="G3279" t="s">
        <v>218</v>
      </c>
      <c r="H3279">
        <v>540</v>
      </c>
      <c r="I3279">
        <v>15</v>
      </c>
      <c r="J3279" t="s">
        <v>8</v>
      </c>
      <c r="L3279" t="s">
        <v>107</v>
      </c>
      <c r="M3279">
        <v>40678</v>
      </c>
      <c r="N3279" s="21" t="str">
        <f t="shared" si="78"/>
        <v>8_40-45</v>
      </c>
      <c r="O3279" s="21" t="str">
        <f t="shared" si="79"/>
        <v>4_40-50</v>
      </c>
      <c r="P3279" s="21" t="str">
        <f t="shared" si="80"/>
        <v>04_40-50</v>
      </c>
      <c r="Q3279" t="s">
        <v>1527</v>
      </c>
      <c r="R3279" t="s">
        <v>1084</v>
      </c>
      <c r="S3279">
        <f t="shared" si="81"/>
        <v>6305090</v>
      </c>
      <c r="T3279">
        <f t="shared" si="82"/>
        <v>85089</v>
      </c>
    </row>
    <row r="3280" spans="1:20" ht="14.45" hidden="1" x14ac:dyDescent="0.35">
      <c r="A3280">
        <v>69</v>
      </c>
      <c r="B3280" t="s">
        <v>15</v>
      </c>
      <c r="C3280" t="s">
        <v>346</v>
      </c>
      <c r="D3280" t="s">
        <v>1038</v>
      </c>
      <c r="E3280" t="s">
        <v>1039</v>
      </c>
      <c r="F3280" t="s">
        <v>5</v>
      </c>
      <c r="G3280" t="s">
        <v>155</v>
      </c>
      <c r="H3280" t="s">
        <v>224</v>
      </c>
      <c r="I3280">
        <v>15</v>
      </c>
      <c r="J3280" t="s">
        <v>8</v>
      </c>
      <c r="L3280" t="s">
        <v>107</v>
      </c>
      <c r="M3280">
        <v>47051</v>
      </c>
      <c r="N3280" s="21" t="str">
        <f t="shared" si="78"/>
        <v>9_45-50</v>
      </c>
      <c r="O3280" s="21" t="str">
        <f t="shared" si="79"/>
        <v>4_40-50</v>
      </c>
      <c r="P3280" s="21" t="str">
        <f t="shared" si="80"/>
        <v>04_40-50</v>
      </c>
      <c r="Q3280" t="s">
        <v>1527</v>
      </c>
      <c r="R3280" t="s">
        <v>1084</v>
      </c>
      <c r="S3280">
        <f t="shared" si="81"/>
        <v>3246519</v>
      </c>
      <c r="T3280">
        <f t="shared" si="82"/>
        <v>43813</v>
      </c>
    </row>
    <row r="3281" spans="1:20" ht="14.45" hidden="1" x14ac:dyDescent="0.35">
      <c r="A3281">
        <v>2741</v>
      </c>
      <c r="B3281" t="s">
        <v>15</v>
      </c>
      <c r="C3281" t="s">
        <v>353</v>
      </c>
      <c r="D3281" t="s">
        <v>1040</v>
      </c>
      <c r="E3281" t="s">
        <v>1044</v>
      </c>
      <c r="F3281" t="s">
        <v>5</v>
      </c>
      <c r="G3281" t="s">
        <v>155</v>
      </c>
      <c r="H3281" t="s">
        <v>2</v>
      </c>
      <c r="I3281">
        <v>15</v>
      </c>
      <c r="J3281" t="s">
        <v>8</v>
      </c>
      <c r="L3281" t="s">
        <v>107</v>
      </c>
      <c r="M3281">
        <v>27220</v>
      </c>
      <c r="N3281" s="21" t="str">
        <f t="shared" si="78"/>
        <v>5_25-30</v>
      </c>
      <c r="O3281" s="21" t="str">
        <f t="shared" si="79"/>
        <v>2_20-30</v>
      </c>
      <c r="P3281" s="21" t="str">
        <f t="shared" si="80"/>
        <v>02_20-30</v>
      </c>
      <c r="Q3281" t="s">
        <v>1527</v>
      </c>
      <c r="R3281" t="s">
        <v>1084</v>
      </c>
      <c r="S3281">
        <f t="shared" si="81"/>
        <v>74610020</v>
      </c>
      <c r="T3281">
        <f t="shared" si="82"/>
        <v>1006883</v>
      </c>
    </row>
    <row r="3282" spans="1:20" ht="14.45" hidden="1" x14ac:dyDescent="0.35">
      <c r="A3282">
        <v>126</v>
      </c>
      <c r="B3282" t="s">
        <v>15</v>
      </c>
      <c r="C3282" t="s">
        <v>389</v>
      </c>
      <c r="D3282" t="s">
        <v>1040</v>
      </c>
      <c r="E3282" t="s">
        <v>1039</v>
      </c>
      <c r="F3282" t="s">
        <v>1</v>
      </c>
      <c r="G3282" t="s">
        <v>152</v>
      </c>
      <c r="H3282" t="s">
        <v>2</v>
      </c>
      <c r="I3282">
        <v>15</v>
      </c>
      <c r="J3282" t="s">
        <v>11</v>
      </c>
      <c r="L3282" t="s">
        <v>107</v>
      </c>
      <c r="M3282">
        <v>17100</v>
      </c>
      <c r="N3282" s="21" t="str">
        <f t="shared" si="78"/>
        <v>3_15-20</v>
      </c>
      <c r="O3282" s="21" t="str">
        <f t="shared" si="79"/>
        <v>1_10-20</v>
      </c>
      <c r="P3282" s="21" t="str">
        <f t="shared" si="80"/>
        <v>01_&lt;20</v>
      </c>
      <c r="Q3282" t="s">
        <v>1527</v>
      </c>
      <c r="R3282" t="s">
        <v>1084</v>
      </c>
      <c r="S3282">
        <f t="shared" si="81"/>
        <v>2154600</v>
      </c>
      <c r="T3282">
        <f t="shared" si="82"/>
        <v>29077</v>
      </c>
    </row>
    <row r="3283" spans="1:20" ht="14.45" hidden="1" x14ac:dyDescent="0.35">
      <c r="A3283">
        <v>1619</v>
      </c>
      <c r="B3283" t="s">
        <v>15</v>
      </c>
      <c r="C3283" t="s">
        <v>377</v>
      </c>
      <c r="D3283" t="s">
        <v>1038</v>
      </c>
      <c r="E3283" t="s">
        <v>1039</v>
      </c>
      <c r="F3283" t="s">
        <v>5</v>
      </c>
      <c r="G3283" t="s">
        <v>218</v>
      </c>
      <c r="H3283" t="s">
        <v>230</v>
      </c>
      <c r="I3283">
        <v>15</v>
      </c>
      <c r="J3283" t="s">
        <v>77</v>
      </c>
      <c r="L3283" t="s">
        <v>107</v>
      </c>
      <c r="M3283">
        <v>47955</v>
      </c>
      <c r="N3283" s="21" t="str">
        <f t="shared" si="78"/>
        <v>9_45-50</v>
      </c>
      <c r="O3283" s="21" t="str">
        <f t="shared" si="79"/>
        <v>4_40-50</v>
      </c>
      <c r="P3283" s="21" t="str">
        <f t="shared" si="80"/>
        <v>04_40-50</v>
      </c>
      <c r="Q3283" t="s">
        <v>1527</v>
      </c>
      <c r="R3283" t="s">
        <v>1084</v>
      </c>
      <c r="S3283">
        <f t="shared" si="81"/>
        <v>77639145</v>
      </c>
      <c r="T3283">
        <f t="shared" si="82"/>
        <v>1047762</v>
      </c>
    </row>
    <row r="3284" spans="1:20" ht="14.45" hidden="1" x14ac:dyDescent="0.35">
      <c r="A3284">
        <v>31</v>
      </c>
      <c r="B3284" t="s">
        <v>15</v>
      </c>
      <c r="C3284" t="s">
        <v>388</v>
      </c>
      <c r="D3284" t="s">
        <v>1040</v>
      </c>
      <c r="E3284" t="s">
        <v>1039</v>
      </c>
      <c r="F3284" t="s">
        <v>1</v>
      </c>
      <c r="G3284" t="s">
        <v>249</v>
      </c>
      <c r="H3284" t="s">
        <v>2</v>
      </c>
      <c r="I3284">
        <v>15</v>
      </c>
      <c r="J3284" t="s">
        <v>8</v>
      </c>
      <c r="L3284" t="s">
        <v>107</v>
      </c>
      <c r="M3284">
        <v>24153</v>
      </c>
      <c r="N3284" s="21" t="str">
        <f t="shared" si="78"/>
        <v>4_20-25</v>
      </c>
      <c r="O3284" s="21" t="str">
        <f t="shared" si="79"/>
        <v>2_20-30</v>
      </c>
      <c r="P3284" s="21" t="str">
        <f t="shared" si="80"/>
        <v>02_20-30</v>
      </c>
      <c r="Q3284" t="s">
        <v>1527</v>
      </c>
      <c r="R3284" t="s">
        <v>1084</v>
      </c>
      <c r="S3284">
        <f t="shared" si="81"/>
        <v>748743</v>
      </c>
      <c r="T3284">
        <f t="shared" si="82"/>
        <v>10104</v>
      </c>
    </row>
    <row r="3285" spans="1:20" ht="14.45" hidden="1" x14ac:dyDescent="0.35">
      <c r="A3285">
        <v>4</v>
      </c>
      <c r="B3285" t="s">
        <v>15</v>
      </c>
      <c r="C3285" t="s">
        <v>391</v>
      </c>
      <c r="D3285" t="s">
        <v>1040</v>
      </c>
      <c r="E3285" t="s">
        <v>1039</v>
      </c>
      <c r="F3285" t="s">
        <v>1</v>
      </c>
      <c r="G3285" t="s">
        <v>152</v>
      </c>
      <c r="H3285" t="s">
        <v>2</v>
      </c>
      <c r="I3285">
        <v>15</v>
      </c>
      <c r="J3285" t="s">
        <v>8</v>
      </c>
      <c r="L3285" t="s">
        <v>107</v>
      </c>
      <c r="M3285">
        <v>24589</v>
      </c>
      <c r="N3285" s="21" t="str">
        <f t="shared" si="78"/>
        <v>4_20-25</v>
      </c>
      <c r="O3285" s="21" t="str">
        <f t="shared" si="79"/>
        <v>2_20-30</v>
      </c>
      <c r="P3285" s="21" t="str">
        <f t="shared" si="80"/>
        <v>02_20-30</v>
      </c>
      <c r="Q3285" t="s">
        <v>1527</v>
      </c>
      <c r="R3285" t="s">
        <v>1084</v>
      </c>
      <c r="S3285">
        <f t="shared" si="81"/>
        <v>98356</v>
      </c>
      <c r="T3285">
        <f t="shared" si="82"/>
        <v>1327</v>
      </c>
    </row>
    <row r="3286" spans="1:20" ht="14.45" hidden="1" x14ac:dyDescent="0.35">
      <c r="A3286">
        <v>92</v>
      </c>
      <c r="B3286" t="s">
        <v>15</v>
      </c>
      <c r="C3286" t="s">
        <v>428</v>
      </c>
      <c r="D3286" t="s">
        <v>1046</v>
      </c>
      <c r="E3286" t="s">
        <v>1039</v>
      </c>
      <c r="F3286" t="s">
        <v>1</v>
      </c>
      <c r="G3286" t="s">
        <v>249</v>
      </c>
      <c r="H3286" t="s">
        <v>2</v>
      </c>
      <c r="I3286">
        <v>14</v>
      </c>
      <c r="J3286" t="s">
        <v>8</v>
      </c>
      <c r="L3286" t="s">
        <v>107</v>
      </c>
      <c r="M3286">
        <v>42909</v>
      </c>
      <c r="N3286" s="21" t="str">
        <f t="shared" si="78"/>
        <v>8_40-45</v>
      </c>
      <c r="O3286" s="21" t="str">
        <f t="shared" si="79"/>
        <v>4_40-50</v>
      </c>
      <c r="P3286" s="21" t="str">
        <f t="shared" si="80"/>
        <v>04_40-50</v>
      </c>
      <c r="Q3286" t="s">
        <v>1527</v>
      </c>
      <c r="R3286" t="s">
        <v>1084</v>
      </c>
      <c r="S3286">
        <f t="shared" si="81"/>
        <v>3947628</v>
      </c>
      <c r="T3286">
        <f t="shared" si="82"/>
        <v>53274</v>
      </c>
    </row>
    <row r="3287" spans="1:20" ht="14.45" hidden="1" x14ac:dyDescent="0.35">
      <c r="A3287">
        <v>197</v>
      </c>
      <c r="B3287" t="s">
        <v>15</v>
      </c>
      <c r="C3287" t="s">
        <v>349</v>
      </c>
      <c r="D3287" t="s">
        <v>1040</v>
      </c>
      <c r="E3287" t="s">
        <v>1039</v>
      </c>
      <c r="F3287" t="s">
        <v>1</v>
      </c>
      <c r="G3287" t="s">
        <v>249</v>
      </c>
      <c r="H3287" t="s">
        <v>2</v>
      </c>
      <c r="I3287">
        <v>15</v>
      </c>
      <c r="J3287" t="s">
        <v>8</v>
      </c>
      <c r="L3287" t="s">
        <v>107</v>
      </c>
      <c r="M3287">
        <v>46275</v>
      </c>
      <c r="N3287" s="21" t="str">
        <f t="shared" si="78"/>
        <v>9_45-50</v>
      </c>
      <c r="O3287" s="21" t="str">
        <f t="shared" si="79"/>
        <v>4_40-50</v>
      </c>
      <c r="P3287" s="21" t="str">
        <f t="shared" si="80"/>
        <v>04_40-50</v>
      </c>
      <c r="Q3287" t="s">
        <v>1527</v>
      </c>
      <c r="R3287" t="s">
        <v>1084</v>
      </c>
      <c r="S3287">
        <f t="shared" si="81"/>
        <v>9116175</v>
      </c>
      <c r="T3287">
        <f t="shared" si="82"/>
        <v>123025</v>
      </c>
    </row>
    <row r="3288" spans="1:20" ht="14.45" hidden="1" x14ac:dyDescent="0.35">
      <c r="A3288">
        <v>294</v>
      </c>
      <c r="B3288" t="s">
        <v>15</v>
      </c>
      <c r="C3288" t="s">
        <v>348</v>
      </c>
      <c r="D3288" t="s">
        <v>1046</v>
      </c>
      <c r="E3288" t="s">
        <v>1039</v>
      </c>
      <c r="F3288" t="s">
        <v>5</v>
      </c>
      <c r="G3288" t="s">
        <v>218</v>
      </c>
      <c r="H3288" t="s">
        <v>2</v>
      </c>
      <c r="I3288">
        <v>14</v>
      </c>
      <c r="J3288" t="s">
        <v>8</v>
      </c>
      <c r="L3288" t="s">
        <v>107</v>
      </c>
      <c r="M3288">
        <v>41069</v>
      </c>
      <c r="N3288" s="21" t="str">
        <f t="shared" si="78"/>
        <v>8_40-45</v>
      </c>
      <c r="O3288" s="21" t="str">
        <f t="shared" si="79"/>
        <v>4_40-50</v>
      </c>
      <c r="P3288" s="21" t="str">
        <f t="shared" si="80"/>
        <v>04_40-50</v>
      </c>
      <c r="Q3288" t="s">
        <v>1527</v>
      </c>
      <c r="R3288" t="s">
        <v>1084</v>
      </c>
      <c r="S3288">
        <f t="shared" si="81"/>
        <v>12074286</v>
      </c>
      <c r="T3288">
        <f t="shared" si="82"/>
        <v>162946</v>
      </c>
    </row>
    <row r="3289" spans="1:20" ht="14.45" hidden="1" x14ac:dyDescent="0.35">
      <c r="A3289">
        <v>109</v>
      </c>
      <c r="B3289" t="s">
        <v>15</v>
      </c>
      <c r="C3289" t="s">
        <v>508</v>
      </c>
      <c r="D3289" t="s">
        <v>1046</v>
      </c>
      <c r="E3289" t="s">
        <v>1039</v>
      </c>
      <c r="F3289" t="s">
        <v>5</v>
      </c>
      <c r="G3289" t="s">
        <v>496</v>
      </c>
      <c r="H3289" t="s">
        <v>2</v>
      </c>
      <c r="I3289">
        <v>13</v>
      </c>
      <c r="J3289" t="s">
        <v>8</v>
      </c>
      <c r="L3289" t="s">
        <v>107</v>
      </c>
      <c r="M3289">
        <v>62360</v>
      </c>
      <c r="N3289" s="21" t="str">
        <f t="shared" si="78"/>
        <v>12_60-65</v>
      </c>
      <c r="O3289" s="21" t="str">
        <f t="shared" si="79"/>
        <v>6_60-70</v>
      </c>
      <c r="P3289" s="21" t="str">
        <f t="shared" si="80"/>
        <v>06_60-70</v>
      </c>
      <c r="Q3289" t="s">
        <v>1527</v>
      </c>
      <c r="R3289" t="s">
        <v>1084</v>
      </c>
      <c r="S3289">
        <f t="shared" si="81"/>
        <v>6797240</v>
      </c>
      <c r="T3289">
        <f t="shared" si="82"/>
        <v>91731</v>
      </c>
    </row>
    <row r="3290" spans="1:20" ht="14.45" hidden="1" x14ac:dyDescent="0.35">
      <c r="A3290">
        <v>17</v>
      </c>
      <c r="B3290" t="s">
        <v>15</v>
      </c>
      <c r="C3290" t="s">
        <v>509</v>
      </c>
      <c r="D3290" t="s">
        <v>1046</v>
      </c>
      <c r="E3290" t="s">
        <v>1044</v>
      </c>
      <c r="F3290" t="s">
        <v>1</v>
      </c>
      <c r="G3290" t="s">
        <v>249</v>
      </c>
      <c r="H3290" t="s">
        <v>2</v>
      </c>
      <c r="I3290">
        <v>14</v>
      </c>
      <c r="J3290" t="s">
        <v>8</v>
      </c>
      <c r="L3290" t="s">
        <v>107</v>
      </c>
      <c r="M3290">
        <v>42950</v>
      </c>
      <c r="N3290" s="21" t="str">
        <f t="shared" si="78"/>
        <v>8_40-45</v>
      </c>
      <c r="O3290" s="21" t="str">
        <f t="shared" si="79"/>
        <v>4_40-50</v>
      </c>
      <c r="P3290" s="21" t="str">
        <f t="shared" si="80"/>
        <v>04_40-50</v>
      </c>
      <c r="Q3290" t="s">
        <v>1527</v>
      </c>
      <c r="R3290" t="s">
        <v>1084</v>
      </c>
      <c r="S3290">
        <f t="shared" si="81"/>
        <v>730150</v>
      </c>
      <c r="T3290">
        <f t="shared" si="82"/>
        <v>9854</v>
      </c>
    </row>
    <row r="3291" spans="1:20" ht="14.45" hidden="1" x14ac:dyDescent="0.35">
      <c r="A3291">
        <v>1108</v>
      </c>
      <c r="B3291" t="s">
        <v>15</v>
      </c>
      <c r="C3291" t="s">
        <v>631</v>
      </c>
      <c r="D3291" t="s">
        <v>1040</v>
      </c>
      <c r="E3291" t="s">
        <v>1044</v>
      </c>
      <c r="F3291" t="s">
        <v>1</v>
      </c>
      <c r="G3291" t="s">
        <v>152</v>
      </c>
      <c r="H3291" t="s">
        <v>2</v>
      </c>
      <c r="I3291">
        <v>15</v>
      </c>
      <c r="J3291" t="s">
        <v>8</v>
      </c>
      <c r="L3291" t="s">
        <v>107</v>
      </c>
      <c r="M3291">
        <v>19620</v>
      </c>
      <c r="N3291" s="21" t="str">
        <f t="shared" si="78"/>
        <v>3_15-20</v>
      </c>
      <c r="O3291" s="21" t="str">
        <f t="shared" si="79"/>
        <v>1_10-20</v>
      </c>
      <c r="P3291" s="21" t="str">
        <f t="shared" si="80"/>
        <v>01_&lt;20</v>
      </c>
      <c r="Q3291" t="s">
        <v>1527</v>
      </c>
      <c r="R3291" t="s">
        <v>1084</v>
      </c>
      <c r="S3291">
        <f t="shared" si="81"/>
        <v>21738960</v>
      </c>
      <c r="T3291">
        <f t="shared" si="82"/>
        <v>293373</v>
      </c>
    </row>
    <row r="3292" spans="1:20" ht="14.45" hidden="1" x14ac:dyDescent="0.35">
      <c r="A3292">
        <v>3261</v>
      </c>
      <c r="B3292" t="s">
        <v>15</v>
      </c>
      <c r="C3292" t="s">
        <v>660</v>
      </c>
      <c r="D3292" t="s">
        <v>1041</v>
      </c>
      <c r="E3292" t="s">
        <v>1039</v>
      </c>
      <c r="F3292" t="s">
        <v>5</v>
      </c>
      <c r="G3292" t="s">
        <v>308</v>
      </c>
      <c r="H3292" t="s">
        <v>661</v>
      </c>
      <c r="I3292">
        <v>15</v>
      </c>
      <c r="J3292" t="s">
        <v>8</v>
      </c>
      <c r="L3292" t="s">
        <v>107</v>
      </c>
      <c r="M3292">
        <v>62990</v>
      </c>
      <c r="N3292" s="21" t="str">
        <f t="shared" si="78"/>
        <v>12_60-65</v>
      </c>
      <c r="O3292" s="21" t="str">
        <f t="shared" si="79"/>
        <v>6_60-70</v>
      </c>
      <c r="P3292" s="21" t="str">
        <f t="shared" si="80"/>
        <v>06_60-70</v>
      </c>
      <c r="Q3292" t="s">
        <v>1527</v>
      </c>
      <c r="R3292" t="s">
        <v>1084</v>
      </c>
      <c r="S3292">
        <f t="shared" si="81"/>
        <v>205410390</v>
      </c>
      <c r="T3292">
        <f t="shared" si="82"/>
        <v>2772070</v>
      </c>
    </row>
    <row r="3293" spans="1:20" ht="14.45" hidden="1" x14ac:dyDescent="0.35">
      <c r="A3293">
        <v>3725</v>
      </c>
      <c r="B3293" t="s">
        <v>15</v>
      </c>
      <c r="C3293" t="s">
        <v>662</v>
      </c>
      <c r="D3293" t="s">
        <v>1041</v>
      </c>
      <c r="E3293" t="s">
        <v>1039</v>
      </c>
      <c r="F3293" t="s">
        <v>5</v>
      </c>
      <c r="G3293" t="s">
        <v>308</v>
      </c>
      <c r="H3293" t="s">
        <v>661</v>
      </c>
      <c r="I3293">
        <v>17</v>
      </c>
      <c r="J3293" t="s">
        <v>8</v>
      </c>
      <c r="L3293" t="s">
        <v>107</v>
      </c>
      <c r="M3293">
        <v>69975</v>
      </c>
      <c r="N3293" s="21" t="str">
        <f t="shared" si="78"/>
        <v>13_65-70</v>
      </c>
      <c r="O3293" s="21" t="str">
        <f t="shared" si="79"/>
        <v>6_60-70</v>
      </c>
      <c r="P3293" s="21" t="str">
        <f t="shared" si="80"/>
        <v>06_60-70</v>
      </c>
      <c r="Q3293" t="s">
        <v>1527</v>
      </c>
      <c r="R3293" t="s">
        <v>1084</v>
      </c>
      <c r="S3293">
        <f t="shared" si="81"/>
        <v>260656875</v>
      </c>
      <c r="T3293">
        <f t="shared" si="82"/>
        <v>3517637</v>
      </c>
    </row>
    <row r="3294" spans="1:20" ht="14.45" hidden="1" x14ac:dyDescent="0.35">
      <c r="A3294">
        <v>73</v>
      </c>
      <c r="B3294" t="s">
        <v>15</v>
      </c>
      <c r="C3294" t="s">
        <v>664</v>
      </c>
      <c r="D3294" t="s">
        <v>1046</v>
      </c>
      <c r="E3294" t="s">
        <v>1039</v>
      </c>
      <c r="F3294" t="s">
        <v>1</v>
      </c>
      <c r="G3294" t="s">
        <v>532</v>
      </c>
      <c r="H3294" t="s">
        <v>2</v>
      </c>
      <c r="I3294">
        <v>14</v>
      </c>
      <c r="J3294" t="s">
        <v>8</v>
      </c>
      <c r="L3294" t="s">
        <v>107</v>
      </c>
      <c r="M3294">
        <v>52290</v>
      </c>
      <c r="N3294" s="21" t="str">
        <f t="shared" ref="N3294:N3357" si="83">CONCATENATE(ROUNDDOWN(M3294/5000,0),"_",ROUNDDOWN(M3294/5000,0)*5,"-",ROUNDUP((M3294+1)/5000,0)*5)</f>
        <v>10_50-55</v>
      </c>
      <c r="O3294" s="21" t="str">
        <f t="shared" ref="O3294:O3357" si="84">CONCATENATE(ROUNDDOWN(M3294/10000,0),"_",ROUNDDOWN(M3294/10000,0)*10,"-",ROUNDUP((M3294+1)/10000,0)*10)</f>
        <v>5_50-60</v>
      </c>
      <c r="P3294" s="21" t="str">
        <f t="shared" si="80"/>
        <v>05_50-60</v>
      </c>
      <c r="Q3294" t="s">
        <v>1527</v>
      </c>
      <c r="R3294" t="s">
        <v>1084</v>
      </c>
      <c r="S3294">
        <f t="shared" si="81"/>
        <v>3817170</v>
      </c>
      <c r="T3294">
        <f t="shared" si="82"/>
        <v>51514</v>
      </c>
    </row>
    <row r="3295" spans="1:20" ht="14.45" hidden="1" x14ac:dyDescent="0.35">
      <c r="A3295">
        <v>744</v>
      </c>
      <c r="B3295" t="s">
        <v>15</v>
      </c>
      <c r="C3295" t="s">
        <v>663</v>
      </c>
      <c r="D3295" t="s">
        <v>1040</v>
      </c>
      <c r="E3295" t="s">
        <v>1039</v>
      </c>
      <c r="F3295" t="s">
        <v>5</v>
      </c>
      <c r="G3295" t="s">
        <v>496</v>
      </c>
      <c r="H3295" t="s">
        <v>2</v>
      </c>
      <c r="I3295">
        <v>15</v>
      </c>
      <c r="J3295" t="s">
        <v>8</v>
      </c>
      <c r="L3295" t="s">
        <v>107</v>
      </c>
      <c r="M3295">
        <v>35710</v>
      </c>
      <c r="N3295" s="21" t="str">
        <f t="shared" si="83"/>
        <v>7_35-40</v>
      </c>
      <c r="O3295" s="21" t="str">
        <f t="shared" si="84"/>
        <v>3_30-40</v>
      </c>
      <c r="P3295" s="21" t="str">
        <f t="shared" si="80"/>
        <v>03_30-40</v>
      </c>
      <c r="Q3295" t="s">
        <v>1527</v>
      </c>
      <c r="R3295" t="s">
        <v>1084</v>
      </c>
      <c r="S3295">
        <f t="shared" si="81"/>
        <v>26568240</v>
      </c>
      <c r="T3295">
        <f t="shared" si="82"/>
        <v>358546</v>
      </c>
    </row>
    <row r="3296" spans="1:20" ht="14.45" hidden="1" x14ac:dyDescent="0.35">
      <c r="A3296">
        <v>12934</v>
      </c>
      <c r="B3296" t="s">
        <v>15</v>
      </c>
      <c r="C3296" t="s">
        <v>697</v>
      </c>
      <c r="D3296" t="s">
        <v>1040</v>
      </c>
      <c r="E3296" t="s">
        <v>1039</v>
      </c>
      <c r="F3296" t="s">
        <v>1</v>
      </c>
      <c r="G3296" t="s">
        <v>532</v>
      </c>
      <c r="H3296" t="s">
        <v>2</v>
      </c>
      <c r="I3296">
        <v>15</v>
      </c>
      <c r="J3296" t="s">
        <v>8</v>
      </c>
      <c r="L3296" t="s">
        <v>107</v>
      </c>
      <c r="M3296">
        <v>26740</v>
      </c>
      <c r="N3296" s="21" t="str">
        <f t="shared" si="83"/>
        <v>5_25-30</v>
      </c>
      <c r="O3296" s="21" t="str">
        <f t="shared" si="84"/>
        <v>2_20-30</v>
      </c>
      <c r="P3296" s="21" t="str">
        <f t="shared" si="80"/>
        <v>02_20-30</v>
      </c>
      <c r="Q3296" t="s">
        <v>1527</v>
      </c>
      <c r="R3296" t="s">
        <v>1084</v>
      </c>
      <c r="S3296">
        <f t="shared" si="81"/>
        <v>345855160</v>
      </c>
      <c r="T3296">
        <f t="shared" si="82"/>
        <v>4667411</v>
      </c>
    </row>
    <row r="3297" spans="1:20" ht="14.45" hidden="1" x14ac:dyDescent="0.35">
      <c r="A3297">
        <v>24530</v>
      </c>
      <c r="B3297" t="s">
        <v>15</v>
      </c>
      <c r="C3297" t="s">
        <v>698</v>
      </c>
      <c r="D3297" t="s">
        <v>1040</v>
      </c>
      <c r="E3297" t="s">
        <v>1039</v>
      </c>
      <c r="F3297" t="s">
        <v>5</v>
      </c>
      <c r="G3297" t="s">
        <v>496</v>
      </c>
      <c r="H3297" t="s">
        <v>2</v>
      </c>
      <c r="I3297">
        <v>15</v>
      </c>
      <c r="J3297" t="s">
        <v>8</v>
      </c>
      <c r="L3297" t="s">
        <v>107</v>
      </c>
      <c r="M3297">
        <v>24636</v>
      </c>
      <c r="N3297" s="21" t="str">
        <f t="shared" si="83"/>
        <v>4_20-25</v>
      </c>
      <c r="O3297" s="21" t="str">
        <f t="shared" si="84"/>
        <v>2_20-30</v>
      </c>
      <c r="P3297" s="21" t="str">
        <f t="shared" si="80"/>
        <v>02_20-30</v>
      </c>
      <c r="Q3297" t="s">
        <v>1527</v>
      </c>
      <c r="R3297" t="s">
        <v>1084</v>
      </c>
      <c r="S3297">
        <f t="shared" si="81"/>
        <v>604321080</v>
      </c>
      <c r="T3297">
        <f t="shared" si="82"/>
        <v>8155480</v>
      </c>
    </row>
    <row r="3298" spans="1:20" ht="14.45" hidden="1" x14ac:dyDescent="0.35">
      <c r="A3298">
        <v>2040</v>
      </c>
      <c r="B3298" t="s">
        <v>15</v>
      </c>
      <c r="C3298" t="s">
        <v>699</v>
      </c>
      <c r="D3298" t="s">
        <v>1040</v>
      </c>
      <c r="E3298" t="s">
        <v>1039</v>
      </c>
      <c r="F3298" t="s">
        <v>5</v>
      </c>
      <c r="G3298" t="s">
        <v>496</v>
      </c>
      <c r="H3298" t="s">
        <v>2</v>
      </c>
      <c r="I3298">
        <v>17</v>
      </c>
      <c r="J3298" t="s">
        <v>8</v>
      </c>
      <c r="L3298" t="s">
        <v>107</v>
      </c>
      <c r="M3298">
        <v>38667</v>
      </c>
      <c r="N3298" s="21" t="str">
        <f t="shared" si="83"/>
        <v>7_35-40</v>
      </c>
      <c r="O3298" s="21" t="str">
        <f t="shared" si="84"/>
        <v>3_30-40</v>
      </c>
      <c r="P3298" s="21" t="str">
        <f t="shared" si="80"/>
        <v>03_30-40</v>
      </c>
      <c r="Q3298" t="s">
        <v>1527</v>
      </c>
      <c r="R3298" t="s">
        <v>1084</v>
      </c>
      <c r="S3298">
        <f t="shared" si="81"/>
        <v>78880680</v>
      </c>
      <c r="T3298">
        <f t="shared" si="82"/>
        <v>1064517</v>
      </c>
    </row>
    <row r="3299" spans="1:20" ht="14.45" hidden="1" x14ac:dyDescent="0.35">
      <c r="A3299">
        <v>76</v>
      </c>
      <c r="B3299" t="s">
        <v>15</v>
      </c>
      <c r="C3299" t="s">
        <v>700</v>
      </c>
      <c r="D3299" t="s">
        <v>1046</v>
      </c>
      <c r="E3299" t="s">
        <v>1039</v>
      </c>
      <c r="F3299" t="s">
        <v>5</v>
      </c>
      <c r="G3299" t="s">
        <v>496</v>
      </c>
      <c r="H3299" t="s">
        <v>2</v>
      </c>
      <c r="I3299">
        <v>14</v>
      </c>
      <c r="J3299" t="s">
        <v>8</v>
      </c>
      <c r="L3299" t="s">
        <v>107</v>
      </c>
      <c r="M3299">
        <v>57895</v>
      </c>
      <c r="N3299" s="21" t="str">
        <f t="shared" si="83"/>
        <v>11_55-60</v>
      </c>
      <c r="O3299" s="21" t="str">
        <f t="shared" si="84"/>
        <v>5_50-60</v>
      </c>
      <c r="P3299" s="21" t="str">
        <f t="shared" si="80"/>
        <v>05_50-60</v>
      </c>
      <c r="Q3299" t="s">
        <v>1527</v>
      </c>
      <c r="R3299" t="s">
        <v>1084</v>
      </c>
      <c r="S3299">
        <f t="shared" si="81"/>
        <v>4400020</v>
      </c>
      <c r="T3299">
        <f t="shared" si="82"/>
        <v>59379</v>
      </c>
    </row>
    <row r="3300" spans="1:20" ht="14.45" hidden="1" x14ac:dyDescent="0.35">
      <c r="A3300">
        <v>860</v>
      </c>
      <c r="B3300" t="s">
        <v>15</v>
      </c>
      <c r="C3300" t="s">
        <v>701</v>
      </c>
      <c r="D3300" t="s">
        <v>1046</v>
      </c>
      <c r="E3300" t="s">
        <v>1039</v>
      </c>
      <c r="F3300" t="s">
        <v>5</v>
      </c>
      <c r="G3300" t="s">
        <v>496</v>
      </c>
      <c r="H3300" t="s">
        <v>2</v>
      </c>
      <c r="I3300">
        <v>14</v>
      </c>
      <c r="J3300" t="s">
        <v>8</v>
      </c>
      <c r="L3300" t="s">
        <v>107</v>
      </c>
      <c r="M3300">
        <v>29664</v>
      </c>
      <c r="N3300" s="21" t="str">
        <f t="shared" si="83"/>
        <v>5_25-30</v>
      </c>
      <c r="O3300" s="21" t="str">
        <f t="shared" si="84"/>
        <v>2_20-30</v>
      </c>
      <c r="P3300" s="21" t="str">
        <f t="shared" si="80"/>
        <v>02_20-30</v>
      </c>
      <c r="Q3300" t="s">
        <v>1527</v>
      </c>
      <c r="R3300" t="s">
        <v>1084</v>
      </c>
      <c r="S3300">
        <f t="shared" si="81"/>
        <v>25511040</v>
      </c>
      <c r="T3300">
        <f t="shared" si="82"/>
        <v>344279</v>
      </c>
    </row>
    <row r="3301" spans="1:20" ht="14.45" hidden="1" x14ac:dyDescent="0.35">
      <c r="A3301">
        <v>2644</v>
      </c>
      <c r="B3301" t="s">
        <v>15</v>
      </c>
      <c r="C3301" t="s">
        <v>702</v>
      </c>
      <c r="D3301" t="s">
        <v>1040</v>
      </c>
      <c r="E3301" t="s">
        <v>1039</v>
      </c>
      <c r="F3301" t="s">
        <v>1</v>
      </c>
      <c r="G3301" t="s">
        <v>532</v>
      </c>
      <c r="H3301" t="s">
        <v>2</v>
      </c>
      <c r="I3301">
        <v>15</v>
      </c>
      <c r="J3301" t="s">
        <v>8</v>
      </c>
      <c r="L3301" t="s">
        <v>107</v>
      </c>
      <c r="M3301">
        <v>32815</v>
      </c>
      <c r="N3301" s="21" t="str">
        <f t="shared" si="83"/>
        <v>6_30-35</v>
      </c>
      <c r="O3301" s="21" t="str">
        <f t="shared" si="84"/>
        <v>3_30-40</v>
      </c>
      <c r="P3301" s="21" t="str">
        <f t="shared" si="80"/>
        <v>03_30-40</v>
      </c>
      <c r="Q3301" t="s">
        <v>1527</v>
      </c>
      <c r="R3301" t="s">
        <v>1084</v>
      </c>
      <c r="S3301">
        <f t="shared" si="81"/>
        <v>86762860</v>
      </c>
      <c r="T3301">
        <f t="shared" si="82"/>
        <v>1170889</v>
      </c>
    </row>
    <row r="3302" spans="1:20" ht="14.45" hidden="1" x14ac:dyDescent="0.35">
      <c r="A3302">
        <v>78</v>
      </c>
      <c r="B3302" t="s">
        <v>15</v>
      </c>
      <c r="C3302" t="s">
        <v>703</v>
      </c>
      <c r="D3302" t="s">
        <v>1040</v>
      </c>
      <c r="E3302" t="s">
        <v>1039</v>
      </c>
      <c r="F3302" t="s">
        <v>5</v>
      </c>
      <c r="G3302" t="s">
        <v>496</v>
      </c>
      <c r="H3302" t="s">
        <v>2</v>
      </c>
      <c r="I3302">
        <v>15</v>
      </c>
      <c r="J3302" t="s">
        <v>8</v>
      </c>
      <c r="L3302" t="s">
        <v>107</v>
      </c>
      <c r="M3302">
        <v>69990</v>
      </c>
      <c r="N3302" s="21" t="str">
        <f t="shared" si="83"/>
        <v>13_65-70</v>
      </c>
      <c r="O3302" s="21" t="str">
        <f t="shared" si="84"/>
        <v>6_60-70</v>
      </c>
      <c r="P3302" s="21" t="str">
        <f t="shared" si="80"/>
        <v>06_60-70</v>
      </c>
      <c r="Q3302" t="s">
        <v>1527</v>
      </c>
      <c r="R3302" t="s">
        <v>1084</v>
      </c>
      <c r="S3302">
        <f t="shared" si="81"/>
        <v>5459220</v>
      </c>
      <c r="T3302">
        <f t="shared" si="82"/>
        <v>73674</v>
      </c>
    </row>
    <row r="3303" spans="1:20" ht="14.45" hidden="1" x14ac:dyDescent="0.35">
      <c r="A3303">
        <v>43</v>
      </c>
      <c r="B3303" t="s">
        <v>15</v>
      </c>
      <c r="C3303" t="s">
        <v>467</v>
      </c>
      <c r="D3303" t="s">
        <v>1046</v>
      </c>
      <c r="E3303" t="s">
        <v>1044</v>
      </c>
      <c r="F3303" t="s">
        <v>5</v>
      </c>
      <c r="G3303" t="s">
        <v>155</v>
      </c>
      <c r="H3303" t="s">
        <v>2</v>
      </c>
      <c r="I3303">
        <v>14</v>
      </c>
      <c r="J3303" t="s">
        <v>4</v>
      </c>
      <c r="L3303" t="s">
        <v>107</v>
      </c>
      <c r="M3303">
        <v>28457</v>
      </c>
      <c r="N3303" s="21" t="str">
        <f t="shared" si="83"/>
        <v>5_25-30</v>
      </c>
      <c r="O3303" s="21" t="str">
        <f t="shared" si="84"/>
        <v>2_20-30</v>
      </c>
      <c r="P3303" s="21" t="str">
        <f t="shared" si="80"/>
        <v>02_20-30</v>
      </c>
      <c r="Q3303" t="s">
        <v>1527</v>
      </c>
      <c r="R3303" t="s">
        <v>1084</v>
      </c>
      <c r="S3303">
        <f t="shared" si="81"/>
        <v>1223651</v>
      </c>
      <c r="T3303">
        <f t="shared" si="82"/>
        <v>16514</v>
      </c>
    </row>
    <row r="3304" spans="1:20" ht="14.45" hidden="1" x14ac:dyDescent="0.35">
      <c r="A3304">
        <v>162</v>
      </c>
      <c r="B3304" t="s">
        <v>15</v>
      </c>
      <c r="C3304" t="s">
        <v>704</v>
      </c>
      <c r="D3304" t="s">
        <v>1040</v>
      </c>
      <c r="E3304" t="s">
        <v>1044</v>
      </c>
      <c r="F3304" t="s">
        <v>5</v>
      </c>
      <c r="G3304" t="s">
        <v>496</v>
      </c>
      <c r="H3304" t="s">
        <v>2</v>
      </c>
      <c r="I3304">
        <v>17</v>
      </c>
      <c r="J3304" t="s">
        <v>8</v>
      </c>
      <c r="L3304" t="s">
        <v>107</v>
      </c>
      <c r="M3304">
        <v>44822</v>
      </c>
      <c r="N3304" s="21" t="str">
        <f t="shared" si="83"/>
        <v>8_40-45</v>
      </c>
      <c r="O3304" s="21" t="str">
        <f t="shared" si="84"/>
        <v>4_40-50</v>
      </c>
      <c r="P3304" s="21" t="str">
        <f t="shared" si="80"/>
        <v>04_40-50</v>
      </c>
      <c r="Q3304" t="s">
        <v>1527</v>
      </c>
      <c r="R3304" t="s">
        <v>1084</v>
      </c>
      <c r="S3304">
        <f t="shared" si="81"/>
        <v>7261164</v>
      </c>
      <c r="T3304">
        <f t="shared" si="82"/>
        <v>97991</v>
      </c>
    </row>
    <row r="3305" spans="1:20" ht="14.45" hidden="1" x14ac:dyDescent="0.35">
      <c r="A3305">
        <v>2061</v>
      </c>
      <c r="B3305" t="s">
        <v>15</v>
      </c>
      <c r="C3305" t="s">
        <v>750</v>
      </c>
      <c r="D3305" t="s">
        <v>1040</v>
      </c>
      <c r="E3305" t="s">
        <v>1044</v>
      </c>
      <c r="F3305" t="s">
        <v>1</v>
      </c>
      <c r="G3305" t="s">
        <v>532</v>
      </c>
      <c r="H3305" t="s">
        <v>2</v>
      </c>
      <c r="I3305">
        <v>15</v>
      </c>
      <c r="J3305" t="s">
        <v>8</v>
      </c>
      <c r="L3305" t="s">
        <v>107</v>
      </c>
      <c r="M3305">
        <v>31680</v>
      </c>
      <c r="N3305" s="21" t="str">
        <f t="shared" si="83"/>
        <v>6_30-35</v>
      </c>
      <c r="O3305" s="21" t="str">
        <f t="shared" si="84"/>
        <v>3_30-40</v>
      </c>
      <c r="P3305" s="21" t="str">
        <f t="shared" si="80"/>
        <v>03_30-40</v>
      </c>
      <c r="Q3305" t="s">
        <v>1527</v>
      </c>
      <c r="R3305" t="s">
        <v>1084</v>
      </c>
      <c r="S3305">
        <f t="shared" si="81"/>
        <v>65292480</v>
      </c>
      <c r="T3305">
        <f t="shared" si="82"/>
        <v>881140</v>
      </c>
    </row>
    <row r="3306" spans="1:20" ht="14.45" hidden="1" x14ac:dyDescent="0.35">
      <c r="A3306">
        <v>2394</v>
      </c>
      <c r="B3306" t="s">
        <v>15</v>
      </c>
      <c r="C3306" t="s">
        <v>751</v>
      </c>
      <c r="D3306" t="s">
        <v>1046</v>
      </c>
      <c r="E3306" t="s">
        <v>1039</v>
      </c>
      <c r="F3306" t="s">
        <v>1</v>
      </c>
      <c r="G3306" t="s">
        <v>532</v>
      </c>
      <c r="H3306" t="s">
        <v>2</v>
      </c>
      <c r="I3306">
        <v>14</v>
      </c>
      <c r="J3306" t="s">
        <v>8</v>
      </c>
      <c r="L3306" t="s">
        <v>107</v>
      </c>
      <c r="M3306">
        <v>39890</v>
      </c>
      <c r="N3306" s="21" t="str">
        <f t="shared" si="83"/>
        <v>7_35-40</v>
      </c>
      <c r="O3306" s="21" t="str">
        <f t="shared" si="84"/>
        <v>3_30-40</v>
      </c>
      <c r="P3306" s="21" t="str">
        <f t="shared" si="80"/>
        <v>03_30-40</v>
      </c>
      <c r="Q3306" t="s">
        <v>1527</v>
      </c>
      <c r="R3306" t="s">
        <v>1084</v>
      </c>
      <c r="S3306">
        <f t="shared" si="81"/>
        <v>95496660</v>
      </c>
      <c r="T3306">
        <f t="shared" si="82"/>
        <v>1288754</v>
      </c>
    </row>
    <row r="3307" spans="1:20" ht="14.45" hidden="1" x14ac:dyDescent="0.35">
      <c r="A3307">
        <v>2174</v>
      </c>
      <c r="B3307" t="s">
        <v>15</v>
      </c>
      <c r="C3307" t="s">
        <v>813</v>
      </c>
      <c r="D3307" t="s">
        <v>1040</v>
      </c>
      <c r="E3307" t="s">
        <v>1039</v>
      </c>
      <c r="F3307" t="s">
        <v>1</v>
      </c>
      <c r="G3307" t="s">
        <v>532</v>
      </c>
      <c r="H3307" t="s">
        <v>2</v>
      </c>
      <c r="I3307">
        <v>17</v>
      </c>
      <c r="J3307" t="s">
        <v>8</v>
      </c>
      <c r="L3307" t="s">
        <v>107</v>
      </c>
      <c r="M3307">
        <v>32801</v>
      </c>
      <c r="N3307" s="21" t="str">
        <f t="shared" si="83"/>
        <v>6_30-35</v>
      </c>
      <c r="O3307" s="21" t="str">
        <f t="shared" si="84"/>
        <v>3_30-40</v>
      </c>
      <c r="P3307" s="21" t="str">
        <f t="shared" ref="P3307:P3369" si="85">IF(M3307&lt;20000,"01_&lt;20",IF(M3307&lt;70000,CONCATENATE(IF((ROUNDDOWN(M3307/10000,0)+1)&lt;10,0,),ROUNDDOWN(M3307/10000,0),"_",ROUNDDOWN(M3307/10000,0)*10,"-",ROUNDUP((M3307+1)/10000,0)*10),"07_70&gt;"))</f>
        <v>03_30-40</v>
      </c>
      <c r="Q3307" t="s">
        <v>1527</v>
      </c>
      <c r="R3307" t="s">
        <v>1084</v>
      </c>
      <c r="S3307">
        <f t="shared" ref="S3307:S3369" si="86">M3307*A3307</f>
        <v>71309374</v>
      </c>
      <c r="T3307">
        <f t="shared" ref="T3307:T3369" si="87">ROUND(S3307/74.1,0)</f>
        <v>962340</v>
      </c>
    </row>
    <row r="3308" spans="1:20" ht="14.45" hidden="1" x14ac:dyDescent="0.35">
      <c r="A3308">
        <v>476</v>
      </c>
      <c r="B3308" t="s">
        <v>15</v>
      </c>
      <c r="C3308" t="s">
        <v>958</v>
      </c>
      <c r="D3308" t="s">
        <v>1046</v>
      </c>
      <c r="E3308" t="s">
        <v>1039</v>
      </c>
      <c r="F3308" t="s">
        <v>5</v>
      </c>
      <c r="G3308" t="s">
        <v>496</v>
      </c>
      <c r="H3308" t="s">
        <v>2</v>
      </c>
      <c r="I3308">
        <v>14</v>
      </c>
      <c r="J3308" t="s">
        <v>8</v>
      </c>
      <c r="K3308" t="s">
        <v>7</v>
      </c>
      <c r="L3308" t="s">
        <v>107</v>
      </c>
      <c r="M3308">
        <v>49122</v>
      </c>
      <c r="N3308" s="21" t="str">
        <f t="shared" si="83"/>
        <v>9_45-50</v>
      </c>
      <c r="O3308" s="21" t="str">
        <f t="shared" si="84"/>
        <v>4_40-50</v>
      </c>
      <c r="P3308" s="21" t="str">
        <f t="shared" si="85"/>
        <v>04_40-50</v>
      </c>
      <c r="Q3308" t="s">
        <v>1527</v>
      </c>
      <c r="R3308" t="s">
        <v>1084</v>
      </c>
      <c r="S3308">
        <f t="shared" si="86"/>
        <v>23382072</v>
      </c>
      <c r="T3308">
        <f t="shared" si="87"/>
        <v>315548</v>
      </c>
    </row>
    <row r="3309" spans="1:20" ht="14.45" hidden="1" x14ac:dyDescent="0.35">
      <c r="A3309">
        <v>465</v>
      </c>
      <c r="B3309" t="s">
        <v>15</v>
      </c>
      <c r="C3309" t="s">
        <v>960</v>
      </c>
      <c r="D3309" t="s">
        <v>1046</v>
      </c>
      <c r="E3309" t="s">
        <v>1044</v>
      </c>
      <c r="F3309" t="s">
        <v>5</v>
      </c>
      <c r="G3309" t="s">
        <v>496</v>
      </c>
      <c r="H3309" t="s">
        <v>2</v>
      </c>
      <c r="I3309">
        <v>14</v>
      </c>
      <c r="J3309" t="s">
        <v>8</v>
      </c>
      <c r="L3309" t="s">
        <v>107</v>
      </c>
      <c r="M3309">
        <v>38030</v>
      </c>
      <c r="N3309" s="21" t="str">
        <f t="shared" si="83"/>
        <v>7_35-40</v>
      </c>
      <c r="O3309" s="21" t="str">
        <f t="shared" si="84"/>
        <v>3_30-40</v>
      </c>
      <c r="P3309" s="21" t="str">
        <f t="shared" si="85"/>
        <v>03_30-40</v>
      </c>
      <c r="Q3309" t="s">
        <v>1527</v>
      </c>
      <c r="R3309" t="s">
        <v>1084</v>
      </c>
      <c r="S3309">
        <f t="shared" si="86"/>
        <v>17683950</v>
      </c>
      <c r="T3309">
        <f t="shared" si="87"/>
        <v>238650</v>
      </c>
    </row>
    <row r="3310" spans="1:20" ht="14.45" hidden="1" x14ac:dyDescent="0.35">
      <c r="A3310">
        <v>109</v>
      </c>
      <c r="B3310" t="s">
        <v>15</v>
      </c>
      <c r="C3310" t="s">
        <v>961</v>
      </c>
      <c r="D3310" t="s">
        <v>1040</v>
      </c>
      <c r="E3310" t="s">
        <v>1044</v>
      </c>
      <c r="F3310" t="s">
        <v>5</v>
      </c>
      <c r="G3310" t="s">
        <v>496</v>
      </c>
      <c r="H3310" t="s">
        <v>2</v>
      </c>
      <c r="I3310">
        <v>15</v>
      </c>
      <c r="J3310" t="s">
        <v>8</v>
      </c>
      <c r="L3310" t="s">
        <v>107</v>
      </c>
      <c r="M3310">
        <v>43042</v>
      </c>
      <c r="N3310" s="21" t="str">
        <f t="shared" si="83"/>
        <v>8_40-45</v>
      </c>
      <c r="O3310" s="21" t="str">
        <f t="shared" si="84"/>
        <v>4_40-50</v>
      </c>
      <c r="P3310" s="21" t="str">
        <f t="shared" si="85"/>
        <v>04_40-50</v>
      </c>
      <c r="Q3310" t="s">
        <v>1527</v>
      </c>
      <c r="R3310" t="s">
        <v>1084</v>
      </c>
      <c r="S3310">
        <f t="shared" si="86"/>
        <v>4691578</v>
      </c>
      <c r="T3310">
        <f t="shared" si="87"/>
        <v>63314</v>
      </c>
    </row>
    <row r="3311" spans="1:20" ht="14.45" hidden="1" x14ac:dyDescent="0.35">
      <c r="A3311">
        <v>518</v>
      </c>
      <c r="B3311" t="s">
        <v>15</v>
      </c>
      <c r="C3311" t="s">
        <v>1014</v>
      </c>
      <c r="D3311" t="s">
        <v>1047</v>
      </c>
      <c r="E3311" t="s">
        <v>1039</v>
      </c>
      <c r="F3311" t="s">
        <v>5</v>
      </c>
      <c r="G3311" t="s">
        <v>323</v>
      </c>
      <c r="H3311" t="s">
        <v>2</v>
      </c>
      <c r="I3311">
        <v>10</v>
      </c>
      <c r="J3311" t="s">
        <v>846</v>
      </c>
      <c r="K3311" t="s">
        <v>7</v>
      </c>
      <c r="L3311" t="s">
        <v>90</v>
      </c>
      <c r="M3311">
        <v>35990</v>
      </c>
      <c r="N3311" s="21" t="str">
        <f t="shared" si="83"/>
        <v>7_35-40</v>
      </c>
      <c r="O3311" s="21" t="str">
        <f t="shared" si="84"/>
        <v>3_30-40</v>
      </c>
      <c r="P3311" s="21" t="str">
        <f t="shared" si="85"/>
        <v>03_30-40</v>
      </c>
      <c r="Q3311" t="s">
        <v>1527</v>
      </c>
      <c r="R3311" t="s">
        <v>1084</v>
      </c>
      <c r="S3311">
        <f t="shared" si="86"/>
        <v>18642820</v>
      </c>
      <c r="T3311">
        <f t="shared" si="87"/>
        <v>251590</v>
      </c>
    </row>
    <row r="3312" spans="1:20" ht="14.45" hidden="1" x14ac:dyDescent="0.35">
      <c r="A3312">
        <v>2260</v>
      </c>
      <c r="B3312" t="s">
        <v>15</v>
      </c>
      <c r="C3312" t="s">
        <v>1013</v>
      </c>
      <c r="D3312" t="s">
        <v>1046</v>
      </c>
      <c r="E3312" t="s">
        <v>1039</v>
      </c>
      <c r="F3312" t="s">
        <v>1</v>
      </c>
      <c r="G3312" t="s">
        <v>532</v>
      </c>
      <c r="H3312" t="s">
        <v>2</v>
      </c>
      <c r="I3312">
        <v>14</v>
      </c>
      <c r="J3312" t="s">
        <v>8</v>
      </c>
      <c r="K3312" t="s">
        <v>7</v>
      </c>
      <c r="L3312" t="s">
        <v>107</v>
      </c>
      <c r="M3312">
        <v>36700</v>
      </c>
      <c r="N3312" s="21" t="str">
        <f t="shared" si="83"/>
        <v>7_35-40</v>
      </c>
      <c r="O3312" s="21" t="str">
        <f t="shared" si="84"/>
        <v>3_30-40</v>
      </c>
      <c r="P3312" s="21" t="str">
        <f t="shared" si="85"/>
        <v>03_30-40</v>
      </c>
      <c r="Q3312" t="s">
        <v>1527</v>
      </c>
      <c r="R3312" t="s">
        <v>1084</v>
      </c>
      <c r="S3312">
        <f t="shared" si="86"/>
        <v>82942000</v>
      </c>
      <c r="T3312">
        <f t="shared" si="87"/>
        <v>1119325</v>
      </c>
    </row>
    <row r="3313" spans="1:20" ht="14.45" hidden="1" x14ac:dyDescent="0.35">
      <c r="A3313">
        <v>1245</v>
      </c>
      <c r="B3313" t="s">
        <v>15</v>
      </c>
      <c r="C3313" t="s">
        <v>1021</v>
      </c>
      <c r="D3313" t="s">
        <v>1040</v>
      </c>
      <c r="E3313" t="s">
        <v>1044</v>
      </c>
      <c r="F3313" t="s">
        <v>1</v>
      </c>
      <c r="G3313" t="s">
        <v>532</v>
      </c>
      <c r="H3313" t="s">
        <v>2</v>
      </c>
      <c r="I3313">
        <v>15</v>
      </c>
      <c r="J3313" t="s">
        <v>8</v>
      </c>
      <c r="L3313" t="s">
        <v>107</v>
      </c>
      <c r="M3313">
        <v>23400</v>
      </c>
      <c r="N3313" s="21" t="str">
        <f t="shared" si="83"/>
        <v>4_20-25</v>
      </c>
      <c r="O3313" s="21" t="str">
        <f t="shared" si="84"/>
        <v>2_20-30</v>
      </c>
      <c r="P3313" s="21" t="str">
        <f t="shared" si="85"/>
        <v>02_20-30</v>
      </c>
      <c r="Q3313" t="s">
        <v>1527</v>
      </c>
      <c r="R3313" t="s">
        <v>1084</v>
      </c>
      <c r="S3313">
        <f t="shared" si="86"/>
        <v>29133000</v>
      </c>
      <c r="T3313">
        <f t="shared" si="87"/>
        <v>393158</v>
      </c>
    </row>
    <row r="3314" spans="1:20" ht="14.45" hidden="1" x14ac:dyDescent="0.35">
      <c r="A3314">
        <v>206</v>
      </c>
      <c r="B3314" t="s">
        <v>15</v>
      </c>
      <c r="C3314" t="s">
        <v>1015</v>
      </c>
      <c r="D3314" t="s">
        <v>1046</v>
      </c>
      <c r="E3314" t="s">
        <v>1039</v>
      </c>
      <c r="F3314" t="s">
        <v>5</v>
      </c>
      <c r="G3314" t="s">
        <v>855</v>
      </c>
      <c r="H3314" t="s">
        <v>2</v>
      </c>
      <c r="I3314">
        <v>14</v>
      </c>
      <c r="J3314" t="s">
        <v>8</v>
      </c>
      <c r="L3314" t="s">
        <v>107</v>
      </c>
      <c r="M3314">
        <v>29664</v>
      </c>
      <c r="N3314" s="21" t="str">
        <f t="shared" si="83"/>
        <v>5_25-30</v>
      </c>
      <c r="O3314" s="21" t="str">
        <f t="shared" si="84"/>
        <v>2_20-30</v>
      </c>
      <c r="P3314" s="21" t="str">
        <f t="shared" si="85"/>
        <v>02_20-30</v>
      </c>
      <c r="Q3314" t="s">
        <v>1527</v>
      </c>
      <c r="R3314" t="s">
        <v>1084</v>
      </c>
      <c r="S3314">
        <f t="shared" si="86"/>
        <v>6110784</v>
      </c>
      <c r="T3314">
        <f t="shared" si="87"/>
        <v>82467</v>
      </c>
    </row>
    <row r="3315" spans="1:20" ht="14.45" hidden="1" x14ac:dyDescent="0.35">
      <c r="A3315">
        <v>531</v>
      </c>
      <c r="B3315" t="s">
        <v>15</v>
      </c>
      <c r="C3315" t="s">
        <v>1016</v>
      </c>
      <c r="D3315" t="s">
        <v>1040</v>
      </c>
      <c r="E3315" t="s">
        <v>1039</v>
      </c>
      <c r="F3315" t="s">
        <v>5</v>
      </c>
      <c r="G3315" t="s">
        <v>855</v>
      </c>
      <c r="H3315" t="s">
        <v>2</v>
      </c>
      <c r="I3315">
        <v>15</v>
      </c>
      <c r="J3315" t="s">
        <v>8</v>
      </c>
      <c r="L3315" t="s">
        <v>107</v>
      </c>
      <c r="M3315">
        <v>35710</v>
      </c>
      <c r="N3315" s="21" t="str">
        <f t="shared" si="83"/>
        <v>7_35-40</v>
      </c>
      <c r="O3315" s="21" t="str">
        <f t="shared" si="84"/>
        <v>3_30-40</v>
      </c>
      <c r="P3315" s="21" t="str">
        <f t="shared" si="85"/>
        <v>03_30-40</v>
      </c>
      <c r="Q3315" t="s">
        <v>1527</v>
      </c>
      <c r="R3315" t="s">
        <v>1084</v>
      </c>
      <c r="S3315">
        <f t="shared" si="86"/>
        <v>18962010</v>
      </c>
      <c r="T3315">
        <f t="shared" si="87"/>
        <v>255898</v>
      </c>
    </row>
    <row r="3316" spans="1:20" ht="14.45" hidden="1" x14ac:dyDescent="0.35">
      <c r="A3316">
        <v>21</v>
      </c>
      <c r="B3316" t="s">
        <v>15</v>
      </c>
      <c r="C3316" t="s">
        <v>1017</v>
      </c>
      <c r="D3316" t="s">
        <v>1046</v>
      </c>
      <c r="E3316" t="s">
        <v>1039</v>
      </c>
      <c r="F3316" t="s">
        <v>1</v>
      </c>
      <c r="G3316" t="s">
        <v>532</v>
      </c>
      <c r="H3316" t="s">
        <v>2</v>
      </c>
      <c r="I3316">
        <v>13</v>
      </c>
      <c r="J3316" t="s">
        <v>8</v>
      </c>
      <c r="L3316" t="s">
        <v>107</v>
      </c>
      <c r="M3316">
        <v>55300</v>
      </c>
      <c r="N3316" s="21" t="str">
        <f t="shared" si="83"/>
        <v>11_55-60</v>
      </c>
      <c r="O3316" s="21" t="str">
        <f t="shared" si="84"/>
        <v>5_50-60</v>
      </c>
      <c r="P3316" s="21" t="str">
        <f t="shared" si="85"/>
        <v>05_50-60</v>
      </c>
      <c r="Q3316" t="s">
        <v>1527</v>
      </c>
      <c r="R3316" t="s">
        <v>1084</v>
      </c>
      <c r="S3316">
        <f t="shared" si="86"/>
        <v>1161300</v>
      </c>
      <c r="T3316">
        <f t="shared" si="87"/>
        <v>15672</v>
      </c>
    </row>
    <row r="3317" spans="1:20" ht="14.45" hidden="1" x14ac:dyDescent="0.35">
      <c r="A3317">
        <v>2</v>
      </c>
      <c r="B3317" t="s">
        <v>15</v>
      </c>
      <c r="C3317" t="s">
        <v>1018</v>
      </c>
      <c r="D3317" t="s">
        <v>1046</v>
      </c>
      <c r="E3317" t="s">
        <v>1039</v>
      </c>
      <c r="F3317" t="s">
        <v>5</v>
      </c>
      <c r="G3317" t="s">
        <v>818</v>
      </c>
      <c r="H3317" t="s">
        <v>2</v>
      </c>
      <c r="I3317">
        <v>13</v>
      </c>
      <c r="J3317" t="s">
        <v>8</v>
      </c>
      <c r="L3317" t="s">
        <v>107</v>
      </c>
      <c r="M3317">
        <v>53770</v>
      </c>
      <c r="N3317" s="21" t="str">
        <f t="shared" si="83"/>
        <v>10_50-55</v>
      </c>
      <c r="O3317" s="21" t="str">
        <f t="shared" si="84"/>
        <v>5_50-60</v>
      </c>
      <c r="P3317" s="21" t="str">
        <f t="shared" si="85"/>
        <v>05_50-60</v>
      </c>
      <c r="Q3317" t="s">
        <v>1527</v>
      </c>
      <c r="R3317" t="s">
        <v>1084</v>
      </c>
      <c r="S3317">
        <f t="shared" si="86"/>
        <v>107540</v>
      </c>
      <c r="T3317">
        <f t="shared" si="87"/>
        <v>1451</v>
      </c>
    </row>
    <row r="3318" spans="1:20" ht="14.45" hidden="1" x14ac:dyDescent="0.35">
      <c r="A3318">
        <v>42</v>
      </c>
      <c r="B3318" t="s">
        <v>15</v>
      </c>
      <c r="C3318" t="s">
        <v>1020</v>
      </c>
      <c r="D3318" t="s">
        <v>1040</v>
      </c>
      <c r="E3318" t="s">
        <v>1039</v>
      </c>
      <c r="F3318" t="s">
        <v>5</v>
      </c>
      <c r="G3318" t="s">
        <v>818</v>
      </c>
      <c r="H3318" t="s">
        <v>2</v>
      </c>
      <c r="I3318">
        <v>15</v>
      </c>
      <c r="J3318" t="s">
        <v>8</v>
      </c>
      <c r="L3318" t="s">
        <v>107</v>
      </c>
      <c r="M3318">
        <v>67400</v>
      </c>
      <c r="N3318" s="21" t="str">
        <f t="shared" si="83"/>
        <v>13_65-70</v>
      </c>
      <c r="O3318" s="21" t="str">
        <f t="shared" si="84"/>
        <v>6_60-70</v>
      </c>
      <c r="P3318" s="21" t="str">
        <f t="shared" si="85"/>
        <v>06_60-70</v>
      </c>
      <c r="Q3318" t="s">
        <v>1527</v>
      </c>
      <c r="R3318" t="s">
        <v>1084</v>
      </c>
      <c r="S3318">
        <f t="shared" si="86"/>
        <v>2830800</v>
      </c>
      <c r="T3318">
        <f t="shared" si="87"/>
        <v>38202</v>
      </c>
    </row>
    <row r="3319" spans="1:20" ht="14.45" hidden="1" x14ac:dyDescent="0.35">
      <c r="A3319">
        <v>622</v>
      </c>
      <c r="B3319" t="s">
        <v>15</v>
      </c>
      <c r="C3319" t="s">
        <v>352</v>
      </c>
      <c r="D3319" t="s">
        <v>1040</v>
      </c>
      <c r="E3319" t="s">
        <v>1044</v>
      </c>
      <c r="F3319" t="s">
        <v>5</v>
      </c>
      <c r="G3319" t="s">
        <v>323</v>
      </c>
      <c r="H3319" t="s">
        <v>2</v>
      </c>
      <c r="I3319">
        <v>15</v>
      </c>
      <c r="J3319" t="s">
        <v>4</v>
      </c>
      <c r="L3319" t="s">
        <v>90</v>
      </c>
      <c r="M3319">
        <v>26510</v>
      </c>
      <c r="N3319" s="21" t="str">
        <f t="shared" si="83"/>
        <v>5_25-30</v>
      </c>
      <c r="O3319" s="21" t="str">
        <f t="shared" si="84"/>
        <v>2_20-30</v>
      </c>
      <c r="P3319" s="21" t="str">
        <f t="shared" si="85"/>
        <v>02_20-30</v>
      </c>
      <c r="Q3319" t="s">
        <v>1527</v>
      </c>
      <c r="R3319" t="s">
        <v>1084</v>
      </c>
      <c r="S3319">
        <f t="shared" si="86"/>
        <v>16489220</v>
      </c>
      <c r="T3319">
        <f t="shared" si="87"/>
        <v>222527</v>
      </c>
    </row>
    <row r="3320" spans="1:20" ht="14.45" hidden="1" x14ac:dyDescent="0.35">
      <c r="A3320">
        <v>21</v>
      </c>
      <c r="B3320" t="s">
        <v>15</v>
      </c>
      <c r="C3320" t="s">
        <v>1019</v>
      </c>
      <c r="D3320" t="s">
        <v>1046</v>
      </c>
      <c r="E3320" t="s">
        <v>1039</v>
      </c>
      <c r="F3320" t="s">
        <v>5</v>
      </c>
      <c r="G3320" t="s">
        <v>818</v>
      </c>
      <c r="H3320" t="s">
        <v>2</v>
      </c>
      <c r="I3320">
        <v>14</v>
      </c>
      <c r="J3320" t="s">
        <v>8</v>
      </c>
      <c r="L3320" t="s">
        <v>107</v>
      </c>
      <c r="M3320">
        <v>59800</v>
      </c>
      <c r="N3320" s="21" t="str">
        <f t="shared" si="83"/>
        <v>11_55-60</v>
      </c>
      <c r="O3320" s="21" t="str">
        <f t="shared" si="84"/>
        <v>5_50-60</v>
      </c>
      <c r="P3320" s="21" t="str">
        <f t="shared" si="85"/>
        <v>05_50-60</v>
      </c>
      <c r="Q3320" t="s">
        <v>1527</v>
      </c>
      <c r="R3320" t="s">
        <v>1084</v>
      </c>
      <c r="S3320">
        <f t="shared" si="86"/>
        <v>1255800</v>
      </c>
      <c r="T3320">
        <f t="shared" si="87"/>
        <v>16947</v>
      </c>
    </row>
    <row r="3321" spans="1:20" ht="14.45" hidden="1" x14ac:dyDescent="0.35">
      <c r="A3321">
        <v>8</v>
      </c>
      <c r="B3321" t="s">
        <v>15</v>
      </c>
      <c r="C3321" t="s">
        <v>313</v>
      </c>
      <c r="D3321" t="s">
        <v>1046</v>
      </c>
      <c r="E3321" t="s">
        <v>1039</v>
      </c>
      <c r="F3321" t="s">
        <v>5</v>
      </c>
      <c r="G3321" t="s">
        <v>218</v>
      </c>
      <c r="H3321" t="s">
        <v>224</v>
      </c>
      <c r="I3321">
        <v>14</v>
      </c>
      <c r="J3321" t="s">
        <v>8</v>
      </c>
      <c r="L3321" t="s">
        <v>107</v>
      </c>
      <c r="M3321">
        <v>64645</v>
      </c>
      <c r="N3321" s="21" t="str">
        <f t="shared" si="83"/>
        <v>12_60-65</v>
      </c>
      <c r="O3321" s="21" t="str">
        <f t="shared" si="84"/>
        <v>6_60-70</v>
      </c>
      <c r="P3321" s="21" t="str">
        <f t="shared" si="85"/>
        <v>06_60-70</v>
      </c>
      <c r="Q3321" t="s">
        <v>1527</v>
      </c>
      <c r="R3321" t="s">
        <v>1084</v>
      </c>
      <c r="S3321">
        <f t="shared" si="86"/>
        <v>517160</v>
      </c>
      <c r="T3321">
        <f t="shared" si="87"/>
        <v>6979</v>
      </c>
    </row>
    <row r="3322" spans="1:20" ht="14.45" hidden="1" x14ac:dyDescent="0.35">
      <c r="A3322">
        <v>243</v>
      </c>
      <c r="B3322" t="s">
        <v>15</v>
      </c>
      <c r="C3322" t="s">
        <v>1073</v>
      </c>
      <c r="D3322" t="s">
        <v>1038</v>
      </c>
      <c r="E3322" t="s">
        <v>1039</v>
      </c>
      <c r="F3322" t="s">
        <v>5</v>
      </c>
      <c r="G3322" t="s">
        <v>818</v>
      </c>
      <c r="H3322" t="s">
        <v>618</v>
      </c>
      <c r="I3322">
        <v>15</v>
      </c>
      <c r="J3322" t="s">
        <v>8</v>
      </c>
      <c r="L3322" t="s">
        <v>107</v>
      </c>
      <c r="M3322">
        <v>38990</v>
      </c>
      <c r="N3322" s="21" t="str">
        <f t="shared" si="83"/>
        <v>7_35-40</v>
      </c>
      <c r="O3322" s="21" t="str">
        <f t="shared" si="84"/>
        <v>3_30-40</v>
      </c>
      <c r="P3322" s="21" t="str">
        <f t="shared" si="85"/>
        <v>03_30-40</v>
      </c>
      <c r="Q3322" t="s">
        <v>1527</v>
      </c>
      <c r="R3322" t="s">
        <v>1084</v>
      </c>
      <c r="S3322">
        <f t="shared" si="86"/>
        <v>9474570</v>
      </c>
      <c r="T3322">
        <f t="shared" si="87"/>
        <v>127862</v>
      </c>
    </row>
    <row r="3323" spans="1:20" ht="14.45" hidden="1" x14ac:dyDescent="0.35">
      <c r="A3323">
        <v>31</v>
      </c>
      <c r="B3323" t="s">
        <v>15</v>
      </c>
      <c r="C3323" t="s">
        <v>1074</v>
      </c>
      <c r="D3323" t="s">
        <v>1046</v>
      </c>
      <c r="E3323" t="s">
        <v>1044</v>
      </c>
      <c r="F3323" t="s">
        <v>5</v>
      </c>
      <c r="G3323" t="s">
        <v>323</v>
      </c>
      <c r="H3323" t="s">
        <v>2</v>
      </c>
      <c r="I3323">
        <v>14</v>
      </c>
      <c r="J3323" t="s">
        <v>4</v>
      </c>
      <c r="L3323" t="s">
        <v>90</v>
      </c>
      <c r="M3323">
        <v>28457</v>
      </c>
      <c r="N3323" s="21" t="str">
        <f t="shared" si="83"/>
        <v>5_25-30</v>
      </c>
      <c r="O3323" s="21" t="str">
        <f t="shared" si="84"/>
        <v>2_20-30</v>
      </c>
      <c r="P3323" s="21" t="str">
        <f t="shared" si="85"/>
        <v>02_20-30</v>
      </c>
      <c r="Q3323" t="s">
        <v>1527</v>
      </c>
      <c r="R3323" t="s">
        <v>1084</v>
      </c>
      <c r="S3323">
        <f t="shared" si="86"/>
        <v>882167</v>
      </c>
      <c r="T3323">
        <f t="shared" si="87"/>
        <v>11905</v>
      </c>
    </row>
    <row r="3324" spans="1:20" ht="14.45" hidden="1" x14ac:dyDescent="0.35">
      <c r="A3324">
        <v>8</v>
      </c>
      <c r="B3324" t="s">
        <v>15</v>
      </c>
      <c r="C3324" t="s">
        <v>480</v>
      </c>
      <c r="D3324" t="s">
        <v>1046</v>
      </c>
      <c r="E3324" t="s">
        <v>1039</v>
      </c>
      <c r="F3324" t="s">
        <v>1</v>
      </c>
      <c r="G3324" t="s">
        <v>152</v>
      </c>
      <c r="H3324" t="s">
        <v>2</v>
      </c>
      <c r="I3324">
        <v>14</v>
      </c>
      <c r="J3324" t="s">
        <v>8</v>
      </c>
      <c r="L3324" t="s">
        <v>107</v>
      </c>
      <c r="M3324">
        <v>30660</v>
      </c>
      <c r="N3324" s="21" t="str">
        <f t="shared" si="83"/>
        <v>6_30-35</v>
      </c>
      <c r="O3324" s="21" t="str">
        <f t="shared" si="84"/>
        <v>3_30-40</v>
      </c>
      <c r="P3324" s="21" t="str">
        <f t="shared" si="85"/>
        <v>03_30-40</v>
      </c>
      <c r="Q3324" t="s">
        <v>1527</v>
      </c>
      <c r="R3324" t="s">
        <v>1084</v>
      </c>
      <c r="S3324">
        <f t="shared" si="86"/>
        <v>245280</v>
      </c>
      <c r="T3324">
        <f t="shared" si="87"/>
        <v>3310</v>
      </c>
    </row>
    <row r="3325" spans="1:20" ht="14.45" hidden="1" x14ac:dyDescent="0.35">
      <c r="A3325">
        <v>3872</v>
      </c>
      <c r="B3325" t="s">
        <v>15</v>
      </c>
      <c r="C3325" t="s">
        <v>749</v>
      </c>
      <c r="D3325" t="s">
        <v>1040</v>
      </c>
      <c r="E3325" t="s">
        <v>1039</v>
      </c>
      <c r="F3325" t="s">
        <v>1</v>
      </c>
      <c r="G3325" t="s">
        <v>152</v>
      </c>
      <c r="H3325" t="s">
        <v>2</v>
      </c>
      <c r="I3325">
        <v>15</v>
      </c>
      <c r="J3325" t="s">
        <v>8</v>
      </c>
      <c r="L3325" t="s">
        <v>107</v>
      </c>
      <c r="M3325">
        <v>22310</v>
      </c>
      <c r="N3325" s="21" t="str">
        <f t="shared" si="83"/>
        <v>4_20-25</v>
      </c>
      <c r="O3325" s="21" t="str">
        <f t="shared" si="84"/>
        <v>2_20-30</v>
      </c>
      <c r="P3325" s="21" t="str">
        <f t="shared" si="85"/>
        <v>02_20-30</v>
      </c>
      <c r="Q3325" t="s">
        <v>1527</v>
      </c>
      <c r="R3325" t="s">
        <v>1084</v>
      </c>
      <c r="S3325">
        <f t="shared" si="86"/>
        <v>86384320</v>
      </c>
      <c r="T3325">
        <f t="shared" si="87"/>
        <v>1165780</v>
      </c>
    </row>
    <row r="3326" spans="1:20" ht="14.45" hidden="1" x14ac:dyDescent="0.35">
      <c r="A3326">
        <v>3880</v>
      </c>
      <c r="B3326" t="s">
        <v>15</v>
      </c>
      <c r="C3326" t="s">
        <v>1434</v>
      </c>
      <c r="D3326" t="s">
        <v>1040</v>
      </c>
      <c r="E3326" t="s">
        <v>1039</v>
      </c>
      <c r="F3326" t="s">
        <v>5</v>
      </c>
      <c r="G3326" t="s">
        <v>323</v>
      </c>
      <c r="H3326" t="s">
        <v>2</v>
      </c>
      <c r="I3326">
        <v>15</v>
      </c>
      <c r="J3326" t="s">
        <v>4</v>
      </c>
      <c r="L3326" t="s">
        <v>90</v>
      </c>
      <c r="M3326">
        <v>23450</v>
      </c>
      <c r="N3326" s="21" t="str">
        <f t="shared" si="83"/>
        <v>4_20-25</v>
      </c>
      <c r="O3326" s="21" t="str">
        <f t="shared" si="84"/>
        <v>2_20-30</v>
      </c>
      <c r="P3326" s="21" t="str">
        <f t="shared" si="85"/>
        <v>02_20-30</v>
      </c>
      <c r="Q3326" t="s">
        <v>1527</v>
      </c>
      <c r="R3326" t="s">
        <v>1084</v>
      </c>
      <c r="S3326">
        <f t="shared" si="86"/>
        <v>90986000</v>
      </c>
      <c r="T3326">
        <f t="shared" si="87"/>
        <v>1227881</v>
      </c>
    </row>
    <row r="3327" spans="1:20" ht="14.45" hidden="1" x14ac:dyDescent="0.35">
      <c r="A3327">
        <v>49</v>
      </c>
      <c r="B3327" t="s">
        <v>15</v>
      </c>
      <c r="C3327" t="s">
        <v>1435</v>
      </c>
      <c r="D3327" t="s">
        <v>1041</v>
      </c>
      <c r="E3327" t="s">
        <v>1039</v>
      </c>
      <c r="F3327" t="s">
        <v>5</v>
      </c>
      <c r="G3327" t="s">
        <v>496</v>
      </c>
      <c r="H3327" t="s">
        <v>640</v>
      </c>
      <c r="I3327">
        <v>15</v>
      </c>
      <c r="J3327" t="s">
        <v>8</v>
      </c>
      <c r="L3327" t="s">
        <v>107</v>
      </c>
      <c r="M3327">
        <v>69990</v>
      </c>
      <c r="N3327" s="21" t="str">
        <f t="shared" si="83"/>
        <v>13_65-70</v>
      </c>
      <c r="O3327" s="21" t="str">
        <f t="shared" si="84"/>
        <v>6_60-70</v>
      </c>
      <c r="P3327" s="21" t="str">
        <f t="shared" si="85"/>
        <v>06_60-70</v>
      </c>
      <c r="Q3327" t="s">
        <v>1527</v>
      </c>
      <c r="R3327" t="s">
        <v>1084</v>
      </c>
      <c r="S3327">
        <f t="shared" si="86"/>
        <v>3429510</v>
      </c>
      <c r="T3327">
        <f t="shared" si="87"/>
        <v>46282</v>
      </c>
    </row>
    <row r="3328" spans="1:20" ht="14.45" hidden="1" x14ac:dyDescent="0.35">
      <c r="A3328">
        <v>4</v>
      </c>
      <c r="B3328" t="s">
        <v>15</v>
      </c>
      <c r="C3328" t="s">
        <v>215</v>
      </c>
      <c r="D3328" t="s">
        <v>1038</v>
      </c>
      <c r="E3328" t="s">
        <v>1039</v>
      </c>
      <c r="F3328" t="s">
        <v>1</v>
      </c>
      <c r="G3328" t="s">
        <v>152</v>
      </c>
      <c r="H3328">
        <v>520</v>
      </c>
      <c r="I3328">
        <v>15</v>
      </c>
      <c r="J3328" t="s">
        <v>11</v>
      </c>
      <c r="L3328" t="s">
        <v>107</v>
      </c>
      <c r="M3328">
        <v>20434</v>
      </c>
      <c r="N3328" s="21" t="str">
        <f t="shared" si="83"/>
        <v>4_20-25</v>
      </c>
      <c r="O3328" s="21" t="str">
        <f t="shared" si="84"/>
        <v>2_20-30</v>
      </c>
      <c r="P3328" s="21" t="str">
        <f t="shared" si="85"/>
        <v>02_20-30</v>
      </c>
      <c r="Q3328" t="s">
        <v>1527</v>
      </c>
      <c r="R3328" t="s">
        <v>1084</v>
      </c>
      <c r="S3328">
        <f t="shared" si="86"/>
        <v>81736</v>
      </c>
      <c r="T3328">
        <f t="shared" si="87"/>
        <v>1103</v>
      </c>
    </row>
    <row r="3329" spans="1:20" ht="14.45" hidden="1" x14ac:dyDescent="0.35">
      <c r="A3329">
        <v>35</v>
      </c>
      <c r="B3329" t="s">
        <v>15</v>
      </c>
      <c r="C3329" t="s">
        <v>390</v>
      </c>
      <c r="D3329" t="s">
        <v>1040</v>
      </c>
      <c r="E3329" t="s">
        <v>1039</v>
      </c>
      <c r="F3329" t="s">
        <v>1</v>
      </c>
      <c r="G3329" t="s">
        <v>152</v>
      </c>
      <c r="H3329" t="s">
        <v>2</v>
      </c>
      <c r="I3329">
        <v>17</v>
      </c>
      <c r="J3329" t="s">
        <v>6</v>
      </c>
      <c r="L3329" t="s">
        <v>107</v>
      </c>
      <c r="M3329">
        <v>25220</v>
      </c>
      <c r="N3329" s="21" t="str">
        <f t="shared" si="83"/>
        <v>5_25-30</v>
      </c>
      <c r="O3329" s="21" t="str">
        <f t="shared" si="84"/>
        <v>2_20-30</v>
      </c>
      <c r="P3329" s="21" t="str">
        <f t="shared" si="85"/>
        <v>02_20-30</v>
      </c>
      <c r="Q3329" t="s">
        <v>1527</v>
      </c>
      <c r="R3329" t="s">
        <v>1084</v>
      </c>
      <c r="S3329">
        <f t="shared" si="86"/>
        <v>882700</v>
      </c>
      <c r="T3329">
        <f t="shared" si="87"/>
        <v>11912</v>
      </c>
    </row>
    <row r="3330" spans="1:20" ht="14.45" hidden="1" x14ac:dyDescent="0.35">
      <c r="A3330">
        <v>6</v>
      </c>
      <c r="B3330" t="s">
        <v>15</v>
      </c>
      <c r="C3330" t="s">
        <v>427</v>
      </c>
      <c r="D3330" t="s">
        <v>1041</v>
      </c>
      <c r="E3330" t="s">
        <v>1039</v>
      </c>
      <c r="F3330" t="s">
        <v>5</v>
      </c>
      <c r="G3330" t="s">
        <v>308</v>
      </c>
      <c r="H3330" t="s">
        <v>166</v>
      </c>
      <c r="I3330">
        <v>17</v>
      </c>
      <c r="J3330" t="s">
        <v>8</v>
      </c>
      <c r="L3330" t="s">
        <v>107</v>
      </c>
      <c r="M3330">
        <v>69990</v>
      </c>
      <c r="N3330" s="21" t="str">
        <f t="shared" si="83"/>
        <v>13_65-70</v>
      </c>
      <c r="O3330" s="21" t="str">
        <f t="shared" si="84"/>
        <v>6_60-70</v>
      </c>
      <c r="P3330" s="21" t="str">
        <f t="shared" si="85"/>
        <v>06_60-70</v>
      </c>
      <c r="Q3330" t="s">
        <v>1527</v>
      </c>
      <c r="R3330" t="s">
        <v>1084</v>
      </c>
      <c r="S3330">
        <f t="shared" si="86"/>
        <v>419940</v>
      </c>
      <c r="T3330">
        <f t="shared" si="87"/>
        <v>5667</v>
      </c>
    </row>
    <row r="3331" spans="1:20" ht="14.45" hidden="1" x14ac:dyDescent="0.35">
      <c r="A3331">
        <v>149</v>
      </c>
      <c r="B3331" t="s">
        <v>15</v>
      </c>
      <c r="C3331" t="s">
        <v>236</v>
      </c>
      <c r="D3331" t="s">
        <v>1046</v>
      </c>
      <c r="E3331" t="s">
        <v>1039</v>
      </c>
      <c r="F3331" t="s">
        <v>5</v>
      </c>
      <c r="G3331" t="s">
        <v>155</v>
      </c>
      <c r="H3331" t="s">
        <v>2</v>
      </c>
      <c r="I3331">
        <v>13</v>
      </c>
      <c r="J3331" t="s">
        <v>8</v>
      </c>
      <c r="L3331" t="s">
        <v>107</v>
      </c>
      <c r="M3331">
        <v>59591</v>
      </c>
      <c r="N3331" s="21" t="str">
        <f t="shared" si="83"/>
        <v>11_55-60</v>
      </c>
      <c r="O3331" s="21" t="str">
        <f t="shared" si="84"/>
        <v>5_50-60</v>
      </c>
      <c r="P3331" s="21" t="str">
        <f t="shared" si="85"/>
        <v>05_50-60</v>
      </c>
      <c r="Q3331" t="s">
        <v>1527</v>
      </c>
      <c r="R3331" t="s">
        <v>1084</v>
      </c>
      <c r="S3331">
        <f t="shared" si="86"/>
        <v>8879059</v>
      </c>
      <c r="T3331">
        <f t="shared" si="87"/>
        <v>119825</v>
      </c>
    </row>
    <row r="3332" spans="1:20" ht="14.45" hidden="1" x14ac:dyDescent="0.35">
      <c r="A3332">
        <v>6</v>
      </c>
      <c r="B3332" t="s">
        <v>15</v>
      </c>
      <c r="C3332" t="s">
        <v>347</v>
      </c>
      <c r="D3332" t="s">
        <v>1038</v>
      </c>
      <c r="E3332" t="s">
        <v>1039</v>
      </c>
      <c r="F3332" t="s">
        <v>5</v>
      </c>
      <c r="G3332" t="s">
        <v>218</v>
      </c>
      <c r="H3332" t="s">
        <v>224</v>
      </c>
      <c r="I3332">
        <v>17</v>
      </c>
      <c r="J3332" t="s">
        <v>8</v>
      </c>
      <c r="L3332" t="s">
        <v>107</v>
      </c>
      <c r="M3332">
        <v>36760</v>
      </c>
      <c r="N3332" s="21" t="str">
        <f t="shared" si="83"/>
        <v>7_35-40</v>
      </c>
      <c r="O3332" s="21" t="str">
        <f t="shared" si="84"/>
        <v>3_30-40</v>
      </c>
      <c r="P3332" s="21" t="str">
        <f t="shared" si="85"/>
        <v>03_30-40</v>
      </c>
      <c r="Q3332" t="s">
        <v>1527</v>
      </c>
      <c r="R3332" t="s">
        <v>1084</v>
      </c>
      <c r="S3332">
        <f t="shared" si="86"/>
        <v>220560</v>
      </c>
      <c r="T3332">
        <f t="shared" si="87"/>
        <v>2977</v>
      </c>
    </row>
    <row r="3333" spans="1:20" ht="14.45" hidden="1" x14ac:dyDescent="0.35">
      <c r="A3333">
        <v>2</v>
      </c>
      <c r="B3333" t="s">
        <v>15</v>
      </c>
      <c r="C3333" t="s">
        <v>351</v>
      </c>
      <c r="D3333" t="s">
        <v>1038</v>
      </c>
      <c r="E3333" t="s">
        <v>1039</v>
      </c>
      <c r="F3333" t="s">
        <v>5</v>
      </c>
      <c r="G3333" t="s">
        <v>218</v>
      </c>
      <c r="H3333" t="s">
        <v>230</v>
      </c>
      <c r="I3333">
        <v>15</v>
      </c>
      <c r="J3333" t="s">
        <v>8</v>
      </c>
      <c r="L3333" t="s">
        <v>107</v>
      </c>
      <c r="M3333">
        <v>50610</v>
      </c>
      <c r="N3333" s="21" t="str">
        <f t="shared" si="83"/>
        <v>10_50-55</v>
      </c>
      <c r="O3333" s="21" t="str">
        <f t="shared" si="84"/>
        <v>5_50-60</v>
      </c>
      <c r="P3333" s="21" t="str">
        <f t="shared" si="85"/>
        <v>05_50-60</v>
      </c>
      <c r="Q3333" t="s">
        <v>1527</v>
      </c>
      <c r="R3333" t="s">
        <v>1084</v>
      </c>
      <c r="S3333">
        <f t="shared" si="86"/>
        <v>101220</v>
      </c>
      <c r="T3333">
        <f t="shared" si="87"/>
        <v>1366</v>
      </c>
    </row>
    <row r="3334" spans="1:20" ht="14.45" hidden="1" x14ac:dyDescent="0.35">
      <c r="A3334">
        <v>1070</v>
      </c>
      <c r="B3334" t="s">
        <v>15</v>
      </c>
      <c r="C3334" t="s">
        <v>1518</v>
      </c>
      <c r="D3334" t="s">
        <v>1040</v>
      </c>
      <c r="E3334" t="s">
        <v>1039</v>
      </c>
      <c r="F3334" t="s">
        <v>1</v>
      </c>
      <c r="G3334" t="s">
        <v>532</v>
      </c>
      <c r="H3334" t="s">
        <v>2</v>
      </c>
      <c r="I3334">
        <v>15</v>
      </c>
      <c r="J3334" t="s">
        <v>8</v>
      </c>
      <c r="L3334" t="s">
        <v>107</v>
      </c>
      <c r="M3334">
        <v>28990</v>
      </c>
      <c r="N3334" s="21" t="str">
        <f t="shared" si="83"/>
        <v>5_25-30</v>
      </c>
      <c r="O3334" s="21" t="str">
        <f t="shared" si="84"/>
        <v>2_20-30</v>
      </c>
      <c r="P3334" s="21" t="str">
        <f t="shared" si="85"/>
        <v>02_20-30</v>
      </c>
      <c r="Q3334" t="s">
        <v>1527</v>
      </c>
      <c r="R3334" t="s">
        <v>1084</v>
      </c>
      <c r="S3334">
        <f t="shared" si="86"/>
        <v>31019300</v>
      </c>
      <c r="T3334">
        <f t="shared" si="87"/>
        <v>418614</v>
      </c>
    </row>
    <row r="3335" spans="1:20" ht="14.45" hidden="1" x14ac:dyDescent="0.35">
      <c r="A3335">
        <v>24</v>
      </c>
      <c r="B3335" t="s">
        <v>15</v>
      </c>
      <c r="C3335" t="s">
        <v>1519</v>
      </c>
      <c r="D3335" t="s">
        <v>1046</v>
      </c>
      <c r="E3335" t="s">
        <v>1039</v>
      </c>
      <c r="F3335" t="s">
        <v>5</v>
      </c>
      <c r="G3335" t="s">
        <v>818</v>
      </c>
      <c r="H3335" t="s">
        <v>2</v>
      </c>
      <c r="I3335">
        <v>14</v>
      </c>
      <c r="J3335" t="s">
        <v>8</v>
      </c>
      <c r="K3335" t="s">
        <v>7</v>
      </c>
      <c r="L3335" t="s">
        <v>107</v>
      </c>
      <c r="M3335">
        <v>65990</v>
      </c>
      <c r="N3335" s="21" t="str">
        <f t="shared" si="83"/>
        <v>13_65-70</v>
      </c>
      <c r="O3335" s="21" t="str">
        <f t="shared" si="84"/>
        <v>6_60-70</v>
      </c>
      <c r="P3335" s="21" t="str">
        <f t="shared" si="85"/>
        <v>06_60-70</v>
      </c>
      <c r="Q3335" t="s">
        <v>1527</v>
      </c>
      <c r="R3335" t="s">
        <v>1084</v>
      </c>
      <c r="S3335">
        <f t="shared" si="86"/>
        <v>1583760</v>
      </c>
      <c r="T3335">
        <f t="shared" si="87"/>
        <v>21373</v>
      </c>
    </row>
    <row r="3336" spans="1:20" ht="14.45" hidden="1" x14ac:dyDescent="0.35">
      <c r="A3336">
        <v>409</v>
      </c>
      <c r="B3336" t="s">
        <v>15</v>
      </c>
      <c r="C3336" t="s">
        <v>1520</v>
      </c>
      <c r="D3336" t="s">
        <v>1046</v>
      </c>
      <c r="E3336" t="s">
        <v>1039</v>
      </c>
      <c r="F3336" t="s">
        <v>5</v>
      </c>
      <c r="G3336" t="s">
        <v>818</v>
      </c>
      <c r="H3336" t="s">
        <v>2</v>
      </c>
      <c r="I3336">
        <v>14</v>
      </c>
      <c r="J3336" t="s">
        <v>8</v>
      </c>
      <c r="L3336" t="s">
        <v>107</v>
      </c>
      <c r="M3336">
        <v>56990</v>
      </c>
      <c r="N3336" s="21" t="str">
        <f t="shared" si="83"/>
        <v>11_55-60</v>
      </c>
      <c r="O3336" s="21" t="str">
        <f t="shared" si="84"/>
        <v>5_50-60</v>
      </c>
      <c r="P3336" s="21" t="str">
        <f t="shared" si="85"/>
        <v>05_50-60</v>
      </c>
      <c r="Q3336" t="s">
        <v>1527</v>
      </c>
      <c r="R3336" t="s">
        <v>1084</v>
      </c>
      <c r="S3336">
        <f t="shared" si="86"/>
        <v>23308910</v>
      </c>
      <c r="T3336">
        <f t="shared" si="87"/>
        <v>314560</v>
      </c>
    </row>
    <row r="3337" spans="1:20" ht="14.45" hidden="1" x14ac:dyDescent="0.35">
      <c r="A3337">
        <v>81</v>
      </c>
      <c r="B3337" t="s">
        <v>15</v>
      </c>
      <c r="C3337" t="s">
        <v>265</v>
      </c>
      <c r="D3337" t="s">
        <v>1047</v>
      </c>
      <c r="E3337" t="s">
        <v>1044</v>
      </c>
      <c r="F3337" t="s">
        <v>1</v>
      </c>
      <c r="G3337" t="s">
        <v>140</v>
      </c>
      <c r="H3337" t="s">
        <v>2</v>
      </c>
      <c r="I3337">
        <v>12</v>
      </c>
      <c r="J3337" t="s">
        <v>11</v>
      </c>
      <c r="L3337" t="s">
        <v>107</v>
      </c>
      <c r="M3337">
        <v>43820</v>
      </c>
      <c r="N3337" s="21" t="str">
        <f t="shared" si="83"/>
        <v>8_40-45</v>
      </c>
      <c r="O3337" s="21" t="str">
        <f t="shared" si="84"/>
        <v>4_40-50</v>
      </c>
      <c r="P3337" s="21" t="str">
        <f t="shared" si="85"/>
        <v>04_40-50</v>
      </c>
      <c r="Q3337" t="s">
        <v>1527</v>
      </c>
      <c r="R3337" t="s">
        <v>1084</v>
      </c>
      <c r="S3337">
        <f t="shared" si="86"/>
        <v>3549420</v>
      </c>
      <c r="T3337">
        <f t="shared" si="87"/>
        <v>47900</v>
      </c>
    </row>
    <row r="3338" spans="1:20" ht="14.45" hidden="1" x14ac:dyDescent="0.35">
      <c r="A3338">
        <v>8</v>
      </c>
      <c r="B3338" t="s">
        <v>15</v>
      </c>
      <c r="C3338" t="s">
        <v>302</v>
      </c>
      <c r="D3338" t="s">
        <v>1046</v>
      </c>
      <c r="E3338" t="s">
        <v>1044</v>
      </c>
      <c r="F3338" t="s">
        <v>5</v>
      </c>
      <c r="G3338" t="s">
        <v>218</v>
      </c>
      <c r="H3338" t="s">
        <v>2</v>
      </c>
      <c r="I3338">
        <v>14</v>
      </c>
      <c r="J3338" t="s">
        <v>8</v>
      </c>
      <c r="L3338" t="s">
        <v>107</v>
      </c>
      <c r="M3338">
        <v>77539</v>
      </c>
      <c r="N3338" s="21" t="str">
        <f t="shared" si="83"/>
        <v>15_75-80</v>
      </c>
      <c r="O3338" s="21" t="str">
        <f t="shared" si="84"/>
        <v>7_70-80</v>
      </c>
      <c r="P3338" s="21" t="str">
        <f t="shared" si="85"/>
        <v>07_70&gt;</v>
      </c>
      <c r="Q3338" t="s">
        <v>1527</v>
      </c>
      <c r="R3338" t="s">
        <v>1084</v>
      </c>
      <c r="S3338">
        <f t="shared" si="86"/>
        <v>620312</v>
      </c>
      <c r="T3338">
        <f t="shared" si="87"/>
        <v>8371</v>
      </c>
    </row>
    <row r="3339" spans="1:20" ht="14.45" hidden="1" x14ac:dyDescent="0.35">
      <c r="A3339">
        <v>5</v>
      </c>
      <c r="B3339" t="s">
        <v>15</v>
      </c>
      <c r="C3339" t="s">
        <v>328</v>
      </c>
      <c r="D3339" t="s">
        <v>1046</v>
      </c>
      <c r="E3339" t="s">
        <v>1044</v>
      </c>
      <c r="F3339" t="s">
        <v>5</v>
      </c>
      <c r="G3339" t="s">
        <v>218</v>
      </c>
      <c r="H3339" t="s">
        <v>2</v>
      </c>
      <c r="I3339">
        <v>14</v>
      </c>
      <c r="J3339" t="s">
        <v>329</v>
      </c>
      <c r="K3339" t="s">
        <v>7</v>
      </c>
      <c r="L3339" t="s">
        <v>107</v>
      </c>
      <c r="M3339">
        <v>146275</v>
      </c>
      <c r="N3339" s="21" t="str">
        <f t="shared" si="83"/>
        <v>29_145-150</v>
      </c>
      <c r="O3339" s="21" t="str">
        <f t="shared" si="84"/>
        <v>14_140-150</v>
      </c>
      <c r="P3339" s="21" t="str">
        <f t="shared" si="85"/>
        <v>07_70&gt;</v>
      </c>
      <c r="Q3339" t="s">
        <v>1527</v>
      </c>
      <c r="R3339" t="s">
        <v>1084</v>
      </c>
      <c r="S3339">
        <f t="shared" si="86"/>
        <v>731375</v>
      </c>
      <c r="T3339">
        <f t="shared" si="87"/>
        <v>9870</v>
      </c>
    </row>
    <row r="3340" spans="1:20" ht="14.45" hidden="1" x14ac:dyDescent="0.35">
      <c r="A3340">
        <v>5</v>
      </c>
      <c r="B3340" t="s">
        <v>15</v>
      </c>
      <c r="C3340" t="s">
        <v>354</v>
      </c>
      <c r="D3340" t="s">
        <v>1046</v>
      </c>
      <c r="E3340" t="s">
        <v>1044</v>
      </c>
      <c r="F3340" t="s">
        <v>5</v>
      </c>
      <c r="G3340" t="s">
        <v>218</v>
      </c>
      <c r="H3340" t="s">
        <v>2</v>
      </c>
      <c r="I3340">
        <v>14</v>
      </c>
      <c r="J3340" t="s">
        <v>11</v>
      </c>
      <c r="L3340" t="s">
        <v>107</v>
      </c>
      <c r="M3340">
        <v>74450</v>
      </c>
      <c r="N3340" s="21" t="str">
        <f t="shared" si="83"/>
        <v>14_70-75</v>
      </c>
      <c r="O3340" s="21" t="str">
        <f t="shared" si="84"/>
        <v>7_70-80</v>
      </c>
      <c r="P3340" s="21" t="str">
        <f t="shared" si="85"/>
        <v>07_70&gt;</v>
      </c>
      <c r="Q3340" t="s">
        <v>1527</v>
      </c>
      <c r="R3340" t="s">
        <v>1084</v>
      </c>
      <c r="S3340">
        <f t="shared" si="86"/>
        <v>372250</v>
      </c>
      <c r="T3340">
        <f t="shared" si="87"/>
        <v>5024</v>
      </c>
    </row>
    <row r="3341" spans="1:20" ht="14.45" hidden="1" x14ac:dyDescent="0.35">
      <c r="A3341">
        <v>25</v>
      </c>
      <c r="B3341" t="s">
        <v>15</v>
      </c>
      <c r="C3341" t="s">
        <v>327</v>
      </c>
      <c r="D3341" t="s">
        <v>1040</v>
      </c>
      <c r="E3341" t="s">
        <v>1044</v>
      </c>
      <c r="F3341" t="s">
        <v>5</v>
      </c>
      <c r="G3341" t="s">
        <v>218</v>
      </c>
      <c r="H3341" t="s">
        <v>2</v>
      </c>
      <c r="I3341">
        <v>15</v>
      </c>
      <c r="J3341" t="s">
        <v>4</v>
      </c>
      <c r="L3341" t="s">
        <v>107</v>
      </c>
      <c r="M3341">
        <v>85822</v>
      </c>
      <c r="N3341" s="21" t="str">
        <f t="shared" si="83"/>
        <v>17_85-90</v>
      </c>
      <c r="O3341" s="21" t="str">
        <f t="shared" si="84"/>
        <v>8_80-90</v>
      </c>
      <c r="P3341" s="21" t="str">
        <f t="shared" si="85"/>
        <v>07_70&gt;</v>
      </c>
      <c r="Q3341" t="s">
        <v>1527</v>
      </c>
      <c r="R3341" t="s">
        <v>1084</v>
      </c>
      <c r="S3341">
        <f t="shared" si="86"/>
        <v>2145550</v>
      </c>
      <c r="T3341">
        <f t="shared" si="87"/>
        <v>28955</v>
      </c>
    </row>
    <row r="3342" spans="1:20" ht="14.45" hidden="1" x14ac:dyDescent="0.35">
      <c r="A3342">
        <v>43</v>
      </c>
      <c r="B3342" t="s">
        <v>15</v>
      </c>
      <c r="C3342" t="s">
        <v>571</v>
      </c>
      <c r="D3342" t="s">
        <v>1046</v>
      </c>
      <c r="E3342" t="s">
        <v>1044</v>
      </c>
      <c r="F3342" t="s">
        <v>5</v>
      </c>
      <c r="G3342" t="s">
        <v>496</v>
      </c>
      <c r="H3342" t="s">
        <v>2</v>
      </c>
      <c r="I3342">
        <v>13</v>
      </c>
      <c r="J3342" t="s">
        <v>8</v>
      </c>
      <c r="L3342" t="s">
        <v>107</v>
      </c>
      <c r="M3342">
        <v>58342</v>
      </c>
      <c r="N3342" s="21" t="str">
        <f t="shared" si="83"/>
        <v>11_55-60</v>
      </c>
      <c r="O3342" s="21" t="str">
        <f t="shared" si="84"/>
        <v>5_50-60</v>
      </c>
      <c r="P3342" s="21" t="str">
        <f t="shared" si="85"/>
        <v>05_50-60</v>
      </c>
      <c r="Q3342" t="s">
        <v>1527</v>
      </c>
      <c r="R3342" t="s">
        <v>1084</v>
      </c>
      <c r="S3342">
        <f t="shared" si="86"/>
        <v>2508706</v>
      </c>
      <c r="T3342">
        <f t="shared" si="87"/>
        <v>33856</v>
      </c>
    </row>
    <row r="3343" spans="1:20" ht="14.45" hidden="1" x14ac:dyDescent="0.35">
      <c r="A3343">
        <v>1</v>
      </c>
      <c r="B3343" t="s">
        <v>15</v>
      </c>
      <c r="C3343" t="s">
        <v>572</v>
      </c>
      <c r="D3343" t="s">
        <v>1046</v>
      </c>
      <c r="E3343" t="s">
        <v>1044</v>
      </c>
      <c r="F3343" t="s">
        <v>5</v>
      </c>
      <c r="G3343" t="s">
        <v>496</v>
      </c>
      <c r="H3343" t="s">
        <v>2</v>
      </c>
      <c r="I3343">
        <v>13</v>
      </c>
      <c r="J3343" t="s">
        <v>8</v>
      </c>
      <c r="K3343" t="s">
        <v>7</v>
      </c>
      <c r="L3343" t="s">
        <v>107</v>
      </c>
      <c r="M3343">
        <v>78800</v>
      </c>
      <c r="N3343" s="21" t="str">
        <f t="shared" si="83"/>
        <v>15_75-80</v>
      </c>
      <c r="O3343" s="21" t="str">
        <f t="shared" si="84"/>
        <v>7_70-80</v>
      </c>
      <c r="P3343" s="21" t="str">
        <f t="shared" si="85"/>
        <v>07_70&gt;</v>
      </c>
      <c r="Q3343" t="s">
        <v>1527</v>
      </c>
      <c r="R3343" t="s">
        <v>1084</v>
      </c>
      <c r="S3343">
        <f t="shared" si="86"/>
        <v>78800</v>
      </c>
      <c r="T3343">
        <f t="shared" si="87"/>
        <v>1063</v>
      </c>
    </row>
    <row r="3344" spans="1:20" ht="14.45" hidden="1" x14ac:dyDescent="0.35">
      <c r="A3344">
        <v>953</v>
      </c>
      <c r="B3344" t="s">
        <v>15</v>
      </c>
      <c r="C3344" t="s">
        <v>633</v>
      </c>
      <c r="D3344" t="s">
        <v>1046</v>
      </c>
      <c r="E3344" t="s">
        <v>1044</v>
      </c>
      <c r="F3344" t="s">
        <v>5</v>
      </c>
      <c r="G3344" t="s">
        <v>496</v>
      </c>
      <c r="H3344" t="s">
        <v>2</v>
      </c>
      <c r="I3344">
        <v>14</v>
      </c>
      <c r="J3344" t="s">
        <v>103</v>
      </c>
      <c r="L3344" t="s">
        <v>107</v>
      </c>
      <c r="M3344">
        <v>117095</v>
      </c>
      <c r="N3344" s="21" t="str">
        <f t="shared" si="83"/>
        <v>23_115-120</v>
      </c>
      <c r="O3344" s="21" t="str">
        <f t="shared" si="84"/>
        <v>11_110-120</v>
      </c>
      <c r="P3344" s="21" t="str">
        <f t="shared" si="85"/>
        <v>07_70&gt;</v>
      </c>
      <c r="Q3344" t="s">
        <v>1527</v>
      </c>
      <c r="R3344" t="s">
        <v>1084</v>
      </c>
      <c r="S3344">
        <f t="shared" si="86"/>
        <v>111591535</v>
      </c>
      <c r="T3344">
        <f t="shared" si="87"/>
        <v>1505959</v>
      </c>
    </row>
    <row r="3345" spans="1:20" ht="14.45" hidden="1" x14ac:dyDescent="0.35">
      <c r="A3345">
        <v>59</v>
      </c>
      <c r="B3345" t="s">
        <v>15</v>
      </c>
      <c r="C3345" t="s">
        <v>635</v>
      </c>
      <c r="D3345" t="s">
        <v>1038</v>
      </c>
      <c r="E3345" t="s">
        <v>1044</v>
      </c>
      <c r="F3345" t="s">
        <v>5</v>
      </c>
      <c r="G3345" t="s">
        <v>496</v>
      </c>
      <c r="H3345" t="s">
        <v>634</v>
      </c>
      <c r="I3345">
        <v>15</v>
      </c>
      <c r="J3345" t="s">
        <v>8</v>
      </c>
      <c r="L3345" t="s">
        <v>107</v>
      </c>
      <c r="M3345">
        <v>109085</v>
      </c>
      <c r="N3345" s="21" t="str">
        <f t="shared" si="83"/>
        <v>21_105-110</v>
      </c>
      <c r="O3345" s="21" t="str">
        <f t="shared" si="84"/>
        <v>10_100-110</v>
      </c>
      <c r="P3345" s="21" t="str">
        <f t="shared" si="85"/>
        <v>07_70&gt;</v>
      </c>
      <c r="Q3345" t="s">
        <v>1527</v>
      </c>
      <c r="R3345" t="s">
        <v>1084</v>
      </c>
      <c r="S3345">
        <f t="shared" si="86"/>
        <v>6436015</v>
      </c>
      <c r="T3345">
        <f t="shared" si="87"/>
        <v>86856</v>
      </c>
    </row>
    <row r="3346" spans="1:20" ht="14.45" hidden="1" x14ac:dyDescent="0.35">
      <c r="A3346">
        <v>254</v>
      </c>
      <c r="B3346" t="s">
        <v>15</v>
      </c>
      <c r="C3346" t="s">
        <v>636</v>
      </c>
      <c r="D3346" t="s">
        <v>1046</v>
      </c>
      <c r="E3346" t="s">
        <v>1044</v>
      </c>
      <c r="F3346" t="s">
        <v>5</v>
      </c>
      <c r="G3346" t="s">
        <v>496</v>
      </c>
      <c r="H3346" t="s">
        <v>2</v>
      </c>
      <c r="I3346">
        <v>13</v>
      </c>
      <c r="J3346" t="s">
        <v>8</v>
      </c>
      <c r="L3346" t="s">
        <v>107</v>
      </c>
      <c r="M3346">
        <v>92900</v>
      </c>
      <c r="N3346" s="21" t="str">
        <f t="shared" si="83"/>
        <v>18_90-95</v>
      </c>
      <c r="O3346" s="21" t="str">
        <f t="shared" si="84"/>
        <v>9_90-100</v>
      </c>
      <c r="P3346" s="21" t="str">
        <f t="shared" si="85"/>
        <v>07_70&gt;</v>
      </c>
      <c r="Q3346" t="s">
        <v>1527</v>
      </c>
      <c r="R3346" t="s">
        <v>1084</v>
      </c>
      <c r="S3346">
        <f t="shared" si="86"/>
        <v>23596600</v>
      </c>
      <c r="T3346">
        <f t="shared" si="87"/>
        <v>318443</v>
      </c>
    </row>
    <row r="3347" spans="1:20" ht="14.45" hidden="1" x14ac:dyDescent="0.35">
      <c r="A3347">
        <v>790</v>
      </c>
      <c r="B3347" t="s">
        <v>15</v>
      </c>
      <c r="C3347" t="s">
        <v>705</v>
      </c>
      <c r="D3347" t="s">
        <v>1046</v>
      </c>
      <c r="E3347" t="s">
        <v>1044</v>
      </c>
      <c r="F3347" t="s">
        <v>5</v>
      </c>
      <c r="G3347" t="s">
        <v>496</v>
      </c>
      <c r="H3347" t="s">
        <v>2</v>
      </c>
      <c r="I3347">
        <v>14</v>
      </c>
      <c r="J3347" t="s">
        <v>103</v>
      </c>
      <c r="L3347" t="s">
        <v>107</v>
      </c>
      <c r="M3347">
        <v>144990</v>
      </c>
      <c r="N3347" s="21" t="str">
        <f t="shared" si="83"/>
        <v>28_140-145</v>
      </c>
      <c r="O3347" s="21" t="str">
        <f t="shared" si="84"/>
        <v>14_140-150</v>
      </c>
      <c r="P3347" s="21" t="str">
        <f t="shared" si="85"/>
        <v>07_70&gt;</v>
      </c>
      <c r="Q3347" t="s">
        <v>1527</v>
      </c>
      <c r="R3347" t="s">
        <v>1084</v>
      </c>
      <c r="S3347">
        <f t="shared" si="86"/>
        <v>114542100</v>
      </c>
      <c r="T3347">
        <f t="shared" si="87"/>
        <v>1545777</v>
      </c>
    </row>
    <row r="3348" spans="1:20" ht="14.45" hidden="1" x14ac:dyDescent="0.35">
      <c r="A3348">
        <v>141</v>
      </c>
      <c r="B3348" t="s">
        <v>15</v>
      </c>
      <c r="C3348" t="s">
        <v>753</v>
      </c>
      <c r="D3348" t="s">
        <v>1046</v>
      </c>
      <c r="E3348" t="s">
        <v>1044</v>
      </c>
      <c r="F3348" t="s">
        <v>5</v>
      </c>
      <c r="G3348" t="s">
        <v>496</v>
      </c>
      <c r="H3348" t="s">
        <v>2</v>
      </c>
      <c r="I3348">
        <v>14</v>
      </c>
      <c r="J3348" t="s">
        <v>754</v>
      </c>
      <c r="K3348" t="s">
        <v>7</v>
      </c>
      <c r="L3348" t="s">
        <v>107</v>
      </c>
      <c r="M3348">
        <v>162745</v>
      </c>
      <c r="N3348" s="21" t="str">
        <f t="shared" si="83"/>
        <v>32_160-165</v>
      </c>
      <c r="O3348" s="21" t="str">
        <f t="shared" si="84"/>
        <v>16_160-170</v>
      </c>
      <c r="P3348" s="21" t="str">
        <f t="shared" si="85"/>
        <v>07_70&gt;</v>
      </c>
      <c r="Q3348" t="s">
        <v>1527</v>
      </c>
      <c r="R3348" t="s">
        <v>1084</v>
      </c>
      <c r="S3348">
        <f t="shared" si="86"/>
        <v>22947045</v>
      </c>
      <c r="T3348">
        <f t="shared" si="87"/>
        <v>309677</v>
      </c>
    </row>
    <row r="3349" spans="1:20" ht="14.45" hidden="1" x14ac:dyDescent="0.35">
      <c r="A3349">
        <v>1</v>
      </c>
      <c r="B3349" t="s">
        <v>15</v>
      </c>
      <c r="C3349" t="s">
        <v>755</v>
      </c>
      <c r="D3349" t="s">
        <v>1046</v>
      </c>
      <c r="E3349" t="s">
        <v>1044</v>
      </c>
      <c r="F3349" t="s">
        <v>5</v>
      </c>
      <c r="G3349" t="s">
        <v>496</v>
      </c>
      <c r="H3349" t="s">
        <v>2</v>
      </c>
      <c r="I3349">
        <v>13</v>
      </c>
      <c r="J3349" t="s">
        <v>8</v>
      </c>
      <c r="K3349" t="s">
        <v>7</v>
      </c>
      <c r="L3349" t="s">
        <v>107</v>
      </c>
      <c r="M3349">
        <v>102990</v>
      </c>
      <c r="N3349" s="21" t="str">
        <f t="shared" si="83"/>
        <v>20_100-105</v>
      </c>
      <c r="O3349" s="21" t="str">
        <f t="shared" si="84"/>
        <v>10_100-110</v>
      </c>
      <c r="P3349" s="21" t="str">
        <f t="shared" si="85"/>
        <v>07_70&gt;</v>
      </c>
      <c r="Q3349" t="s">
        <v>1527</v>
      </c>
      <c r="R3349" t="s">
        <v>1084</v>
      </c>
      <c r="S3349">
        <f t="shared" si="86"/>
        <v>102990</v>
      </c>
      <c r="T3349">
        <f t="shared" si="87"/>
        <v>1390</v>
      </c>
    </row>
    <row r="3350" spans="1:20" ht="14.45" hidden="1" x14ac:dyDescent="0.35">
      <c r="A3350">
        <v>27</v>
      </c>
      <c r="B3350" t="s">
        <v>15</v>
      </c>
      <c r="C3350" t="s">
        <v>859</v>
      </c>
      <c r="D3350" t="s">
        <v>1055</v>
      </c>
      <c r="E3350" t="s">
        <v>1044</v>
      </c>
      <c r="F3350" t="s">
        <v>5</v>
      </c>
      <c r="G3350" t="s">
        <v>308</v>
      </c>
      <c r="H3350" t="s">
        <v>860</v>
      </c>
      <c r="I3350">
        <v>15</v>
      </c>
      <c r="J3350" t="s">
        <v>8</v>
      </c>
      <c r="L3350" t="s">
        <v>107</v>
      </c>
      <c r="M3350">
        <v>180000</v>
      </c>
      <c r="N3350" s="21" t="str">
        <f t="shared" si="83"/>
        <v>36_180-185</v>
      </c>
      <c r="O3350" s="21" t="str">
        <f t="shared" si="84"/>
        <v>18_180-190</v>
      </c>
      <c r="P3350" s="21" t="str">
        <f t="shared" si="85"/>
        <v>07_70&gt;</v>
      </c>
      <c r="Q3350" t="s">
        <v>1527</v>
      </c>
      <c r="R3350" t="s">
        <v>1084</v>
      </c>
      <c r="S3350">
        <f t="shared" si="86"/>
        <v>4860000</v>
      </c>
      <c r="T3350">
        <f t="shared" si="87"/>
        <v>65587</v>
      </c>
    </row>
    <row r="3351" spans="1:20" ht="14.45" hidden="1" x14ac:dyDescent="0.35">
      <c r="A3351">
        <v>71</v>
      </c>
      <c r="B3351" t="s">
        <v>15</v>
      </c>
      <c r="C3351" t="s">
        <v>861</v>
      </c>
      <c r="D3351" t="s">
        <v>1055</v>
      </c>
      <c r="E3351" t="s">
        <v>1044</v>
      </c>
      <c r="F3351" t="s">
        <v>5</v>
      </c>
      <c r="G3351" t="s">
        <v>308</v>
      </c>
      <c r="H3351" t="s">
        <v>860</v>
      </c>
      <c r="I3351">
        <v>15</v>
      </c>
      <c r="J3351" t="s">
        <v>8</v>
      </c>
      <c r="L3351" t="s">
        <v>107</v>
      </c>
      <c r="M3351">
        <v>99559</v>
      </c>
      <c r="N3351" s="21" t="str">
        <f t="shared" si="83"/>
        <v>19_95-100</v>
      </c>
      <c r="O3351" s="21" t="str">
        <f t="shared" si="84"/>
        <v>9_90-100</v>
      </c>
      <c r="P3351" s="21" t="str">
        <f t="shared" si="85"/>
        <v>07_70&gt;</v>
      </c>
      <c r="Q3351" t="s">
        <v>1527</v>
      </c>
      <c r="R3351" t="s">
        <v>1084</v>
      </c>
      <c r="S3351">
        <f t="shared" si="86"/>
        <v>7068689</v>
      </c>
      <c r="T3351">
        <f t="shared" si="87"/>
        <v>95394</v>
      </c>
    </row>
    <row r="3352" spans="1:20" ht="14.45" hidden="1" x14ac:dyDescent="0.35">
      <c r="A3352">
        <v>1</v>
      </c>
      <c r="B3352" t="s">
        <v>15</v>
      </c>
      <c r="C3352" t="s">
        <v>862</v>
      </c>
      <c r="D3352" t="s">
        <v>1055</v>
      </c>
      <c r="E3352" t="s">
        <v>1044</v>
      </c>
      <c r="F3352" t="s">
        <v>5</v>
      </c>
      <c r="G3352" t="s">
        <v>308</v>
      </c>
      <c r="H3352" t="s">
        <v>863</v>
      </c>
      <c r="I3352">
        <v>17</v>
      </c>
      <c r="J3352" t="s">
        <v>136</v>
      </c>
      <c r="L3352" t="s">
        <v>107</v>
      </c>
      <c r="M3352">
        <v>135000</v>
      </c>
      <c r="N3352" s="21" t="str">
        <f t="shared" si="83"/>
        <v>27_135-140</v>
      </c>
      <c r="O3352" s="21" t="str">
        <f t="shared" si="84"/>
        <v>13_130-140</v>
      </c>
      <c r="P3352" s="21" t="str">
        <f t="shared" si="85"/>
        <v>07_70&gt;</v>
      </c>
      <c r="Q3352" t="s">
        <v>1527</v>
      </c>
      <c r="R3352" t="s">
        <v>1084</v>
      </c>
      <c r="S3352">
        <f t="shared" si="86"/>
        <v>135000</v>
      </c>
      <c r="T3352">
        <f t="shared" si="87"/>
        <v>1822</v>
      </c>
    </row>
    <row r="3353" spans="1:20" ht="14.45" hidden="1" x14ac:dyDescent="0.35">
      <c r="A3353">
        <v>12</v>
      </c>
      <c r="B3353" t="s">
        <v>15</v>
      </c>
      <c r="C3353" t="s">
        <v>864</v>
      </c>
      <c r="D3353" t="s">
        <v>1041</v>
      </c>
      <c r="E3353" t="s">
        <v>1044</v>
      </c>
      <c r="F3353" t="s">
        <v>5</v>
      </c>
      <c r="G3353" t="s">
        <v>308</v>
      </c>
      <c r="H3353" t="s">
        <v>640</v>
      </c>
      <c r="I3353">
        <v>15</v>
      </c>
      <c r="J3353" t="s">
        <v>8</v>
      </c>
      <c r="L3353" t="s">
        <v>107</v>
      </c>
      <c r="M3353">
        <v>164200</v>
      </c>
      <c r="N3353" s="21" t="str">
        <f t="shared" si="83"/>
        <v>32_160-165</v>
      </c>
      <c r="O3353" s="21" t="str">
        <f t="shared" si="84"/>
        <v>16_160-170</v>
      </c>
      <c r="P3353" s="21" t="str">
        <f t="shared" si="85"/>
        <v>07_70&gt;</v>
      </c>
      <c r="Q3353" t="s">
        <v>1527</v>
      </c>
      <c r="R3353" t="s">
        <v>1084</v>
      </c>
      <c r="S3353">
        <f t="shared" si="86"/>
        <v>1970400</v>
      </c>
      <c r="T3353">
        <f t="shared" si="87"/>
        <v>26591</v>
      </c>
    </row>
    <row r="3354" spans="1:20" ht="14.45" hidden="1" x14ac:dyDescent="0.35">
      <c r="A3354">
        <v>23</v>
      </c>
      <c r="B3354" t="s">
        <v>15</v>
      </c>
      <c r="C3354" t="s">
        <v>865</v>
      </c>
      <c r="D3354" t="s">
        <v>1055</v>
      </c>
      <c r="E3354" t="s">
        <v>1044</v>
      </c>
      <c r="F3354" t="s">
        <v>5</v>
      </c>
      <c r="G3354" t="s">
        <v>496</v>
      </c>
      <c r="H3354" t="s">
        <v>866</v>
      </c>
      <c r="I3354">
        <v>15</v>
      </c>
      <c r="J3354" t="s">
        <v>8</v>
      </c>
      <c r="L3354" t="s">
        <v>107</v>
      </c>
      <c r="M3354">
        <v>180000</v>
      </c>
      <c r="N3354" s="21" t="str">
        <f t="shared" si="83"/>
        <v>36_180-185</v>
      </c>
      <c r="O3354" s="21" t="str">
        <f t="shared" si="84"/>
        <v>18_180-190</v>
      </c>
      <c r="P3354" s="21" t="str">
        <f t="shared" si="85"/>
        <v>07_70&gt;</v>
      </c>
      <c r="Q3354" t="s">
        <v>1527</v>
      </c>
      <c r="R3354" t="s">
        <v>1084</v>
      </c>
      <c r="S3354">
        <f t="shared" si="86"/>
        <v>4140000</v>
      </c>
      <c r="T3354">
        <f t="shared" si="87"/>
        <v>55870</v>
      </c>
    </row>
    <row r="3355" spans="1:20" ht="14.45" hidden="1" x14ac:dyDescent="0.35">
      <c r="A3355">
        <v>3</v>
      </c>
      <c r="B3355" t="s">
        <v>15</v>
      </c>
      <c r="C3355" t="s">
        <v>867</v>
      </c>
      <c r="D3355" t="s">
        <v>1055</v>
      </c>
      <c r="E3355" t="s">
        <v>1044</v>
      </c>
      <c r="F3355" t="s">
        <v>5</v>
      </c>
      <c r="G3355" t="s">
        <v>496</v>
      </c>
      <c r="H3355" t="s">
        <v>868</v>
      </c>
      <c r="I3355">
        <v>15</v>
      </c>
      <c r="J3355" t="s">
        <v>103</v>
      </c>
      <c r="L3355" t="s">
        <v>107</v>
      </c>
      <c r="M3355">
        <v>120960</v>
      </c>
      <c r="N3355" s="21" t="str">
        <f t="shared" si="83"/>
        <v>24_120-125</v>
      </c>
      <c r="O3355" s="21" t="str">
        <f t="shared" si="84"/>
        <v>12_120-130</v>
      </c>
      <c r="P3355" s="21" t="str">
        <f t="shared" si="85"/>
        <v>07_70&gt;</v>
      </c>
      <c r="Q3355" t="s">
        <v>1527</v>
      </c>
      <c r="R3355" t="s">
        <v>1084</v>
      </c>
      <c r="S3355">
        <f t="shared" si="86"/>
        <v>362880</v>
      </c>
      <c r="T3355">
        <f t="shared" si="87"/>
        <v>4897</v>
      </c>
    </row>
    <row r="3356" spans="1:20" ht="14.45" hidden="1" x14ac:dyDescent="0.35">
      <c r="A3356">
        <v>111</v>
      </c>
      <c r="B3356" t="s">
        <v>15</v>
      </c>
      <c r="C3356" t="s">
        <v>964</v>
      </c>
      <c r="D3356" t="s">
        <v>1046</v>
      </c>
      <c r="E3356" t="s">
        <v>1044</v>
      </c>
      <c r="F3356" t="s">
        <v>1</v>
      </c>
      <c r="G3356" t="s">
        <v>532</v>
      </c>
      <c r="H3356" t="s">
        <v>2</v>
      </c>
      <c r="I3356">
        <v>14</v>
      </c>
      <c r="J3356" t="s">
        <v>8</v>
      </c>
      <c r="L3356" t="s">
        <v>107</v>
      </c>
      <c r="M3356">
        <v>77905</v>
      </c>
      <c r="N3356" s="21" t="str">
        <f t="shared" si="83"/>
        <v>15_75-80</v>
      </c>
      <c r="O3356" s="21" t="str">
        <f t="shared" si="84"/>
        <v>7_70-80</v>
      </c>
      <c r="P3356" s="21" t="str">
        <f t="shared" si="85"/>
        <v>07_70&gt;</v>
      </c>
      <c r="Q3356" t="s">
        <v>1527</v>
      </c>
      <c r="R3356" t="s">
        <v>1084</v>
      </c>
      <c r="S3356">
        <f t="shared" si="86"/>
        <v>8647455</v>
      </c>
      <c r="T3356">
        <f t="shared" si="87"/>
        <v>116700</v>
      </c>
    </row>
    <row r="3357" spans="1:20" ht="14.45" hidden="1" x14ac:dyDescent="0.35">
      <c r="A3357">
        <v>231</v>
      </c>
      <c r="B3357" t="s">
        <v>15</v>
      </c>
      <c r="C3357" t="s">
        <v>1027</v>
      </c>
      <c r="D3357" t="s">
        <v>1046</v>
      </c>
      <c r="E3357" t="s">
        <v>1044</v>
      </c>
      <c r="F3357" t="s">
        <v>5</v>
      </c>
      <c r="G3357" t="s">
        <v>818</v>
      </c>
      <c r="H3357" t="s">
        <v>2</v>
      </c>
      <c r="I3357">
        <v>13</v>
      </c>
      <c r="J3357" t="s">
        <v>8</v>
      </c>
      <c r="L3357" t="s">
        <v>107</v>
      </c>
      <c r="M3357">
        <v>76960</v>
      </c>
      <c r="N3357" s="21" t="str">
        <f t="shared" si="83"/>
        <v>15_75-80</v>
      </c>
      <c r="O3357" s="21" t="str">
        <f t="shared" si="84"/>
        <v>7_70-80</v>
      </c>
      <c r="P3357" s="21" t="str">
        <f t="shared" si="85"/>
        <v>07_70&gt;</v>
      </c>
      <c r="Q3357" t="s">
        <v>1527</v>
      </c>
      <c r="R3357" t="s">
        <v>1084</v>
      </c>
      <c r="S3357">
        <f t="shared" si="86"/>
        <v>17777760</v>
      </c>
      <c r="T3357">
        <f t="shared" si="87"/>
        <v>239916</v>
      </c>
    </row>
    <row r="3358" spans="1:20" ht="14.45" hidden="1" x14ac:dyDescent="0.35">
      <c r="A3358">
        <v>64</v>
      </c>
      <c r="B3358" t="s">
        <v>15</v>
      </c>
      <c r="C3358" t="s">
        <v>1028</v>
      </c>
      <c r="D3358" t="s">
        <v>1046</v>
      </c>
      <c r="E3358" t="s">
        <v>1044</v>
      </c>
      <c r="F3358" t="s">
        <v>5</v>
      </c>
      <c r="G3358" t="s">
        <v>818</v>
      </c>
      <c r="H3358" t="s">
        <v>2</v>
      </c>
      <c r="I3358">
        <v>13</v>
      </c>
      <c r="J3358" t="s">
        <v>8</v>
      </c>
      <c r="K3358" t="s">
        <v>7</v>
      </c>
      <c r="L3358" t="s">
        <v>107</v>
      </c>
      <c r="M3358">
        <v>87476</v>
      </c>
      <c r="N3358" s="21" t="str">
        <f t="shared" ref="N3358:N3421" si="88">CONCATENATE(ROUNDDOWN(M3358/5000,0),"_",ROUNDDOWN(M3358/5000,0)*5,"-",ROUNDUP((M3358+1)/5000,0)*5)</f>
        <v>17_85-90</v>
      </c>
      <c r="O3358" s="21" t="str">
        <f t="shared" ref="O3358:O3421" si="89">CONCATENATE(ROUNDDOWN(M3358/10000,0),"_",ROUNDDOWN(M3358/10000,0)*10,"-",ROUNDUP((M3358+1)/10000,0)*10)</f>
        <v>8_80-90</v>
      </c>
      <c r="P3358" s="21" t="str">
        <f t="shared" si="85"/>
        <v>07_70&gt;</v>
      </c>
      <c r="Q3358" t="s">
        <v>1527</v>
      </c>
      <c r="R3358" t="s">
        <v>1084</v>
      </c>
      <c r="S3358">
        <f t="shared" si="86"/>
        <v>5598464</v>
      </c>
      <c r="T3358">
        <f t="shared" si="87"/>
        <v>75553</v>
      </c>
    </row>
    <row r="3359" spans="1:20" ht="14.45" hidden="1" x14ac:dyDescent="0.35">
      <c r="A3359">
        <v>515</v>
      </c>
      <c r="B3359" t="s">
        <v>15</v>
      </c>
      <c r="C3359" t="s">
        <v>1023</v>
      </c>
      <c r="D3359" t="s">
        <v>1040</v>
      </c>
      <c r="E3359" t="s">
        <v>1044</v>
      </c>
      <c r="F3359" t="s">
        <v>5</v>
      </c>
      <c r="G3359" t="s">
        <v>818</v>
      </c>
      <c r="H3359" t="s">
        <v>2</v>
      </c>
      <c r="I3359">
        <v>15</v>
      </c>
      <c r="J3359" t="s">
        <v>8</v>
      </c>
      <c r="L3359" t="s">
        <v>107</v>
      </c>
      <c r="M3359">
        <v>75888</v>
      </c>
      <c r="N3359" s="21" t="str">
        <f t="shared" si="88"/>
        <v>15_75-80</v>
      </c>
      <c r="O3359" s="21" t="str">
        <f t="shared" si="89"/>
        <v>7_70-80</v>
      </c>
      <c r="P3359" s="21" t="str">
        <f t="shared" si="85"/>
        <v>07_70&gt;</v>
      </c>
      <c r="Q3359" t="s">
        <v>1527</v>
      </c>
      <c r="R3359" t="s">
        <v>1084</v>
      </c>
      <c r="S3359">
        <f t="shared" si="86"/>
        <v>39082320</v>
      </c>
      <c r="T3359">
        <f t="shared" si="87"/>
        <v>527427</v>
      </c>
    </row>
    <row r="3360" spans="1:20" ht="14.45" hidden="1" x14ac:dyDescent="0.35">
      <c r="A3360">
        <v>360</v>
      </c>
      <c r="B3360" t="s">
        <v>15</v>
      </c>
      <c r="C3360" t="s">
        <v>1024</v>
      </c>
      <c r="D3360" t="s">
        <v>1040</v>
      </c>
      <c r="E3360" t="s">
        <v>1044</v>
      </c>
      <c r="F3360" t="s">
        <v>5</v>
      </c>
      <c r="G3360" t="s">
        <v>818</v>
      </c>
      <c r="H3360" t="s">
        <v>2</v>
      </c>
      <c r="I3360">
        <v>15</v>
      </c>
      <c r="J3360" t="s">
        <v>8</v>
      </c>
      <c r="L3360" t="s">
        <v>107</v>
      </c>
      <c r="M3360">
        <v>80587</v>
      </c>
      <c r="N3360" s="21" t="str">
        <f t="shared" si="88"/>
        <v>16_80-85</v>
      </c>
      <c r="O3360" s="21" t="str">
        <f t="shared" si="89"/>
        <v>8_80-90</v>
      </c>
      <c r="P3360" s="21" t="str">
        <f t="shared" si="85"/>
        <v>07_70&gt;</v>
      </c>
      <c r="Q3360" t="s">
        <v>1527</v>
      </c>
      <c r="R3360" t="s">
        <v>1084</v>
      </c>
      <c r="S3360">
        <f t="shared" si="86"/>
        <v>29011320</v>
      </c>
      <c r="T3360">
        <f t="shared" si="87"/>
        <v>391516</v>
      </c>
    </row>
    <row r="3361" spans="1:20" ht="14.45" hidden="1" x14ac:dyDescent="0.35">
      <c r="A3361">
        <v>16</v>
      </c>
      <c r="B3361" t="s">
        <v>15</v>
      </c>
      <c r="C3361" t="s">
        <v>1030</v>
      </c>
      <c r="D3361" t="s">
        <v>1046</v>
      </c>
      <c r="E3361" t="s">
        <v>1044</v>
      </c>
      <c r="F3361" t="s">
        <v>1</v>
      </c>
      <c r="G3361" t="s">
        <v>532</v>
      </c>
      <c r="H3361" t="s">
        <v>2</v>
      </c>
      <c r="I3361">
        <v>13</v>
      </c>
      <c r="J3361" t="s">
        <v>8</v>
      </c>
      <c r="L3361" t="s">
        <v>107</v>
      </c>
      <c r="M3361">
        <v>96568</v>
      </c>
      <c r="N3361" s="21" t="str">
        <f t="shared" si="88"/>
        <v>19_95-100</v>
      </c>
      <c r="O3361" s="21" t="str">
        <f t="shared" si="89"/>
        <v>9_90-100</v>
      </c>
      <c r="P3361" s="21" t="str">
        <f t="shared" si="85"/>
        <v>07_70&gt;</v>
      </c>
      <c r="Q3361" t="s">
        <v>1527</v>
      </c>
      <c r="R3361" t="s">
        <v>1084</v>
      </c>
      <c r="S3361">
        <f t="shared" si="86"/>
        <v>1545088</v>
      </c>
      <c r="T3361">
        <f t="shared" si="87"/>
        <v>20851</v>
      </c>
    </row>
    <row r="3362" spans="1:20" ht="14.45" hidden="1" x14ac:dyDescent="0.35">
      <c r="A3362">
        <v>20</v>
      </c>
      <c r="B3362" t="s">
        <v>15</v>
      </c>
      <c r="C3362" t="s">
        <v>814</v>
      </c>
      <c r="D3362" t="s">
        <v>1040</v>
      </c>
      <c r="E3362" t="s">
        <v>1044</v>
      </c>
      <c r="F3362" t="s">
        <v>5</v>
      </c>
      <c r="G3362" t="s">
        <v>496</v>
      </c>
      <c r="H3362" t="s">
        <v>2</v>
      </c>
      <c r="I3362">
        <v>15</v>
      </c>
      <c r="J3362" t="s">
        <v>8</v>
      </c>
      <c r="L3362" t="s">
        <v>107</v>
      </c>
      <c r="M3362">
        <v>103450</v>
      </c>
      <c r="N3362" s="21" t="str">
        <f t="shared" si="88"/>
        <v>20_100-105</v>
      </c>
      <c r="O3362" s="21" t="str">
        <f t="shared" si="89"/>
        <v>10_100-110</v>
      </c>
      <c r="P3362" s="21" t="str">
        <f t="shared" si="85"/>
        <v>07_70&gt;</v>
      </c>
      <c r="Q3362" t="s">
        <v>1527</v>
      </c>
      <c r="R3362" t="s">
        <v>1084</v>
      </c>
      <c r="S3362">
        <f t="shared" si="86"/>
        <v>2069000</v>
      </c>
      <c r="T3362">
        <f t="shared" si="87"/>
        <v>27922</v>
      </c>
    </row>
    <row r="3363" spans="1:20" ht="14.45" hidden="1" x14ac:dyDescent="0.35">
      <c r="A3363">
        <v>1</v>
      </c>
      <c r="B3363" t="s">
        <v>15</v>
      </c>
      <c r="C3363" t="s">
        <v>1521</v>
      </c>
      <c r="D3363" t="s">
        <v>1055</v>
      </c>
      <c r="E3363" t="s">
        <v>1044</v>
      </c>
      <c r="F3363" t="s">
        <v>5</v>
      </c>
      <c r="G3363" t="s">
        <v>155</v>
      </c>
      <c r="H3363" t="s">
        <v>1522</v>
      </c>
      <c r="I3363">
        <v>17</v>
      </c>
      <c r="J3363" t="s">
        <v>136</v>
      </c>
      <c r="L3363" t="s">
        <v>107</v>
      </c>
      <c r="M3363">
        <v>445030</v>
      </c>
      <c r="N3363" s="21" t="str">
        <f t="shared" si="88"/>
        <v>89_445-450</v>
      </c>
      <c r="O3363" s="21" t="str">
        <f t="shared" si="89"/>
        <v>44_440-450</v>
      </c>
      <c r="P3363" s="21" t="str">
        <f t="shared" si="85"/>
        <v>07_70&gt;</v>
      </c>
      <c r="Q3363" t="s">
        <v>1527</v>
      </c>
      <c r="R3363" t="s">
        <v>1084</v>
      </c>
      <c r="S3363">
        <f t="shared" si="86"/>
        <v>445030</v>
      </c>
      <c r="T3363">
        <f t="shared" si="87"/>
        <v>6006</v>
      </c>
    </row>
    <row r="3364" spans="1:20" ht="14.45" hidden="1" x14ac:dyDescent="0.35">
      <c r="A3364">
        <v>1</v>
      </c>
      <c r="B3364" t="s">
        <v>15</v>
      </c>
      <c r="C3364" t="s">
        <v>306</v>
      </c>
      <c r="D3364" t="s">
        <v>1047</v>
      </c>
      <c r="E3364" t="s">
        <v>1044</v>
      </c>
      <c r="F3364" t="s">
        <v>5</v>
      </c>
      <c r="G3364" t="s">
        <v>218</v>
      </c>
      <c r="H3364" t="s">
        <v>2</v>
      </c>
      <c r="I3364">
        <v>12</v>
      </c>
      <c r="J3364" t="s">
        <v>8</v>
      </c>
      <c r="L3364" t="s">
        <v>107</v>
      </c>
      <c r="M3364">
        <v>71746</v>
      </c>
      <c r="N3364" s="21" t="str">
        <f t="shared" si="88"/>
        <v>14_70-75</v>
      </c>
      <c r="O3364" s="21" t="str">
        <f t="shared" si="89"/>
        <v>7_70-80</v>
      </c>
      <c r="P3364" s="21" t="str">
        <f t="shared" si="85"/>
        <v>07_70&gt;</v>
      </c>
      <c r="Q3364" t="s">
        <v>1527</v>
      </c>
      <c r="R3364" t="s">
        <v>1084</v>
      </c>
      <c r="S3364">
        <f t="shared" si="86"/>
        <v>71746</v>
      </c>
      <c r="T3364">
        <f t="shared" si="87"/>
        <v>968</v>
      </c>
    </row>
    <row r="3365" spans="1:20" ht="14.45" hidden="1" x14ac:dyDescent="0.35">
      <c r="A3365">
        <v>225</v>
      </c>
      <c r="B3365" t="s">
        <v>15</v>
      </c>
      <c r="C3365" t="s">
        <v>549</v>
      </c>
      <c r="D3365" t="s">
        <v>1046</v>
      </c>
      <c r="E3365" t="s">
        <v>1044</v>
      </c>
      <c r="F3365" t="s">
        <v>5</v>
      </c>
      <c r="G3365" t="s">
        <v>496</v>
      </c>
      <c r="H3365" t="s">
        <v>301</v>
      </c>
      <c r="I3365">
        <v>14</v>
      </c>
      <c r="J3365" t="s">
        <v>8</v>
      </c>
      <c r="L3365" t="s">
        <v>107</v>
      </c>
      <c r="M3365">
        <v>69290</v>
      </c>
      <c r="N3365" s="21" t="str">
        <f t="shared" si="88"/>
        <v>13_65-70</v>
      </c>
      <c r="O3365" s="21" t="str">
        <f t="shared" si="89"/>
        <v>6_60-70</v>
      </c>
      <c r="P3365" s="21" t="str">
        <f t="shared" si="85"/>
        <v>06_60-70</v>
      </c>
      <c r="Q3365" t="s">
        <v>1527</v>
      </c>
      <c r="R3365" t="s">
        <v>1084</v>
      </c>
      <c r="S3365">
        <f t="shared" si="86"/>
        <v>15590250</v>
      </c>
      <c r="T3365">
        <f t="shared" si="87"/>
        <v>210395</v>
      </c>
    </row>
    <row r="3366" spans="1:20" ht="14.45" hidden="1" x14ac:dyDescent="0.35">
      <c r="A3366">
        <v>49</v>
      </c>
      <c r="B3366" t="s">
        <v>15</v>
      </c>
      <c r="C3366" t="s">
        <v>550</v>
      </c>
      <c r="D3366" t="s">
        <v>1038</v>
      </c>
      <c r="E3366" t="s">
        <v>1044</v>
      </c>
      <c r="F3366" t="s">
        <v>5</v>
      </c>
      <c r="G3366" t="s">
        <v>496</v>
      </c>
      <c r="H3366" t="s">
        <v>301</v>
      </c>
      <c r="I3366">
        <v>15</v>
      </c>
      <c r="J3366" t="s">
        <v>8</v>
      </c>
      <c r="L3366" t="s">
        <v>107</v>
      </c>
      <c r="M3366">
        <v>86475</v>
      </c>
      <c r="N3366" s="21" t="str">
        <f t="shared" si="88"/>
        <v>17_85-90</v>
      </c>
      <c r="O3366" s="21" t="str">
        <f t="shared" si="89"/>
        <v>8_80-90</v>
      </c>
      <c r="P3366" s="21" t="str">
        <f t="shared" si="85"/>
        <v>07_70&gt;</v>
      </c>
      <c r="Q3366" t="s">
        <v>1527</v>
      </c>
      <c r="R3366" t="s">
        <v>1084</v>
      </c>
      <c r="S3366">
        <f t="shared" si="86"/>
        <v>4237275</v>
      </c>
      <c r="T3366">
        <f t="shared" si="87"/>
        <v>57183</v>
      </c>
    </row>
    <row r="3367" spans="1:20" ht="14.45" hidden="1" x14ac:dyDescent="0.35">
      <c r="A3367">
        <v>100</v>
      </c>
      <c r="B3367" t="s">
        <v>15</v>
      </c>
      <c r="C3367" t="s">
        <v>1025</v>
      </c>
      <c r="D3367" t="s">
        <v>1046</v>
      </c>
      <c r="E3367" t="s">
        <v>1044</v>
      </c>
      <c r="F3367" t="s">
        <v>1</v>
      </c>
      <c r="G3367" t="s">
        <v>532</v>
      </c>
      <c r="H3367" t="s">
        <v>2</v>
      </c>
      <c r="I3367">
        <v>14</v>
      </c>
      <c r="J3367" t="s">
        <v>8</v>
      </c>
      <c r="L3367" t="s">
        <v>107</v>
      </c>
      <c r="M3367">
        <v>66490</v>
      </c>
      <c r="N3367" s="21" t="str">
        <f t="shared" si="88"/>
        <v>13_65-70</v>
      </c>
      <c r="O3367" s="21" t="str">
        <f t="shared" si="89"/>
        <v>6_60-70</v>
      </c>
      <c r="P3367" s="21" t="str">
        <f t="shared" si="85"/>
        <v>06_60-70</v>
      </c>
      <c r="Q3367" t="s">
        <v>1527</v>
      </c>
      <c r="R3367" t="s">
        <v>1084</v>
      </c>
      <c r="S3367">
        <f t="shared" si="86"/>
        <v>6649000</v>
      </c>
      <c r="T3367">
        <f t="shared" si="87"/>
        <v>89730</v>
      </c>
    </row>
    <row r="3368" spans="1:20" ht="14.45" hidden="1" x14ac:dyDescent="0.35">
      <c r="A3368">
        <v>121</v>
      </c>
      <c r="B3368" t="s">
        <v>15</v>
      </c>
      <c r="C3368" t="s">
        <v>1026</v>
      </c>
      <c r="D3368" t="s">
        <v>1040</v>
      </c>
      <c r="E3368" t="s">
        <v>1044</v>
      </c>
      <c r="F3368" t="s">
        <v>1</v>
      </c>
      <c r="G3368" t="s">
        <v>532</v>
      </c>
      <c r="H3368" t="s">
        <v>2</v>
      </c>
      <c r="I3368">
        <v>15</v>
      </c>
      <c r="J3368" t="s">
        <v>8</v>
      </c>
      <c r="L3368" t="s">
        <v>107</v>
      </c>
      <c r="M3368">
        <v>66300</v>
      </c>
      <c r="N3368" s="21" t="str">
        <f t="shared" si="88"/>
        <v>13_65-70</v>
      </c>
      <c r="O3368" s="21" t="str">
        <f t="shared" si="89"/>
        <v>6_60-70</v>
      </c>
      <c r="P3368" s="21" t="str">
        <f t="shared" si="85"/>
        <v>06_60-70</v>
      </c>
      <c r="Q3368" t="s">
        <v>1527</v>
      </c>
      <c r="R3368" t="s">
        <v>1084</v>
      </c>
      <c r="S3368">
        <f t="shared" si="86"/>
        <v>8022300</v>
      </c>
      <c r="T3368">
        <f t="shared" si="87"/>
        <v>108263</v>
      </c>
    </row>
    <row r="3369" spans="1:20" ht="14.45" hidden="1" x14ac:dyDescent="0.35">
      <c r="A3369">
        <v>25</v>
      </c>
      <c r="B3369" t="s">
        <v>15</v>
      </c>
      <c r="C3369" t="s">
        <v>379</v>
      </c>
      <c r="D3369" t="s">
        <v>1046</v>
      </c>
      <c r="E3369" t="s">
        <v>1039</v>
      </c>
      <c r="F3369" t="s">
        <v>5</v>
      </c>
      <c r="G3369" t="s">
        <v>218</v>
      </c>
      <c r="H3369" t="s">
        <v>2</v>
      </c>
      <c r="I3369">
        <v>14</v>
      </c>
      <c r="J3369" t="s">
        <v>8</v>
      </c>
      <c r="K3369" t="s">
        <v>7</v>
      </c>
      <c r="L3369" t="s">
        <v>107</v>
      </c>
      <c r="M3369">
        <v>48140</v>
      </c>
      <c r="N3369" s="21" t="str">
        <f t="shared" si="88"/>
        <v>9_45-50</v>
      </c>
      <c r="O3369" s="21" t="str">
        <f t="shared" si="89"/>
        <v>4_40-50</v>
      </c>
      <c r="P3369" s="21" t="str">
        <f t="shared" si="85"/>
        <v>04_40-50</v>
      </c>
      <c r="Q3369" t="s">
        <v>1527</v>
      </c>
      <c r="R3369" t="s">
        <v>1084</v>
      </c>
      <c r="S3369">
        <f t="shared" si="86"/>
        <v>1203500</v>
      </c>
      <c r="T3369">
        <f t="shared" si="87"/>
        <v>16242</v>
      </c>
    </row>
    <row r="3370" spans="1:20" ht="14.45" hidden="1" x14ac:dyDescent="0.35">
      <c r="A3370">
        <v>4</v>
      </c>
      <c r="B3370" t="s">
        <v>15</v>
      </c>
      <c r="C3370" t="s">
        <v>475</v>
      </c>
      <c r="D3370" t="s">
        <v>1046</v>
      </c>
      <c r="E3370" t="s">
        <v>1039</v>
      </c>
      <c r="F3370" t="s">
        <v>5</v>
      </c>
      <c r="G3370" t="s">
        <v>218</v>
      </c>
      <c r="H3370" t="s">
        <v>2</v>
      </c>
      <c r="I3370">
        <v>14</v>
      </c>
      <c r="J3370" t="s">
        <v>8</v>
      </c>
      <c r="K3370" t="s">
        <v>7</v>
      </c>
      <c r="L3370" t="s">
        <v>107</v>
      </c>
      <c r="M3370">
        <v>95270</v>
      </c>
      <c r="N3370" s="21" t="str">
        <f t="shared" si="88"/>
        <v>19_95-100</v>
      </c>
      <c r="O3370" s="21" t="str">
        <f t="shared" si="89"/>
        <v>9_90-100</v>
      </c>
      <c r="P3370" s="21" t="str">
        <f t="shared" ref="P3370:P3433" si="90">IF(M3370&lt;20000,"01_&lt;20",IF(M3370&lt;70000,CONCATENATE(IF((ROUNDDOWN(M3370/10000,0)+1)&lt;10,0,),ROUNDDOWN(M3370/10000,0),"_",ROUNDDOWN(M3370/10000,0)*10,"-",ROUNDUP((M3370+1)/10000,0)*10),"07_70&gt;"))</f>
        <v>07_70&gt;</v>
      </c>
      <c r="Q3370" t="s">
        <v>1527</v>
      </c>
      <c r="R3370" t="s">
        <v>1084</v>
      </c>
      <c r="S3370">
        <f t="shared" ref="S3370:S3423" si="91">M3370*A3370</f>
        <v>381080</v>
      </c>
      <c r="T3370">
        <f t="shared" ref="T3370:T3423" si="92">ROUND(S3370/74.1,0)</f>
        <v>5143</v>
      </c>
    </row>
    <row r="3371" spans="1:20" ht="14.45" hidden="1" x14ac:dyDescent="0.35">
      <c r="A3371">
        <v>10</v>
      </c>
      <c r="B3371" t="s">
        <v>15</v>
      </c>
      <c r="C3371" t="s">
        <v>476</v>
      </c>
      <c r="D3371" t="s">
        <v>1046</v>
      </c>
      <c r="E3371" t="s">
        <v>1039</v>
      </c>
      <c r="F3371" t="s">
        <v>5</v>
      </c>
      <c r="G3371" t="s">
        <v>496</v>
      </c>
      <c r="H3371" t="s">
        <v>2</v>
      </c>
      <c r="I3371">
        <v>13</v>
      </c>
      <c r="J3371" t="s">
        <v>8</v>
      </c>
      <c r="K3371" t="s">
        <v>7</v>
      </c>
      <c r="L3371" t="s">
        <v>107</v>
      </c>
      <c r="M3371">
        <v>77995</v>
      </c>
      <c r="N3371" s="21" t="str">
        <f t="shared" si="88"/>
        <v>15_75-80</v>
      </c>
      <c r="O3371" s="21" t="str">
        <f t="shared" si="89"/>
        <v>7_70-80</v>
      </c>
      <c r="P3371" s="21" t="str">
        <f t="shared" si="90"/>
        <v>07_70&gt;</v>
      </c>
      <c r="Q3371" t="s">
        <v>1527</v>
      </c>
      <c r="R3371" t="s">
        <v>1084</v>
      </c>
      <c r="S3371">
        <f t="shared" si="91"/>
        <v>779950</v>
      </c>
      <c r="T3371">
        <f t="shared" si="92"/>
        <v>10526</v>
      </c>
    </row>
    <row r="3372" spans="1:20" ht="14.45" hidden="1" x14ac:dyDescent="0.35">
      <c r="A3372">
        <v>2</v>
      </c>
      <c r="B3372" t="s">
        <v>15</v>
      </c>
      <c r="C3372" t="s">
        <v>522</v>
      </c>
      <c r="D3372" t="s">
        <v>1040</v>
      </c>
      <c r="E3372" t="s">
        <v>1039</v>
      </c>
      <c r="F3372" t="s">
        <v>5</v>
      </c>
      <c r="G3372" t="s">
        <v>496</v>
      </c>
      <c r="H3372" t="s">
        <v>2</v>
      </c>
      <c r="I3372">
        <v>15</v>
      </c>
      <c r="J3372" t="s">
        <v>8</v>
      </c>
      <c r="K3372" t="s">
        <v>7</v>
      </c>
      <c r="L3372" t="s">
        <v>107</v>
      </c>
      <c r="M3372">
        <v>75991</v>
      </c>
      <c r="N3372" s="21" t="str">
        <f t="shared" si="88"/>
        <v>15_75-80</v>
      </c>
      <c r="O3372" s="21" t="str">
        <f t="shared" si="89"/>
        <v>7_70-80</v>
      </c>
      <c r="P3372" s="21" t="str">
        <f t="shared" si="90"/>
        <v>07_70&gt;</v>
      </c>
      <c r="Q3372" t="s">
        <v>1527</v>
      </c>
      <c r="R3372" t="s">
        <v>1084</v>
      </c>
      <c r="S3372">
        <f t="shared" si="91"/>
        <v>151982</v>
      </c>
      <c r="T3372">
        <f t="shared" si="92"/>
        <v>2051</v>
      </c>
    </row>
    <row r="3373" spans="1:20" ht="14.45" hidden="1" x14ac:dyDescent="0.35">
      <c r="A3373">
        <v>31</v>
      </c>
      <c r="B3373" t="s">
        <v>15</v>
      </c>
      <c r="C3373" t="s">
        <v>706</v>
      </c>
      <c r="D3373" t="s">
        <v>1046</v>
      </c>
      <c r="E3373" t="s">
        <v>1039</v>
      </c>
      <c r="F3373" t="s">
        <v>5</v>
      </c>
      <c r="G3373" t="s">
        <v>496</v>
      </c>
      <c r="H3373" t="s">
        <v>2</v>
      </c>
      <c r="I3373">
        <v>14</v>
      </c>
      <c r="J3373" t="s">
        <v>8</v>
      </c>
      <c r="K3373" t="s">
        <v>7</v>
      </c>
      <c r="L3373" t="s">
        <v>107</v>
      </c>
      <c r="M3373">
        <v>133387</v>
      </c>
      <c r="N3373" s="21" t="str">
        <f t="shared" si="88"/>
        <v>26_130-135</v>
      </c>
      <c r="O3373" s="21" t="str">
        <f t="shared" si="89"/>
        <v>13_130-140</v>
      </c>
      <c r="P3373" s="21" t="str">
        <f t="shared" si="90"/>
        <v>07_70&gt;</v>
      </c>
      <c r="Q3373" t="s">
        <v>1527</v>
      </c>
      <c r="R3373" t="s">
        <v>1084</v>
      </c>
      <c r="S3373">
        <f t="shared" si="91"/>
        <v>4134997</v>
      </c>
      <c r="T3373">
        <f t="shared" si="92"/>
        <v>55803</v>
      </c>
    </row>
    <row r="3374" spans="1:20" ht="14.45" hidden="1" x14ac:dyDescent="0.35">
      <c r="A3374">
        <v>176</v>
      </c>
      <c r="B3374" t="s">
        <v>15</v>
      </c>
      <c r="C3374" t="s">
        <v>966</v>
      </c>
      <c r="D3374" t="s">
        <v>1046</v>
      </c>
      <c r="E3374" t="s">
        <v>1039</v>
      </c>
      <c r="F3374" t="s">
        <v>5</v>
      </c>
      <c r="G3374" t="s">
        <v>818</v>
      </c>
      <c r="H3374" t="s">
        <v>2</v>
      </c>
      <c r="I3374">
        <v>14</v>
      </c>
      <c r="J3374" t="s">
        <v>8</v>
      </c>
      <c r="K3374" t="s">
        <v>7</v>
      </c>
      <c r="L3374" t="s">
        <v>107</v>
      </c>
      <c r="M3374">
        <v>90181</v>
      </c>
      <c r="N3374" s="21" t="str">
        <f t="shared" si="88"/>
        <v>18_90-95</v>
      </c>
      <c r="O3374" s="21" t="str">
        <f t="shared" si="89"/>
        <v>9_90-100</v>
      </c>
      <c r="P3374" s="21" t="str">
        <f t="shared" si="90"/>
        <v>07_70&gt;</v>
      </c>
      <c r="Q3374" t="s">
        <v>1527</v>
      </c>
      <c r="R3374" t="s">
        <v>1084</v>
      </c>
      <c r="S3374">
        <f t="shared" si="91"/>
        <v>15871856</v>
      </c>
      <c r="T3374">
        <f t="shared" si="92"/>
        <v>214195</v>
      </c>
    </row>
    <row r="3375" spans="1:20" ht="14.45" hidden="1" x14ac:dyDescent="0.35">
      <c r="A3375">
        <v>59</v>
      </c>
      <c r="B3375" t="s">
        <v>15</v>
      </c>
      <c r="C3375" t="s">
        <v>967</v>
      </c>
      <c r="D3375" t="s">
        <v>1046</v>
      </c>
      <c r="E3375" t="s">
        <v>1039</v>
      </c>
      <c r="F3375" t="s">
        <v>5</v>
      </c>
      <c r="G3375" t="s">
        <v>855</v>
      </c>
      <c r="H3375" t="s">
        <v>2</v>
      </c>
      <c r="I3375">
        <v>14</v>
      </c>
      <c r="J3375" t="s">
        <v>8</v>
      </c>
      <c r="K3375" t="s">
        <v>7</v>
      </c>
      <c r="L3375" t="s">
        <v>107</v>
      </c>
      <c r="M3375">
        <v>163990</v>
      </c>
      <c r="N3375" s="21" t="str">
        <f t="shared" si="88"/>
        <v>32_160-165</v>
      </c>
      <c r="O3375" s="21" t="str">
        <f t="shared" si="89"/>
        <v>16_160-170</v>
      </c>
      <c r="P3375" s="21" t="str">
        <f t="shared" si="90"/>
        <v>07_70&gt;</v>
      </c>
      <c r="Q3375" t="s">
        <v>1527</v>
      </c>
      <c r="R3375" t="s">
        <v>1084</v>
      </c>
      <c r="S3375">
        <f t="shared" si="91"/>
        <v>9675410</v>
      </c>
      <c r="T3375">
        <f t="shared" si="92"/>
        <v>130572</v>
      </c>
    </row>
    <row r="3376" spans="1:20" ht="14.45" hidden="1" x14ac:dyDescent="0.35">
      <c r="A3376">
        <v>84</v>
      </c>
      <c r="B3376" t="s">
        <v>15</v>
      </c>
      <c r="C3376" t="s">
        <v>968</v>
      </c>
      <c r="D3376" t="s">
        <v>1046</v>
      </c>
      <c r="E3376" t="s">
        <v>1039</v>
      </c>
      <c r="F3376" t="s">
        <v>5</v>
      </c>
      <c r="G3376" t="s">
        <v>855</v>
      </c>
      <c r="H3376" t="s">
        <v>2</v>
      </c>
      <c r="I3376">
        <v>14</v>
      </c>
      <c r="J3376" t="s">
        <v>8</v>
      </c>
      <c r="K3376" t="s">
        <v>7</v>
      </c>
      <c r="L3376" t="s">
        <v>107</v>
      </c>
      <c r="M3376">
        <v>76450</v>
      </c>
      <c r="N3376" s="21" t="str">
        <f t="shared" si="88"/>
        <v>15_75-80</v>
      </c>
      <c r="O3376" s="21" t="str">
        <f t="shared" si="89"/>
        <v>7_70-80</v>
      </c>
      <c r="P3376" s="21" t="str">
        <f t="shared" si="90"/>
        <v>07_70&gt;</v>
      </c>
      <c r="Q3376" t="s">
        <v>1527</v>
      </c>
      <c r="R3376" t="s">
        <v>1084</v>
      </c>
      <c r="S3376">
        <f t="shared" si="91"/>
        <v>6421800</v>
      </c>
      <c r="T3376">
        <f t="shared" si="92"/>
        <v>86664</v>
      </c>
    </row>
    <row r="3377" spans="1:20" ht="14.45" hidden="1" x14ac:dyDescent="0.35">
      <c r="A3377">
        <v>27</v>
      </c>
      <c r="B3377" t="s">
        <v>15</v>
      </c>
      <c r="C3377" t="s">
        <v>969</v>
      </c>
      <c r="D3377" t="s">
        <v>1041</v>
      </c>
      <c r="E3377" t="s">
        <v>1039</v>
      </c>
      <c r="F3377" t="s">
        <v>5</v>
      </c>
      <c r="G3377" t="s">
        <v>308</v>
      </c>
      <c r="H3377" t="s">
        <v>640</v>
      </c>
      <c r="I3377">
        <v>15</v>
      </c>
      <c r="J3377" t="s">
        <v>117</v>
      </c>
      <c r="K3377" t="s">
        <v>7</v>
      </c>
      <c r="L3377" t="s">
        <v>107</v>
      </c>
      <c r="M3377">
        <v>155674</v>
      </c>
      <c r="N3377" s="21" t="str">
        <f t="shared" si="88"/>
        <v>31_155-160</v>
      </c>
      <c r="O3377" s="21" t="str">
        <f t="shared" si="89"/>
        <v>15_150-160</v>
      </c>
      <c r="P3377" s="21" t="str">
        <f t="shared" si="90"/>
        <v>07_70&gt;</v>
      </c>
      <c r="Q3377" t="s">
        <v>1527</v>
      </c>
      <c r="R3377" t="s">
        <v>1084</v>
      </c>
      <c r="S3377">
        <f t="shared" si="91"/>
        <v>4203198</v>
      </c>
      <c r="T3377">
        <f t="shared" si="92"/>
        <v>56723</v>
      </c>
    </row>
    <row r="3378" spans="1:20" ht="14.45" hidden="1" x14ac:dyDescent="0.35">
      <c r="A3378">
        <v>2</v>
      </c>
      <c r="B3378" t="s">
        <v>15</v>
      </c>
      <c r="C3378" t="s">
        <v>1031</v>
      </c>
      <c r="D3378" t="s">
        <v>1040</v>
      </c>
      <c r="E3378" t="s">
        <v>1039</v>
      </c>
      <c r="F3378" t="s">
        <v>5</v>
      </c>
      <c r="G3378" t="s">
        <v>818</v>
      </c>
      <c r="H3378" t="s">
        <v>2</v>
      </c>
      <c r="I3378">
        <v>15</v>
      </c>
      <c r="J3378" t="s">
        <v>8</v>
      </c>
      <c r="K3378" t="s">
        <v>7</v>
      </c>
      <c r="L3378" t="s">
        <v>107</v>
      </c>
      <c r="M3378">
        <v>81460</v>
      </c>
      <c r="N3378" s="21" t="str">
        <f t="shared" si="88"/>
        <v>16_80-85</v>
      </c>
      <c r="O3378" s="21" t="str">
        <f t="shared" si="89"/>
        <v>8_80-90</v>
      </c>
      <c r="P3378" s="21" t="str">
        <f t="shared" si="90"/>
        <v>07_70&gt;</v>
      </c>
      <c r="Q3378" t="s">
        <v>1527</v>
      </c>
      <c r="R3378" t="s">
        <v>1084</v>
      </c>
      <c r="S3378">
        <f t="shared" si="91"/>
        <v>162920</v>
      </c>
      <c r="T3378">
        <f t="shared" si="92"/>
        <v>2199</v>
      </c>
    </row>
    <row r="3379" spans="1:20" ht="14.45" hidden="1" x14ac:dyDescent="0.35">
      <c r="A3379">
        <v>69</v>
      </c>
      <c r="B3379" t="s">
        <v>15</v>
      </c>
      <c r="C3379" t="s">
        <v>1032</v>
      </c>
      <c r="D3379" t="s">
        <v>1041</v>
      </c>
      <c r="E3379" t="s">
        <v>1039</v>
      </c>
      <c r="F3379" t="s">
        <v>5</v>
      </c>
      <c r="G3379" t="s">
        <v>308</v>
      </c>
      <c r="H3379" t="s">
        <v>640</v>
      </c>
      <c r="I3379">
        <v>15</v>
      </c>
      <c r="J3379" t="s">
        <v>8</v>
      </c>
      <c r="K3379" t="s">
        <v>7</v>
      </c>
      <c r="L3379" t="s">
        <v>107</v>
      </c>
      <c r="M3379">
        <v>75200</v>
      </c>
      <c r="N3379" s="21" t="str">
        <f t="shared" si="88"/>
        <v>15_75-80</v>
      </c>
      <c r="O3379" s="21" t="str">
        <f t="shared" si="89"/>
        <v>7_70-80</v>
      </c>
      <c r="P3379" s="21" t="str">
        <f t="shared" si="90"/>
        <v>07_70&gt;</v>
      </c>
      <c r="Q3379" t="s">
        <v>1527</v>
      </c>
      <c r="R3379" t="s">
        <v>1084</v>
      </c>
      <c r="S3379">
        <f t="shared" si="91"/>
        <v>5188800</v>
      </c>
      <c r="T3379">
        <f t="shared" si="92"/>
        <v>70024</v>
      </c>
    </row>
    <row r="3380" spans="1:20" ht="14.45" hidden="1" x14ac:dyDescent="0.35">
      <c r="A3380">
        <v>71</v>
      </c>
      <c r="B3380" t="s">
        <v>15</v>
      </c>
      <c r="C3380" t="s">
        <v>1033</v>
      </c>
      <c r="D3380" t="s">
        <v>1046</v>
      </c>
      <c r="E3380" t="s">
        <v>1039</v>
      </c>
      <c r="F3380" t="s">
        <v>5</v>
      </c>
      <c r="G3380" t="s">
        <v>855</v>
      </c>
      <c r="H3380" t="s">
        <v>2</v>
      </c>
      <c r="I3380">
        <v>14</v>
      </c>
      <c r="J3380" t="s">
        <v>8</v>
      </c>
      <c r="K3380" t="s">
        <v>7</v>
      </c>
      <c r="L3380" t="s">
        <v>107</v>
      </c>
      <c r="M3380">
        <v>133387</v>
      </c>
      <c r="N3380" s="21" t="str">
        <f t="shared" si="88"/>
        <v>26_130-135</v>
      </c>
      <c r="O3380" s="21" t="str">
        <f t="shared" si="89"/>
        <v>13_130-140</v>
      </c>
      <c r="P3380" s="21" t="str">
        <f t="shared" si="90"/>
        <v>07_70&gt;</v>
      </c>
      <c r="Q3380" t="s">
        <v>1527</v>
      </c>
      <c r="R3380" t="s">
        <v>1084</v>
      </c>
      <c r="S3380">
        <f t="shared" si="91"/>
        <v>9470477</v>
      </c>
      <c r="T3380">
        <f t="shared" si="92"/>
        <v>127807</v>
      </c>
    </row>
    <row r="3381" spans="1:20" ht="14.45" hidden="1" x14ac:dyDescent="0.35">
      <c r="A3381">
        <v>12</v>
      </c>
      <c r="B3381" t="s">
        <v>15</v>
      </c>
      <c r="C3381" t="s">
        <v>1075</v>
      </c>
      <c r="D3381" t="s">
        <v>1046</v>
      </c>
      <c r="E3381" t="s">
        <v>1039</v>
      </c>
      <c r="F3381" t="s">
        <v>1</v>
      </c>
      <c r="G3381" t="s">
        <v>249</v>
      </c>
      <c r="H3381" t="s">
        <v>2</v>
      </c>
      <c r="I3381">
        <v>14</v>
      </c>
      <c r="J3381" t="s">
        <v>1076</v>
      </c>
      <c r="K3381" t="s">
        <v>7</v>
      </c>
      <c r="L3381" t="s">
        <v>107</v>
      </c>
      <c r="M3381">
        <v>56340</v>
      </c>
      <c r="N3381" s="21" t="str">
        <f t="shared" si="88"/>
        <v>11_55-60</v>
      </c>
      <c r="O3381" s="21" t="str">
        <f t="shared" si="89"/>
        <v>5_50-60</v>
      </c>
      <c r="P3381" s="21" t="str">
        <f t="shared" si="90"/>
        <v>05_50-60</v>
      </c>
      <c r="Q3381" t="s">
        <v>1527</v>
      </c>
      <c r="R3381" t="s">
        <v>1084</v>
      </c>
      <c r="S3381">
        <f t="shared" si="91"/>
        <v>676080</v>
      </c>
      <c r="T3381">
        <f t="shared" si="92"/>
        <v>9124</v>
      </c>
    </row>
    <row r="3382" spans="1:20" ht="14.45" hidden="1" x14ac:dyDescent="0.35">
      <c r="A3382">
        <v>4</v>
      </c>
      <c r="B3382" t="s">
        <v>15</v>
      </c>
      <c r="C3382" t="s">
        <v>1077</v>
      </c>
      <c r="D3382" t="s">
        <v>1047</v>
      </c>
      <c r="E3382" t="s">
        <v>1039</v>
      </c>
      <c r="F3382" t="s">
        <v>5</v>
      </c>
      <c r="G3382" t="s">
        <v>162</v>
      </c>
      <c r="H3382" t="s">
        <v>2</v>
      </c>
      <c r="I3382">
        <v>11</v>
      </c>
      <c r="J3382" t="s">
        <v>74</v>
      </c>
      <c r="K3382" t="s">
        <v>7</v>
      </c>
      <c r="L3382" t="s">
        <v>91</v>
      </c>
      <c r="M3382">
        <v>95270</v>
      </c>
      <c r="N3382" s="21" t="str">
        <f t="shared" si="88"/>
        <v>19_95-100</v>
      </c>
      <c r="O3382" s="21" t="str">
        <f t="shared" si="89"/>
        <v>9_90-100</v>
      </c>
      <c r="P3382" s="21" t="str">
        <f t="shared" si="90"/>
        <v>07_70&gt;</v>
      </c>
      <c r="Q3382" t="s">
        <v>1527</v>
      </c>
      <c r="R3382" t="s">
        <v>1084</v>
      </c>
      <c r="S3382">
        <f t="shared" si="91"/>
        <v>381080</v>
      </c>
      <c r="T3382">
        <f t="shared" si="92"/>
        <v>5143</v>
      </c>
    </row>
    <row r="3383" spans="1:20" ht="14.45" hidden="1" x14ac:dyDescent="0.35">
      <c r="A3383">
        <v>2</v>
      </c>
      <c r="B3383" t="s">
        <v>15</v>
      </c>
      <c r="C3383" t="s">
        <v>1523</v>
      </c>
      <c r="D3383" t="s">
        <v>1046</v>
      </c>
      <c r="E3383" t="s">
        <v>1039</v>
      </c>
      <c r="F3383" t="s">
        <v>5</v>
      </c>
      <c r="G3383" t="s">
        <v>218</v>
      </c>
      <c r="H3383" t="s">
        <v>299</v>
      </c>
      <c r="I3383">
        <v>14</v>
      </c>
      <c r="J3383" t="s">
        <v>8</v>
      </c>
      <c r="K3383" t="s">
        <v>7</v>
      </c>
      <c r="L3383" t="s">
        <v>107</v>
      </c>
      <c r="M3383">
        <v>55790</v>
      </c>
      <c r="N3383" s="21" t="str">
        <f t="shared" si="88"/>
        <v>11_55-60</v>
      </c>
      <c r="O3383" s="21" t="str">
        <f t="shared" si="89"/>
        <v>5_50-60</v>
      </c>
      <c r="P3383" s="21" t="str">
        <f t="shared" si="90"/>
        <v>05_50-60</v>
      </c>
      <c r="Q3383" t="s">
        <v>1527</v>
      </c>
      <c r="R3383" t="s">
        <v>1084</v>
      </c>
      <c r="S3383">
        <f t="shared" si="91"/>
        <v>111580</v>
      </c>
      <c r="T3383">
        <f t="shared" si="92"/>
        <v>1506</v>
      </c>
    </row>
    <row r="3384" spans="1:20" ht="14.45" hidden="1" x14ac:dyDescent="0.35">
      <c r="A3384">
        <v>2138</v>
      </c>
      <c r="B3384" t="s">
        <v>15</v>
      </c>
      <c r="C3384" t="s">
        <v>756</v>
      </c>
      <c r="D3384" t="s">
        <v>1041</v>
      </c>
      <c r="E3384" t="s">
        <v>1039</v>
      </c>
      <c r="F3384" t="s">
        <v>5</v>
      </c>
      <c r="G3384" t="s">
        <v>308</v>
      </c>
      <c r="H3384" t="s">
        <v>757</v>
      </c>
      <c r="I3384">
        <v>15</v>
      </c>
      <c r="J3384" t="s">
        <v>8</v>
      </c>
      <c r="L3384" t="s">
        <v>107</v>
      </c>
      <c r="M3384">
        <v>80984</v>
      </c>
      <c r="N3384" s="21" t="str">
        <f t="shared" si="88"/>
        <v>16_80-85</v>
      </c>
      <c r="O3384" s="21" t="str">
        <f t="shared" si="89"/>
        <v>8_80-90</v>
      </c>
      <c r="P3384" s="21" t="str">
        <f t="shared" si="90"/>
        <v>07_70&gt;</v>
      </c>
      <c r="Q3384" t="s">
        <v>1527</v>
      </c>
      <c r="R3384" t="s">
        <v>1084</v>
      </c>
      <c r="S3384">
        <f t="shared" si="91"/>
        <v>173143792</v>
      </c>
      <c r="T3384">
        <f t="shared" si="92"/>
        <v>2336623</v>
      </c>
    </row>
    <row r="3385" spans="1:20" ht="14.45" hidden="1" x14ac:dyDescent="0.35">
      <c r="A3385">
        <v>61</v>
      </c>
      <c r="B3385" t="s">
        <v>15</v>
      </c>
      <c r="C3385" t="s">
        <v>758</v>
      </c>
      <c r="D3385" t="s">
        <v>1041</v>
      </c>
      <c r="E3385" t="s">
        <v>1039</v>
      </c>
      <c r="F3385" t="s">
        <v>5</v>
      </c>
      <c r="G3385" t="s">
        <v>308</v>
      </c>
      <c r="H3385" t="s">
        <v>759</v>
      </c>
      <c r="I3385">
        <v>17</v>
      </c>
      <c r="J3385">
        <v>0</v>
      </c>
      <c r="L3385" t="s">
        <v>107</v>
      </c>
      <c r="M3385">
        <v>84085</v>
      </c>
      <c r="N3385" s="21" t="str">
        <f t="shared" si="88"/>
        <v>16_80-85</v>
      </c>
      <c r="O3385" s="21" t="str">
        <f t="shared" si="89"/>
        <v>8_80-90</v>
      </c>
      <c r="P3385" s="21" t="str">
        <f t="shared" si="90"/>
        <v>07_70&gt;</v>
      </c>
      <c r="Q3385" t="s">
        <v>1527</v>
      </c>
      <c r="R3385" t="s">
        <v>1084</v>
      </c>
      <c r="S3385">
        <f t="shared" si="91"/>
        <v>5129185</v>
      </c>
      <c r="T3385">
        <f t="shared" si="92"/>
        <v>69220</v>
      </c>
    </row>
    <row r="3386" spans="1:20" ht="14.45" hidden="1" x14ac:dyDescent="0.35">
      <c r="A3386">
        <v>33</v>
      </c>
      <c r="B3386" t="s">
        <v>15</v>
      </c>
      <c r="C3386" t="s">
        <v>573</v>
      </c>
      <c r="D3386" t="s">
        <v>1041</v>
      </c>
      <c r="E3386" t="s">
        <v>1039</v>
      </c>
      <c r="F3386" t="s">
        <v>5</v>
      </c>
      <c r="G3386" t="s">
        <v>308</v>
      </c>
      <c r="H3386" t="s">
        <v>574</v>
      </c>
      <c r="I3386">
        <v>15</v>
      </c>
      <c r="J3386" t="s">
        <v>8</v>
      </c>
      <c r="L3386" t="s">
        <v>107</v>
      </c>
      <c r="M3386">
        <v>115555</v>
      </c>
      <c r="N3386" s="21" t="str">
        <f t="shared" si="88"/>
        <v>23_115-120</v>
      </c>
      <c r="O3386" s="21" t="str">
        <f t="shared" si="89"/>
        <v>11_110-120</v>
      </c>
      <c r="P3386" s="21" t="str">
        <f t="shared" si="90"/>
        <v>07_70&gt;</v>
      </c>
      <c r="Q3386" t="s">
        <v>1527</v>
      </c>
      <c r="R3386" t="s">
        <v>1084</v>
      </c>
      <c r="S3386">
        <f t="shared" si="91"/>
        <v>3813315</v>
      </c>
      <c r="T3386">
        <f t="shared" si="92"/>
        <v>51462</v>
      </c>
    </row>
    <row r="3387" spans="1:20" ht="14.45" hidden="1" x14ac:dyDescent="0.35">
      <c r="A3387">
        <v>608</v>
      </c>
      <c r="B3387" t="s">
        <v>15</v>
      </c>
      <c r="C3387" t="s">
        <v>378</v>
      </c>
      <c r="D3387" t="s">
        <v>1041</v>
      </c>
      <c r="E3387" t="s">
        <v>1039</v>
      </c>
      <c r="F3387" t="s">
        <v>5</v>
      </c>
      <c r="G3387" t="s">
        <v>308</v>
      </c>
      <c r="H3387" t="s">
        <v>367</v>
      </c>
      <c r="I3387">
        <v>15</v>
      </c>
      <c r="J3387" t="s">
        <v>8</v>
      </c>
      <c r="L3387" t="s">
        <v>107</v>
      </c>
      <c r="M3387">
        <v>65127</v>
      </c>
      <c r="N3387" s="21" t="str">
        <f t="shared" si="88"/>
        <v>13_65-70</v>
      </c>
      <c r="O3387" s="21" t="str">
        <f t="shared" si="89"/>
        <v>6_60-70</v>
      </c>
      <c r="P3387" s="21" t="str">
        <f t="shared" si="90"/>
        <v>06_60-70</v>
      </c>
      <c r="Q3387" t="s">
        <v>1527</v>
      </c>
      <c r="R3387" t="s">
        <v>1084</v>
      </c>
      <c r="S3387">
        <f t="shared" si="91"/>
        <v>39597216</v>
      </c>
      <c r="T3387">
        <f t="shared" si="92"/>
        <v>534375</v>
      </c>
    </row>
    <row r="3388" spans="1:20" ht="14.45" hidden="1" x14ac:dyDescent="0.35">
      <c r="A3388">
        <v>10</v>
      </c>
      <c r="B3388" t="s">
        <v>15</v>
      </c>
      <c r="C3388" t="s">
        <v>665</v>
      </c>
      <c r="D3388" t="s">
        <v>1041</v>
      </c>
      <c r="E3388" t="s">
        <v>1039</v>
      </c>
      <c r="F3388" t="s">
        <v>5</v>
      </c>
      <c r="G3388" t="s">
        <v>308</v>
      </c>
      <c r="H3388" t="s">
        <v>574</v>
      </c>
      <c r="I3388">
        <v>17</v>
      </c>
      <c r="J3388" t="s">
        <v>8</v>
      </c>
      <c r="L3388" t="s">
        <v>107</v>
      </c>
      <c r="M3388">
        <v>170000</v>
      </c>
      <c r="N3388" s="21" t="str">
        <f t="shared" si="88"/>
        <v>34_170-175</v>
      </c>
      <c r="O3388" s="21" t="str">
        <f t="shared" si="89"/>
        <v>17_170-180</v>
      </c>
      <c r="P3388" s="21" t="str">
        <f t="shared" si="90"/>
        <v>07_70&gt;</v>
      </c>
      <c r="Q3388" t="s">
        <v>1527</v>
      </c>
      <c r="R3388" t="s">
        <v>1084</v>
      </c>
      <c r="S3388">
        <f t="shared" si="91"/>
        <v>1700000</v>
      </c>
      <c r="T3388">
        <f t="shared" si="92"/>
        <v>22942</v>
      </c>
    </row>
    <row r="3389" spans="1:20" ht="14.45" hidden="1" x14ac:dyDescent="0.35">
      <c r="A3389">
        <v>4</v>
      </c>
      <c r="B3389" t="s">
        <v>15</v>
      </c>
      <c r="C3389" t="s">
        <v>1524</v>
      </c>
      <c r="D3389" t="s">
        <v>1041</v>
      </c>
      <c r="E3389" t="s">
        <v>1039</v>
      </c>
      <c r="F3389" t="s">
        <v>5</v>
      </c>
      <c r="G3389" t="s">
        <v>155</v>
      </c>
      <c r="H3389" t="s">
        <v>1525</v>
      </c>
      <c r="I3389">
        <v>15</v>
      </c>
      <c r="J3389" t="s">
        <v>8</v>
      </c>
      <c r="L3389" t="s">
        <v>107</v>
      </c>
      <c r="M3389">
        <v>62490</v>
      </c>
      <c r="N3389" s="21" t="str">
        <f t="shared" si="88"/>
        <v>12_60-65</v>
      </c>
      <c r="O3389" s="21" t="str">
        <f t="shared" si="89"/>
        <v>6_60-70</v>
      </c>
      <c r="P3389" s="21" t="str">
        <f t="shared" si="90"/>
        <v>06_60-70</v>
      </c>
      <c r="Q3389" t="s">
        <v>1527</v>
      </c>
      <c r="R3389" t="s">
        <v>1084</v>
      </c>
      <c r="S3389">
        <f t="shared" si="91"/>
        <v>249960</v>
      </c>
      <c r="T3389">
        <f t="shared" si="92"/>
        <v>3373</v>
      </c>
    </row>
    <row r="3390" spans="1:20" ht="14.45" hidden="1" x14ac:dyDescent="0.35">
      <c r="A3390">
        <v>21</v>
      </c>
      <c r="B3390" t="s">
        <v>15</v>
      </c>
      <c r="C3390" t="s">
        <v>707</v>
      </c>
      <c r="D3390" t="s">
        <v>1046</v>
      </c>
      <c r="E3390" t="s">
        <v>1044</v>
      </c>
      <c r="F3390" t="s">
        <v>5</v>
      </c>
      <c r="G3390" t="s">
        <v>496</v>
      </c>
      <c r="H3390" t="s">
        <v>2</v>
      </c>
      <c r="I3390">
        <v>13</v>
      </c>
      <c r="J3390" t="s">
        <v>4</v>
      </c>
      <c r="L3390" t="s">
        <v>107</v>
      </c>
      <c r="M3390">
        <v>61000</v>
      </c>
      <c r="N3390" s="21" t="str">
        <f t="shared" si="88"/>
        <v>12_60-65</v>
      </c>
      <c r="O3390" s="21" t="str">
        <f t="shared" si="89"/>
        <v>6_60-70</v>
      </c>
      <c r="P3390" s="21" t="str">
        <f t="shared" si="90"/>
        <v>06_60-70</v>
      </c>
      <c r="Q3390" t="s">
        <v>1527</v>
      </c>
      <c r="R3390" t="s">
        <v>1084</v>
      </c>
      <c r="S3390">
        <f t="shared" si="91"/>
        <v>1281000</v>
      </c>
      <c r="T3390">
        <f t="shared" si="92"/>
        <v>17287</v>
      </c>
    </row>
    <row r="3391" spans="1:20" ht="14.45" hidden="1" x14ac:dyDescent="0.35">
      <c r="A3391">
        <v>645</v>
      </c>
      <c r="B3391" t="s">
        <v>15</v>
      </c>
      <c r="C3391" t="s">
        <v>1022</v>
      </c>
      <c r="D3391" t="s">
        <v>1040</v>
      </c>
      <c r="E3391" t="s">
        <v>1044</v>
      </c>
      <c r="F3391" t="s">
        <v>5</v>
      </c>
      <c r="G3391" t="s">
        <v>818</v>
      </c>
      <c r="H3391" t="s">
        <v>2</v>
      </c>
      <c r="I3391">
        <v>15</v>
      </c>
      <c r="J3391" t="s">
        <v>8</v>
      </c>
      <c r="L3391" t="s">
        <v>107</v>
      </c>
      <c r="M3391">
        <v>45285</v>
      </c>
      <c r="N3391" s="21" t="str">
        <f t="shared" si="88"/>
        <v>9_45-50</v>
      </c>
      <c r="O3391" s="21" t="str">
        <f t="shared" si="89"/>
        <v>4_40-50</v>
      </c>
      <c r="P3391" s="21" t="str">
        <f t="shared" si="90"/>
        <v>04_40-50</v>
      </c>
      <c r="Q3391" t="s">
        <v>1527</v>
      </c>
      <c r="R3391" t="s">
        <v>1084</v>
      </c>
      <c r="S3391">
        <f t="shared" si="91"/>
        <v>29208825</v>
      </c>
      <c r="T3391">
        <f t="shared" si="92"/>
        <v>394181</v>
      </c>
    </row>
    <row r="3392" spans="1:20" ht="14.45" hidden="1" x14ac:dyDescent="0.35">
      <c r="A3392">
        <v>197</v>
      </c>
      <c r="B3392" t="s">
        <v>15</v>
      </c>
      <c r="C3392" t="s">
        <v>1078</v>
      </c>
      <c r="D3392" t="s">
        <v>1046</v>
      </c>
      <c r="E3392" t="s">
        <v>1044</v>
      </c>
      <c r="F3392" t="s">
        <v>5</v>
      </c>
      <c r="G3392" t="s">
        <v>818</v>
      </c>
      <c r="H3392" t="s">
        <v>2</v>
      </c>
      <c r="I3392">
        <v>13</v>
      </c>
      <c r="J3392" t="s">
        <v>8</v>
      </c>
      <c r="L3392" t="s">
        <v>107</v>
      </c>
      <c r="M3392">
        <v>65750</v>
      </c>
      <c r="N3392" s="21" t="str">
        <f t="shared" si="88"/>
        <v>13_65-70</v>
      </c>
      <c r="O3392" s="21" t="str">
        <f t="shared" si="89"/>
        <v>6_60-70</v>
      </c>
      <c r="P3392" s="21" t="str">
        <f t="shared" si="90"/>
        <v>06_60-70</v>
      </c>
      <c r="Q3392" t="s">
        <v>1527</v>
      </c>
      <c r="R3392" t="s">
        <v>1084</v>
      </c>
      <c r="S3392">
        <f t="shared" si="91"/>
        <v>12952750</v>
      </c>
      <c r="T3392">
        <f t="shared" si="92"/>
        <v>174801</v>
      </c>
    </row>
    <row r="3393" spans="1:20" ht="14.45" hidden="1" x14ac:dyDescent="0.35">
      <c r="A3393">
        <v>427</v>
      </c>
      <c r="B3393" t="s">
        <v>15</v>
      </c>
      <c r="C3393" t="s">
        <v>1079</v>
      </c>
      <c r="D3393" t="s">
        <v>1046</v>
      </c>
      <c r="E3393" t="s">
        <v>1044</v>
      </c>
      <c r="F3393" t="s">
        <v>5</v>
      </c>
      <c r="G3393" t="s">
        <v>818</v>
      </c>
      <c r="H3393" t="s">
        <v>2</v>
      </c>
      <c r="I3393">
        <v>14</v>
      </c>
      <c r="J3393" t="s">
        <v>8</v>
      </c>
      <c r="L3393" t="s">
        <v>107</v>
      </c>
      <c r="M3393">
        <v>34990</v>
      </c>
      <c r="N3393" s="21" t="str">
        <f t="shared" si="88"/>
        <v>6_30-35</v>
      </c>
      <c r="O3393" s="21" t="str">
        <f t="shared" si="89"/>
        <v>3_30-40</v>
      </c>
      <c r="P3393" s="21" t="str">
        <f t="shared" si="90"/>
        <v>03_30-40</v>
      </c>
      <c r="Q3393" t="s">
        <v>1527</v>
      </c>
      <c r="R3393" t="s">
        <v>1084</v>
      </c>
      <c r="S3393">
        <f t="shared" si="91"/>
        <v>14940730</v>
      </c>
      <c r="T3393">
        <f t="shared" si="92"/>
        <v>201629</v>
      </c>
    </row>
    <row r="3394" spans="1:20" ht="14.45" hidden="1" x14ac:dyDescent="0.35">
      <c r="A3394">
        <v>410</v>
      </c>
      <c r="B3394" t="s">
        <v>15</v>
      </c>
      <c r="C3394" t="s">
        <v>1080</v>
      </c>
      <c r="D3394" t="s">
        <v>1040</v>
      </c>
      <c r="E3394" t="s">
        <v>1044</v>
      </c>
      <c r="F3394" t="s">
        <v>5</v>
      </c>
      <c r="G3394" t="s">
        <v>855</v>
      </c>
      <c r="H3394" t="s">
        <v>2</v>
      </c>
      <c r="I3394">
        <v>15</v>
      </c>
      <c r="J3394" t="s">
        <v>8</v>
      </c>
      <c r="L3394" t="s">
        <v>107</v>
      </c>
      <c r="M3394">
        <v>39800</v>
      </c>
      <c r="N3394" s="21" t="str">
        <f t="shared" si="88"/>
        <v>7_35-40</v>
      </c>
      <c r="O3394" s="21" t="str">
        <f t="shared" si="89"/>
        <v>3_30-40</v>
      </c>
      <c r="P3394" s="21" t="str">
        <f t="shared" si="90"/>
        <v>03_30-40</v>
      </c>
      <c r="Q3394" t="s">
        <v>1527</v>
      </c>
      <c r="R3394" t="s">
        <v>1084</v>
      </c>
      <c r="S3394">
        <f t="shared" si="91"/>
        <v>16318000</v>
      </c>
      <c r="T3394">
        <f t="shared" si="92"/>
        <v>220216</v>
      </c>
    </row>
    <row r="3395" spans="1:20" ht="14.45" hidden="1" x14ac:dyDescent="0.35">
      <c r="A3395">
        <v>152</v>
      </c>
      <c r="B3395" t="s">
        <v>15</v>
      </c>
      <c r="C3395" t="s">
        <v>1526</v>
      </c>
      <c r="D3395" t="s">
        <v>1046</v>
      </c>
      <c r="E3395" t="s">
        <v>1044</v>
      </c>
      <c r="F3395" t="s">
        <v>5</v>
      </c>
      <c r="G3395" t="s">
        <v>818</v>
      </c>
      <c r="H3395" t="s">
        <v>2</v>
      </c>
      <c r="I3395">
        <v>14</v>
      </c>
      <c r="J3395" t="s">
        <v>8</v>
      </c>
      <c r="L3395" t="s">
        <v>107</v>
      </c>
      <c r="M3395">
        <v>71500</v>
      </c>
      <c r="N3395" s="21" t="str">
        <f t="shared" si="88"/>
        <v>14_70-75</v>
      </c>
      <c r="O3395" s="21" t="str">
        <f t="shared" si="89"/>
        <v>7_70-80</v>
      </c>
      <c r="P3395" s="21" t="str">
        <f t="shared" si="90"/>
        <v>07_70&gt;</v>
      </c>
      <c r="Q3395" t="s">
        <v>1527</v>
      </c>
      <c r="R3395" t="s">
        <v>1084</v>
      </c>
      <c r="S3395">
        <f t="shared" si="91"/>
        <v>10868000</v>
      </c>
      <c r="T3395">
        <f t="shared" si="92"/>
        <v>146667</v>
      </c>
    </row>
    <row r="3396" spans="1:20" ht="14.45" hidden="1" x14ac:dyDescent="0.35">
      <c r="A3396">
        <v>809</v>
      </c>
      <c r="B3396" t="s">
        <v>15</v>
      </c>
      <c r="C3396" t="s">
        <v>760</v>
      </c>
      <c r="D3396" t="s">
        <v>1047</v>
      </c>
      <c r="E3396" t="s">
        <v>1039</v>
      </c>
      <c r="F3396" t="s">
        <v>5</v>
      </c>
      <c r="G3396" t="s">
        <v>161</v>
      </c>
      <c r="H3396" t="s">
        <v>2</v>
      </c>
      <c r="I3396">
        <v>11</v>
      </c>
      <c r="J3396" t="s">
        <v>4</v>
      </c>
      <c r="K3396" t="s">
        <v>7</v>
      </c>
      <c r="L3396" t="s">
        <v>90</v>
      </c>
      <c r="M3396">
        <v>19654</v>
      </c>
      <c r="N3396" s="21" t="str">
        <f t="shared" si="88"/>
        <v>3_15-20</v>
      </c>
      <c r="O3396" s="21" t="str">
        <f t="shared" si="89"/>
        <v>1_10-20</v>
      </c>
      <c r="P3396" s="21" t="str">
        <f t="shared" si="90"/>
        <v>01_&lt;20</v>
      </c>
      <c r="Q3396" t="s">
        <v>1527</v>
      </c>
      <c r="R3396" t="s">
        <v>1084</v>
      </c>
      <c r="S3396">
        <f t="shared" si="91"/>
        <v>15900086</v>
      </c>
      <c r="T3396">
        <f t="shared" si="92"/>
        <v>214576</v>
      </c>
    </row>
    <row r="3397" spans="1:20" ht="14.45" hidden="1" x14ac:dyDescent="0.35">
      <c r="A3397">
        <v>3</v>
      </c>
      <c r="B3397" t="s">
        <v>16</v>
      </c>
      <c r="C3397" t="s">
        <v>315</v>
      </c>
      <c r="D3397" t="s">
        <v>1041</v>
      </c>
      <c r="E3397" t="s">
        <v>1039</v>
      </c>
      <c r="F3397" t="s">
        <v>5</v>
      </c>
      <c r="G3397" t="s">
        <v>308</v>
      </c>
      <c r="H3397" t="s">
        <v>156</v>
      </c>
      <c r="I3397">
        <v>15</v>
      </c>
      <c r="J3397" t="s">
        <v>117</v>
      </c>
      <c r="L3397" t="s">
        <v>107</v>
      </c>
      <c r="M3397">
        <v>135900</v>
      </c>
      <c r="N3397" s="21" t="str">
        <f t="shared" si="88"/>
        <v>27_135-140</v>
      </c>
      <c r="O3397" s="21" t="str">
        <f t="shared" si="89"/>
        <v>13_130-140</v>
      </c>
      <c r="P3397" s="21" t="str">
        <f t="shared" si="90"/>
        <v>07_70&gt;</v>
      </c>
      <c r="Q3397" t="s">
        <v>1527</v>
      </c>
      <c r="R3397" t="s">
        <v>1084</v>
      </c>
      <c r="S3397">
        <f t="shared" si="91"/>
        <v>407700</v>
      </c>
      <c r="T3397">
        <f t="shared" si="92"/>
        <v>5502</v>
      </c>
    </row>
    <row r="3398" spans="1:20" ht="14.45" hidden="1" x14ac:dyDescent="0.35">
      <c r="A3398">
        <v>120</v>
      </c>
      <c r="B3398" t="s">
        <v>16</v>
      </c>
      <c r="C3398" t="s">
        <v>317</v>
      </c>
      <c r="D3398" t="s">
        <v>1041</v>
      </c>
      <c r="E3398" t="s">
        <v>1039</v>
      </c>
      <c r="F3398" t="s">
        <v>5</v>
      </c>
      <c r="G3398" t="s">
        <v>308</v>
      </c>
      <c r="H3398" t="s">
        <v>156</v>
      </c>
      <c r="I3398">
        <v>15</v>
      </c>
      <c r="J3398" t="s">
        <v>8</v>
      </c>
      <c r="L3398" t="s">
        <v>107</v>
      </c>
      <c r="M3398">
        <v>145440</v>
      </c>
      <c r="N3398" s="21" t="str">
        <f t="shared" si="88"/>
        <v>29_145-150</v>
      </c>
      <c r="O3398" s="21" t="str">
        <f t="shared" si="89"/>
        <v>14_140-150</v>
      </c>
      <c r="P3398" s="21" t="str">
        <f t="shared" si="90"/>
        <v>07_70&gt;</v>
      </c>
      <c r="Q3398" t="s">
        <v>1527</v>
      </c>
      <c r="R3398" t="s">
        <v>1084</v>
      </c>
      <c r="S3398">
        <f t="shared" si="91"/>
        <v>17452800</v>
      </c>
      <c r="T3398">
        <f t="shared" si="92"/>
        <v>235530</v>
      </c>
    </row>
    <row r="3399" spans="1:20" ht="14.45" hidden="1" x14ac:dyDescent="0.35">
      <c r="A3399">
        <v>885</v>
      </c>
      <c r="B3399" t="s">
        <v>16</v>
      </c>
      <c r="C3399" t="s">
        <v>381</v>
      </c>
      <c r="D3399" t="s">
        <v>1041</v>
      </c>
      <c r="E3399" t="s">
        <v>1039</v>
      </c>
      <c r="F3399" t="s">
        <v>5</v>
      </c>
      <c r="G3399" t="s">
        <v>308</v>
      </c>
      <c r="H3399" t="s">
        <v>367</v>
      </c>
      <c r="I3399">
        <v>15</v>
      </c>
      <c r="J3399" t="s">
        <v>8</v>
      </c>
      <c r="L3399" t="s">
        <v>107</v>
      </c>
      <c r="M3399">
        <v>61194</v>
      </c>
      <c r="N3399" s="21" t="str">
        <f t="shared" si="88"/>
        <v>12_60-65</v>
      </c>
      <c r="O3399" s="21" t="str">
        <f t="shared" si="89"/>
        <v>6_60-70</v>
      </c>
      <c r="P3399" s="21" t="str">
        <f t="shared" si="90"/>
        <v>06_60-70</v>
      </c>
      <c r="Q3399" t="s">
        <v>1527</v>
      </c>
      <c r="R3399" t="s">
        <v>1084</v>
      </c>
      <c r="S3399">
        <f t="shared" si="91"/>
        <v>54156690</v>
      </c>
      <c r="T3399">
        <f t="shared" si="92"/>
        <v>730860</v>
      </c>
    </row>
    <row r="3400" spans="1:20" ht="14.45" hidden="1" x14ac:dyDescent="0.35">
      <c r="A3400">
        <v>11</v>
      </c>
      <c r="B3400" t="s">
        <v>16</v>
      </c>
      <c r="C3400" t="s">
        <v>384</v>
      </c>
      <c r="D3400" t="s">
        <v>1041</v>
      </c>
      <c r="E3400" t="s">
        <v>1039</v>
      </c>
      <c r="F3400" t="s">
        <v>5</v>
      </c>
      <c r="G3400" t="s">
        <v>308</v>
      </c>
      <c r="H3400" t="s">
        <v>367</v>
      </c>
      <c r="I3400">
        <v>15</v>
      </c>
      <c r="J3400" t="s">
        <v>8</v>
      </c>
      <c r="L3400" t="s">
        <v>107</v>
      </c>
      <c r="M3400">
        <v>74900</v>
      </c>
      <c r="N3400" s="21" t="str">
        <f t="shared" si="88"/>
        <v>14_70-75</v>
      </c>
      <c r="O3400" s="21" t="str">
        <f t="shared" si="89"/>
        <v>7_70-80</v>
      </c>
      <c r="P3400" s="21" t="str">
        <f t="shared" si="90"/>
        <v>07_70&gt;</v>
      </c>
      <c r="Q3400" t="s">
        <v>1527</v>
      </c>
      <c r="R3400" t="s">
        <v>1084</v>
      </c>
      <c r="S3400">
        <f t="shared" si="91"/>
        <v>823900</v>
      </c>
      <c r="T3400">
        <f t="shared" si="92"/>
        <v>11119</v>
      </c>
    </row>
    <row r="3401" spans="1:20" ht="14.45" hidden="1" x14ac:dyDescent="0.35">
      <c r="A3401">
        <v>60</v>
      </c>
      <c r="B3401" t="s">
        <v>16</v>
      </c>
      <c r="C3401" t="s">
        <v>385</v>
      </c>
      <c r="D3401" t="s">
        <v>1041</v>
      </c>
      <c r="E3401" t="s">
        <v>1039</v>
      </c>
      <c r="F3401" t="s">
        <v>5</v>
      </c>
      <c r="G3401" t="s">
        <v>308</v>
      </c>
      <c r="H3401" t="s">
        <v>367</v>
      </c>
      <c r="I3401">
        <v>17</v>
      </c>
      <c r="J3401" t="s">
        <v>8</v>
      </c>
      <c r="L3401" t="s">
        <v>107</v>
      </c>
      <c r="M3401">
        <v>71260</v>
      </c>
      <c r="N3401" s="21" t="str">
        <f t="shared" si="88"/>
        <v>14_70-75</v>
      </c>
      <c r="O3401" s="21" t="str">
        <f t="shared" si="89"/>
        <v>7_70-80</v>
      </c>
      <c r="P3401" s="21" t="str">
        <f t="shared" si="90"/>
        <v>07_70&gt;</v>
      </c>
      <c r="Q3401" t="s">
        <v>1527</v>
      </c>
      <c r="R3401" t="s">
        <v>1084</v>
      </c>
      <c r="S3401">
        <f t="shared" si="91"/>
        <v>4275600</v>
      </c>
      <c r="T3401">
        <f t="shared" si="92"/>
        <v>57700</v>
      </c>
    </row>
    <row r="3402" spans="1:20" ht="14.45" hidden="1" x14ac:dyDescent="0.35">
      <c r="A3402">
        <v>60</v>
      </c>
      <c r="B3402" t="s">
        <v>16</v>
      </c>
      <c r="C3402" t="s">
        <v>477</v>
      </c>
      <c r="D3402" t="s">
        <v>1041</v>
      </c>
      <c r="E3402" t="s">
        <v>1039</v>
      </c>
      <c r="F3402" t="s">
        <v>5</v>
      </c>
      <c r="G3402" t="s">
        <v>308</v>
      </c>
      <c r="H3402" t="s">
        <v>418</v>
      </c>
      <c r="I3402">
        <v>15</v>
      </c>
      <c r="J3402" t="s">
        <v>8</v>
      </c>
      <c r="L3402" t="s">
        <v>107</v>
      </c>
      <c r="M3402">
        <v>167370</v>
      </c>
      <c r="N3402" s="21" t="str">
        <f t="shared" si="88"/>
        <v>33_165-170</v>
      </c>
      <c r="O3402" s="21" t="str">
        <f t="shared" si="89"/>
        <v>16_160-170</v>
      </c>
      <c r="P3402" s="21" t="str">
        <f t="shared" si="90"/>
        <v>07_70&gt;</v>
      </c>
      <c r="Q3402" t="s">
        <v>1527</v>
      </c>
      <c r="R3402" t="s">
        <v>1084</v>
      </c>
      <c r="S3402">
        <f t="shared" si="91"/>
        <v>10042200</v>
      </c>
      <c r="T3402">
        <f t="shared" si="92"/>
        <v>135522</v>
      </c>
    </row>
    <row r="3403" spans="1:20" ht="14.45" hidden="1" x14ac:dyDescent="0.35">
      <c r="A3403">
        <v>69</v>
      </c>
      <c r="B3403" t="s">
        <v>16</v>
      </c>
      <c r="C3403" t="s">
        <v>492</v>
      </c>
      <c r="D3403" t="s">
        <v>1041</v>
      </c>
      <c r="E3403" t="s">
        <v>1039</v>
      </c>
      <c r="F3403" t="s">
        <v>5</v>
      </c>
      <c r="G3403" t="s">
        <v>308</v>
      </c>
      <c r="H3403" t="s">
        <v>149</v>
      </c>
      <c r="I3403">
        <v>17</v>
      </c>
      <c r="J3403" t="s">
        <v>8</v>
      </c>
      <c r="L3403" t="s">
        <v>107</v>
      </c>
      <c r="M3403">
        <v>160165</v>
      </c>
      <c r="N3403" s="21" t="str">
        <f t="shared" si="88"/>
        <v>32_160-165</v>
      </c>
      <c r="O3403" s="21" t="str">
        <f t="shared" si="89"/>
        <v>16_160-170</v>
      </c>
      <c r="P3403" s="21" t="str">
        <f t="shared" si="90"/>
        <v>07_70&gt;</v>
      </c>
      <c r="Q3403" t="s">
        <v>1527</v>
      </c>
      <c r="R3403" t="s">
        <v>1084</v>
      </c>
      <c r="S3403">
        <f t="shared" si="91"/>
        <v>11051385</v>
      </c>
      <c r="T3403">
        <f t="shared" si="92"/>
        <v>149141</v>
      </c>
    </row>
    <row r="3404" spans="1:20" ht="14.45" hidden="1" x14ac:dyDescent="0.35">
      <c r="A3404">
        <v>43</v>
      </c>
      <c r="B3404" t="s">
        <v>16</v>
      </c>
      <c r="C3404" t="s">
        <v>576</v>
      </c>
      <c r="D3404" t="s">
        <v>1041</v>
      </c>
      <c r="E3404" t="s">
        <v>1039</v>
      </c>
      <c r="F3404" t="s">
        <v>5</v>
      </c>
      <c r="G3404" t="s">
        <v>308</v>
      </c>
      <c r="H3404" t="s">
        <v>557</v>
      </c>
      <c r="I3404">
        <v>17</v>
      </c>
      <c r="J3404" t="s">
        <v>8</v>
      </c>
      <c r="L3404" t="s">
        <v>107</v>
      </c>
      <c r="M3404">
        <v>136065</v>
      </c>
      <c r="N3404" s="21" t="str">
        <f t="shared" si="88"/>
        <v>27_135-140</v>
      </c>
      <c r="O3404" s="21" t="str">
        <f t="shared" si="89"/>
        <v>13_130-140</v>
      </c>
      <c r="P3404" s="21" t="str">
        <f t="shared" si="90"/>
        <v>07_70&gt;</v>
      </c>
      <c r="Q3404" t="s">
        <v>1527</v>
      </c>
      <c r="R3404" t="s">
        <v>1084</v>
      </c>
      <c r="S3404">
        <f t="shared" si="91"/>
        <v>5850795</v>
      </c>
      <c r="T3404">
        <f t="shared" si="92"/>
        <v>78958</v>
      </c>
    </row>
    <row r="3405" spans="1:20" ht="14.45" hidden="1" x14ac:dyDescent="0.35">
      <c r="A3405">
        <v>32</v>
      </c>
      <c r="B3405" t="s">
        <v>16</v>
      </c>
      <c r="C3405" t="s">
        <v>672</v>
      </c>
      <c r="D3405" t="s">
        <v>1041</v>
      </c>
      <c r="E3405" t="s">
        <v>1039</v>
      </c>
      <c r="F3405" t="s">
        <v>5</v>
      </c>
      <c r="G3405" t="s">
        <v>308</v>
      </c>
      <c r="H3405" t="s">
        <v>673</v>
      </c>
      <c r="I3405">
        <v>17</v>
      </c>
      <c r="J3405" t="s">
        <v>8</v>
      </c>
      <c r="L3405" t="s">
        <v>107</v>
      </c>
      <c r="M3405">
        <v>156695</v>
      </c>
      <c r="N3405" s="21" t="str">
        <f t="shared" si="88"/>
        <v>31_155-160</v>
      </c>
      <c r="O3405" s="21" t="str">
        <f t="shared" si="89"/>
        <v>15_150-160</v>
      </c>
      <c r="P3405" s="21" t="str">
        <f t="shared" si="90"/>
        <v>07_70&gt;</v>
      </c>
      <c r="Q3405" t="s">
        <v>1527</v>
      </c>
      <c r="R3405" t="s">
        <v>1084</v>
      </c>
      <c r="S3405">
        <f t="shared" si="91"/>
        <v>5014240</v>
      </c>
      <c r="T3405">
        <f t="shared" si="92"/>
        <v>67669</v>
      </c>
    </row>
    <row r="3406" spans="1:20" ht="14.45" hidden="1" x14ac:dyDescent="0.35">
      <c r="A3406">
        <v>57</v>
      </c>
      <c r="B3406" t="s">
        <v>16</v>
      </c>
      <c r="C3406" t="s">
        <v>761</v>
      </c>
      <c r="D3406" t="s">
        <v>1041</v>
      </c>
      <c r="E3406" t="s">
        <v>1039</v>
      </c>
      <c r="F3406" t="s">
        <v>5</v>
      </c>
      <c r="G3406" t="s">
        <v>308</v>
      </c>
      <c r="H3406" t="s">
        <v>574</v>
      </c>
      <c r="I3406">
        <v>15</v>
      </c>
      <c r="J3406" t="s">
        <v>8</v>
      </c>
      <c r="L3406" t="s">
        <v>107</v>
      </c>
      <c r="M3406">
        <v>166890</v>
      </c>
      <c r="N3406" s="21" t="str">
        <f t="shared" si="88"/>
        <v>33_165-170</v>
      </c>
      <c r="O3406" s="21" t="str">
        <f t="shared" si="89"/>
        <v>16_160-170</v>
      </c>
      <c r="P3406" s="21" t="str">
        <f t="shared" si="90"/>
        <v>07_70&gt;</v>
      </c>
      <c r="Q3406" t="s">
        <v>1527</v>
      </c>
      <c r="R3406" t="s">
        <v>1084</v>
      </c>
      <c r="S3406">
        <f t="shared" si="91"/>
        <v>9512730</v>
      </c>
      <c r="T3406">
        <f t="shared" si="92"/>
        <v>128377</v>
      </c>
    </row>
    <row r="3407" spans="1:20" ht="14.45" hidden="1" x14ac:dyDescent="0.35">
      <c r="A3407">
        <v>249</v>
      </c>
      <c r="B3407" t="s">
        <v>16</v>
      </c>
      <c r="C3407" t="s">
        <v>762</v>
      </c>
      <c r="D3407" t="s">
        <v>1041</v>
      </c>
      <c r="E3407" t="s">
        <v>1039</v>
      </c>
      <c r="F3407" t="s">
        <v>5</v>
      </c>
      <c r="G3407" t="s">
        <v>308</v>
      </c>
      <c r="H3407" t="s">
        <v>757</v>
      </c>
      <c r="I3407">
        <v>17</v>
      </c>
      <c r="J3407" t="s">
        <v>8</v>
      </c>
      <c r="L3407" t="s">
        <v>107</v>
      </c>
      <c r="M3407">
        <v>109800</v>
      </c>
      <c r="N3407" s="21" t="str">
        <f t="shared" si="88"/>
        <v>21_105-110</v>
      </c>
      <c r="O3407" s="21" t="str">
        <f t="shared" si="89"/>
        <v>10_100-110</v>
      </c>
      <c r="P3407" s="21" t="str">
        <f t="shared" si="90"/>
        <v>07_70&gt;</v>
      </c>
      <c r="Q3407" t="s">
        <v>1527</v>
      </c>
      <c r="R3407" t="s">
        <v>1084</v>
      </c>
      <c r="S3407">
        <f t="shared" si="91"/>
        <v>27340200</v>
      </c>
      <c r="T3407">
        <f t="shared" si="92"/>
        <v>368964</v>
      </c>
    </row>
    <row r="3408" spans="1:20" ht="14.45" hidden="1" x14ac:dyDescent="0.35">
      <c r="A3408">
        <v>791</v>
      </c>
      <c r="B3408" t="s">
        <v>16</v>
      </c>
      <c r="C3408" t="s">
        <v>815</v>
      </c>
      <c r="D3408" t="s">
        <v>1041</v>
      </c>
      <c r="E3408" t="s">
        <v>1039</v>
      </c>
      <c r="F3408" t="s">
        <v>5</v>
      </c>
      <c r="G3408" t="s">
        <v>308</v>
      </c>
      <c r="H3408" t="s">
        <v>759</v>
      </c>
      <c r="I3408">
        <v>17</v>
      </c>
      <c r="J3408" t="s">
        <v>8</v>
      </c>
      <c r="L3408" t="s">
        <v>107</v>
      </c>
      <c r="M3408">
        <v>77390</v>
      </c>
      <c r="N3408" s="21" t="str">
        <f t="shared" si="88"/>
        <v>15_75-80</v>
      </c>
      <c r="O3408" s="21" t="str">
        <f t="shared" si="89"/>
        <v>7_70-80</v>
      </c>
      <c r="P3408" s="21" t="str">
        <f t="shared" si="90"/>
        <v>07_70&gt;</v>
      </c>
      <c r="Q3408" t="s">
        <v>1527</v>
      </c>
      <c r="R3408" t="s">
        <v>1084</v>
      </c>
      <c r="S3408">
        <f t="shared" si="91"/>
        <v>61215490</v>
      </c>
      <c r="T3408">
        <f t="shared" si="92"/>
        <v>826120</v>
      </c>
    </row>
    <row r="3409" spans="1:20" ht="14.45" hidden="1" x14ac:dyDescent="0.35">
      <c r="A3409">
        <v>52</v>
      </c>
      <c r="B3409" t="s">
        <v>16</v>
      </c>
      <c r="C3409" t="s">
        <v>817</v>
      </c>
      <c r="D3409" t="s">
        <v>1041</v>
      </c>
      <c r="E3409" t="s">
        <v>1039</v>
      </c>
      <c r="F3409" t="s">
        <v>5</v>
      </c>
      <c r="G3409" t="s">
        <v>308</v>
      </c>
      <c r="H3409" t="s">
        <v>597</v>
      </c>
      <c r="I3409">
        <v>17</v>
      </c>
      <c r="J3409" t="s">
        <v>117</v>
      </c>
      <c r="L3409" t="s">
        <v>107</v>
      </c>
      <c r="M3409">
        <v>273350</v>
      </c>
      <c r="N3409" s="21" t="str">
        <f t="shared" si="88"/>
        <v>54_270-275</v>
      </c>
      <c r="O3409" s="21" t="str">
        <f t="shared" si="89"/>
        <v>27_270-280</v>
      </c>
      <c r="P3409" s="21" t="str">
        <f t="shared" si="90"/>
        <v>07_70&gt;</v>
      </c>
      <c r="Q3409" t="s">
        <v>1527</v>
      </c>
      <c r="R3409" t="s">
        <v>1084</v>
      </c>
      <c r="S3409">
        <f t="shared" si="91"/>
        <v>14214200</v>
      </c>
      <c r="T3409">
        <f t="shared" si="92"/>
        <v>191825</v>
      </c>
    </row>
    <row r="3410" spans="1:20" ht="14.45" hidden="1" x14ac:dyDescent="0.35">
      <c r="A3410">
        <v>885</v>
      </c>
      <c r="B3410" t="s">
        <v>16</v>
      </c>
      <c r="C3410" t="s">
        <v>869</v>
      </c>
      <c r="D3410" t="s">
        <v>1041</v>
      </c>
      <c r="E3410" t="s">
        <v>1039</v>
      </c>
      <c r="F3410" t="s">
        <v>5</v>
      </c>
      <c r="G3410" t="s">
        <v>308</v>
      </c>
      <c r="H3410" t="s">
        <v>870</v>
      </c>
      <c r="I3410">
        <v>15</v>
      </c>
      <c r="J3410" t="s">
        <v>8</v>
      </c>
      <c r="L3410" t="s">
        <v>107</v>
      </c>
      <c r="M3410">
        <v>80070</v>
      </c>
      <c r="N3410" s="21" t="str">
        <f t="shared" si="88"/>
        <v>16_80-85</v>
      </c>
      <c r="O3410" s="21" t="str">
        <f t="shared" si="89"/>
        <v>8_80-90</v>
      </c>
      <c r="P3410" s="21" t="str">
        <f t="shared" si="90"/>
        <v>07_70&gt;</v>
      </c>
      <c r="Q3410" t="s">
        <v>1527</v>
      </c>
      <c r="R3410" t="s">
        <v>1084</v>
      </c>
      <c r="S3410">
        <f t="shared" si="91"/>
        <v>70861950</v>
      </c>
      <c r="T3410">
        <f t="shared" si="92"/>
        <v>956302</v>
      </c>
    </row>
    <row r="3411" spans="1:20" ht="14.45" hidden="1" x14ac:dyDescent="0.35">
      <c r="A3411">
        <v>23</v>
      </c>
      <c r="B3411" t="s">
        <v>16</v>
      </c>
      <c r="C3411" t="s">
        <v>330</v>
      </c>
      <c r="D3411" t="s">
        <v>1041</v>
      </c>
      <c r="E3411" t="s">
        <v>1039</v>
      </c>
      <c r="F3411" t="s">
        <v>5</v>
      </c>
      <c r="G3411" t="s">
        <v>308</v>
      </c>
      <c r="H3411" t="s">
        <v>157</v>
      </c>
      <c r="I3411">
        <v>15</v>
      </c>
      <c r="J3411" t="s">
        <v>117</v>
      </c>
      <c r="L3411" t="s">
        <v>107</v>
      </c>
      <c r="M3411">
        <v>257855</v>
      </c>
      <c r="N3411" s="21" t="str">
        <f t="shared" si="88"/>
        <v>51_255-260</v>
      </c>
      <c r="O3411" s="21" t="str">
        <f t="shared" si="89"/>
        <v>25_250-260</v>
      </c>
      <c r="P3411" s="21" t="str">
        <f t="shared" si="90"/>
        <v>07_70&gt;</v>
      </c>
      <c r="Q3411" t="s">
        <v>1527</v>
      </c>
      <c r="R3411" t="s">
        <v>1084</v>
      </c>
      <c r="S3411">
        <f t="shared" si="91"/>
        <v>5930665</v>
      </c>
      <c r="T3411">
        <f t="shared" si="92"/>
        <v>80036</v>
      </c>
    </row>
    <row r="3412" spans="1:20" ht="14.45" hidden="1" x14ac:dyDescent="0.35">
      <c r="A3412">
        <v>3</v>
      </c>
      <c r="B3412" t="s">
        <v>16</v>
      </c>
      <c r="C3412" t="s">
        <v>386</v>
      </c>
      <c r="D3412" t="s">
        <v>1041</v>
      </c>
      <c r="E3412" t="s">
        <v>1039</v>
      </c>
      <c r="F3412" t="s">
        <v>5</v>
      </c>
      <c r="G3412" t="s">
        <v>308</v>
      </c>
      <c r="H3412" t="s">
        <v>148</v>
      </c>
      <c r="I3412">
        <v>15</v>
      </c>
      <c r="J3412" t="s">
        <v>8</v>
      </c>
      <c r="L3412" t="s">
        <v>107</v>
      </c>
      <c r="M3412">
        <v>81990</v>
      </c>
      <c r="N3412" s="21" t="str">
        <f t="shared" si="88"/>
        <v>16_80-85</v>
      </c>
      <c r="O3412" s="21" t="str">
        <f t="shared" si="89"/>
        <v>8_80-90</v>
      </c>
      <c r="P3412" s="21" t="str">
        <f t="shared" si="90"/>
        <v>07_70&gt;</v>
      </c>
      <c r="Q3412" t="s">
        <v>1527</v>
      </c>
      <c r="R3412" t="s">
        <v>1084</v>
      </c>
      <c r="S3412">
        <f t="shared" si="91"/>
        <v>245970</v>
      </c>
      <c r="T3412">
        <f t="shared" si="92"/>
        <v>3319</v>
      </c>
    </row>
    <row r="3413" spans="1:20" ht="14.45" hidden="1" x14ac:dyDescent="0.35">
      <c r="A3413">
        <v>3</v>
      </c>
      <c r="B3413" t="s">
        <v>16</v>
      </c>
      <c r="C3413" t="s">
        <v>575</v>
      </c>
      <c r="D3413" t="s">
        <v>1041</v>
      </c>
      <c r="E3413" t="s">
        <v>1039</v>
      </c>
      <c r="F3413" t="s">
        <v>5</v>
      </c>
      <c r="G3413" t="s">
        <v>308</v>
      </c>
      <c r="H3413" t="s">
        <v>166</v>
      </c>
      <c r="I3413">
        <v>17</v>
      </c>
      <c r="J3413" t="s">
        <v>8</v>
      </c>
      <c r="L3413" t="s">
        <v>107</v>
      </c>
      <c r="M3413">
        <v>79741</v>
      </c>
      <c r="N3413" s="21" t="str">
        <f t="shared" si="88"/>
        <v>15_75-80</v>
      </c>
      <c r="O3413" s="21" t="str">
        <f t="shared" si="89"/>
        <v>7_70-80</v>
      </c>
      <c r="P3413" s="21" t="str">
        <f t="shared" si="90"/>
        <v>07_70&gt;</v>
      </c>
      <c r="Q3413" t="s">
        <v>1527</v>
      </c>
      <c r="R3413" t="s">
        <v>1084</v>
      </c>
      <c r="S3413">
        <f t="shared" si="91"/>
        <v>239223</v>
      </c>
      <c r="T3413">
        <f t="shared" si="92"/>
        <v>3228</v>
      </c>
    </row>
    <row r="3414" spans="1:20" ht="14.45" hidden="1" x14ac:dyDescent="0.35">
      <c r="A3414">
        <v>14</v>
      </c>
      <c r="B3414" t="s">
        <v>16</v>
      </c>
      <c r="C3414" t="s">
        <v>816</v>
      </c>
      <c r="D3414" t="s">
        <v>1041</v>
      </c>
      <c r="E3414" t="s">
        <v>1039</v>
      </c>
      <c r="F3414" t="s">
        <v>5</v>
      </c>
      <c r="G3414" t="s">
        <v>308</v>
      </c>
      <c r="H3414" t="s">
        <v>757</v>
      </c>
      <c r="I3414">
        <v>15</v>
      </c>
      <c r="J3414" t="s">
        <v>8</v>
      </c>
      <c r="L3414" t="s">
        <v>107</v>
      </c>
      <c r="M3414">
        <v>119920</v>
      </c>
      <c r="N3414" s="21" t="str">
        <f t="shared" si="88"/>
        <v>23_115-120</v>
      </c>
      <c r="O3414" s="21" t="str">
        <f t="shared" si="89"/>
        <v>11_110-120</v>
      </c>
      <c r="P3414" s="21" t="str">
        <f t="shared" si="90"/>
        <v>07_70&gt;</v>
      </c>
      <c r="Q3414" t="s">
        <v>1527</v>
      </c>
      <c r="R3414" t="s">
        <v>1084</v>
      </c>
      <c r="S3414">
        <f t="shared" si="91"/>
        <v>1678880</v>
      </c>
      <c r="T3414">
        <f t="shared" si="92"/>
        <v>22657</v>
      </c>
    </row>
    <row r="3415" spans="1:20" ht="14.45" hidden="1" x14ac:dyDescent="0.35">
      <c r="A3415">
        <v>9</v>
      </c>
      <c r="B3415" t="s">
        <v>16</v>
      </c>
      <c r="C3415" t="s">
        <v>318</v>
      </c>
      <c r="D3415" t="s">
        <v>1041</v>
      </c>
      <c r="E3415" t="s">
        <v>1039</v>
      </c>
      <c r="F3415" t="s">
        <v>5</v>
      </c>
      <c r="G3415" t="s">
        <v>308</v>
      </c>
      <c r="H3415" t="s">
        <v>150</v>
      </c>
      <c r="I3415">
        <v>17</v>
      </c>
      <c r="J3415" t="s">
        <v>117</v>
      </c>
      <c r="L3415" t="s">
        <v>107</v>
      </c>
      <c r="M3415">
        <v>245830</v>
      </c>
      <c r="N3415" s="21" t="str">
        <f t="shared" si="88"/>
        <v>49_245-250</v>
      </c>
      <c r="O3415" s="21" t="str">
        <f t="shared" si="89"/>
        <v>24_240-250</v>
      </c>
      <c r="P3415" s="21" t="str">
        <f t="shared" si="90"/>
        <v>07_70&gt;</v>
      </c>
      <c r="Q3415" t="s">
        <v>1527</v>
      </c>
      <c r="R3415" t="s">
        <v>1084</v>
      </c>
      <c r="S3415">
        <f t="shared" si="91"/>
        <v>2212470</v>
      </c>
      <c r="T3415">
        <f t="shared" si="92"/>
        <v>29858</v>
      </c>
    </row>
    <row r="3416" spans="1:20" ht="14.45" hidden="1" x14ac:dyDescent="0.35">
      <c r="A3416">
        <v>3</v>
      </c>
      <c r="B3416" t="s">
        <v>16</v>
      </c>
      <c r="C3416" t="s">
        <v>380</v>
      </c>
      <c r="D3416" t="s">
        <v>1041</v>
      </c>
      <c r="E3416" t="s">
        <v>1039</v>
      </c>
      <c r="F3416" t="s">
        <v>5</v>
      </c>
      <c r="G3416" t="s">
        <v>308</v>
      </c>
      <c r="H3416" t="s">
        <v>148</v>
      </c>
      <c r="I3416">
        <v>15</v>
      </c>
      <c r="J3416" t="s">
        <v>8</v>
      </c>
      <c r="L3416" t="s">
        <v>107</v>
      </c>
      <c r="M3416">
        <v>59990</v>
      </c>
      <c r="N3416" s="21" t="str">
        <f t="shared" si="88"/>
        <v>11_55-60</v>
      </c>
      <c r="O3416" s="21" t="str">
        <f t="shared" si="89"/>
        <v>5_50-60</v>
      </c>
      <c r="P3416" s="21" t="str">
        <f t="shared" si="90"/>
        <v>05_50-60</v>
      </c>
      <c r="Q3416" t="s">
        <v>1527</v>
      </c>
      <c r="R3416" t="s">
        <v>1084</v>
      </c>
      <c r="S3416">
        <f t="shared" si="91"/>
        <v>179970</v>
      </c>
      <c r="T3416">
        <f t="shared" si="92"/>
        <v>2429</v>
      </c>
    </row>
    <row r="3417" spans="1:20" ht="14.45" hidden="1" x14ac:dyDescent="0.35">
      <c r="A3417">
        <v>536</v>
      </c>
      <c r="B3417" t="s">
        <v>16</v>
      </c>
      <c r="C3417" t="s">
        <v>874</v>
      </c>
      <c r="D3417" t="s">
        <v>1046</v>
      </c>
      <c r="E3417" t="s">
        <v>1039</v>
      </c>
      <c r="F3417" t="s">
        <v>5</v>
      </c>
      <c r="G3417" t="s">
        <v>818</v>
      </c>
      <c r="H3417" t="s">
        <v>2</v>
      </c>
      <c r="I3417">
        <v>14</v>
      </c>
      <c r="J3417" t="s">
        <v>8</v>
      </c>
      <c r="L3417" t="s">
        <v>107</v>
      </c>
      <c r="M3417">
        <v>62990</v>
      </c>
      <c r="N3417" s="21" t="str">
        <f t="shared" si="88"/>
        <v>12_60-65</v>
      </c>
      <c r="O3417" s="21" t="str">
        <f t="shared" si="89"/>
        <v>6_60-70</v>
      </c>
      <c r="P3417" s="21" t="str">
        <f t="shared" si="90"/>
        <v>06_60-70</v>
      </c>
      <c r="Q3417" t="s">
        <v>1527</v>
      </c>
      <c r="R3417" t="s">
        <v>1084</v>
      </c>
      <c r="S3417">
        <f t="shared" si="91"/>
        <v>33762640</v>
      </c>
      <c r="T3417">
        <f t="shared" si="92"/>
        <v>455636</v>
      </c>
    </row>
    <row r="3418" spans="1:20" ht="14.45" hidden="1" x14ac:dyDescent="0.35">
      <c r="A3418">
        <v>181</v>
      </c>
      <c r="B3418" t="s">
        <v>16</v>
      </c>
      <c r="C3418" t="s">
        <v>1081</v>
      </c>
      <c r="D3418" t="s">
        <v>1038</v>
      </c>
      <c r="E3418" t="s">
        <v>1039</v>
      </c>
      <c r="F3418" t="s">
        <v>5</v>
      </c>
      <c r="G3418" t="s">
        <v>818</v>
      </c>
      <c r="H3418" t="s">
        <v>618</v>
      </c>
      <c r="I3418">
        <v>15</v>
      </c>
      <c r="J3418" t="s">
        <v>8</v>
      </c>
      <c r="L3418" t="s">
        <v>107</v>
      </c>
      <c r="M3418">
        <v>76774</v>
      </c>
      <c r="N3418" s="21" t="str">
        <f t="shared" si="88"/>
        <v>15_75-80</v>
      </c>
      <c r="O3418" s="21" t="str">
        <f t="shared" si="89"/>
        <v>7_70-80</v>
      </c>
      <c r="P3418" s="21" t="str">
        <f t="shared" si="90"/>
        <v>07_70&gt;</v>
      </c>
      <c r="Q3418" t="s">
        <v>1527</v>
      </c>
      <c r="R3418" t="s">
        <v>1084</v>
      </c>
      <c r="S3418">
        <f t="shared" si="91"/>
        <v>13896094</v>
      </c>
      <c r="T3418">
        <f t="shared" si="92"/>
        <v>187532</v>
      </c>
    </row>
    <row r="3419" spans="1:20" ht="14.45" hidden="1" x14ac:dyDescent="0.35">
      <c r="A3419">
        <v>226</v>
      </c>
      <c r="B3419" t="s">
        <v>16</v>
      </c>
      <c r="C3419" t="s">
        <v>974</v>
      </c>
      <c r="D3419" t="s">
        <v>1041</v>
      </c>
      <c r="E3419" t="s">
        <v>1039</v>
      </c>
      <c r="F3419" t="s">
        <v>5</v>
      </c>
      <c r="G3419" t="s">
        <v>818</v>
      </c>
      <c r="H3419" t="s">
        <v>640</v>
      </c>
      <c r="I3419">
        <v>14</v>
      </c>
      <c r="J3419" t="s">
        <v>8</v>
      </c>
      <c r="L3419" t="s">
        <v>107</v>
      </c>
      <c r="M3419">
        <v>95564</v>
      </c>
      <c r="N3419" s="21" t="str">
        <f t="shared" si="88"/>
        <v>19_95-100</v>
      </c>
      <c r="O3419" s="21" t="str">
        <f t="shared" si="89"/>
        <v>9_90-100</v>
      </c>
      <c r="P3419" s="21" t="str">
        <f t="shared" si="90"/>
        <v>07_70&gt;</v>
      </c>
      <c r="Q3419" t="s">
        <v>1527</v>
      </c>
      <c r="R3419" t="s">
        <v>1084</v>
      </c>
      <c r="S3419">
        <f t="shared" si="91"/>
        <v>21597464</v>
      </c>
      <c r="T3419">
        <f t="shared" si="92"/>
        <v>291464</v>
      </c>
    </row>
    <row r="3420" spans="1:20" ht="14.45" hidden="1" x14ac:dyDescent="0.35">
      <c r="A3420">
        <v>86</v>
      </c>
      <c r="B3420" t="s">
        <v>16</v>
      </c>
      <c r="C3420" t="s">
        <v>875</v>
      </c>
      <c r="D3420" t="s">
        <v>1041</v>
      </c>
      <c r="E3420" t="s">
        <v>1039</v>
      </c>
      <c r="F3420" t="s">
        <v>5</v>
      </c>
      <c r="G3420" t="s">
        <v>818</v>
      </c>
      <c r="H3420" t="s">
        <v>640</v>
      </c>
      <c r="I3420">
        <v>15</v>
      </c>
      <c r="J3420" t="s">
        <v>8</v>
      </c>
      <c r="L3420" t="s">
        <v>107</v>
      </c>
      <c r="M3420">
        <v>93090</v>
      </c>
      <c r="N3420" s="21" t="str">
        <f t="shared" si="88"/>
        <v>18_90-95</v>
      </c>
      <c r="O3420" s="21" t="str">
        <f t="shared" si="89"/>
        <v>9_90-100</v>
      </c>
      <c r="P3420" s="21" t="str">
        <f t="shared" si="90"/>
        <v>07_70&gt;</v>
      </c>
      <c r="Q3420" t="s">
        <v>1527</v>
      </c>
      <c r="R3420" t="s">
        <v>1084</v>
      </c>
      <c r="S3420">
        <f t="shared" si="91"/>
        <v>8005740</v>
      </c>
      <c r="T3420">
        <f t="shared" si="92"/>
        <v>108040</v>
      </c>
    </row>
    <row r="3421" spans="1:20" ht="14.45" hidden="1" x14ac:dyDescent="0.35">
      <c r="A3421">
        <v>49</v>
      </c>
      <c r="B3421" t="s">
        <v>16</v>
      </c>
      <c r="C3421" t="s">
        <v>1034</v>
      </c>
      <c r="D3421" t="s">
        <v>1041</v>
      </c>
      <c r="E3421" t="s">
        <v>1039</v>
      </c>
      <c r="F3421" t="s">
        <v>1</v>
      </c>
      <c r="G3421" t="s">
        <v>532</v>
      </c>
      <c r="H3421" t="s">
        <v>1035</v>
      </c>
      <c r="I3421">
        <v>14</v>
      </c>
      <c r="J3421" t="s">
        <v>8</v>
      </c>
      <c r="L3421" t="s">
        <v>107</v>
      </c>
      <c r="M3421">
        <v>72990</v>
      </c>
      <c r="N3421" s="21" t="str">
        <f t="shared" si="88"/>
        <v>14_70-75</v>
      </c>
      <c r="O3421" s="21" t="str">
        <f t="shared" si="89"/>
        <v>7_70-80</v>
      </c>
      <c r="P3421" s="21" t="str">
        <f t="shared" si="90"/>
        <v>07_70&gt;</v>
      </c>
      <c r="Q3421" t="s">
        <v>1527</v>
      </c>
      <c r="R3421" t="s">
        <v>1084</v>
      </c>
      <c r="S3421">
        <f t="shared" si="91"/>
        <v>3576510</v>
      </c>
      <c r="T3421">
        <f t="shared" si="92"/>
        <v>48266</v>
      </c>
    </row>
    <row r="3422" spans="1:20" ht="14.45" hidden="1" x14ac:dyDescent="0.35">
      <c r="A3422">
        <v>40</v>
      </c>
      <c r="B3422" t="s">
        <v>16</v>
      </c>
      <c r="C3422" t="s">
        <v>1036</v>
      </c>
      <c r="D3422" t="s">
        <v>1041</v>
      </c>
      <c r="E3422" t="s">
        <v>1039</v>
      </c>
      <c r="F3422" t="s">
        <v>5</v>
      </c>
      <c r="G3422" t="s">
        <v>308</v>
      </c>
      <c r="H3422" t="s">
        <v>757</v>
      </c>
      <c r="I3422">
        <v>15</v>
      </c>
      <c r="J3422" t="s">
        <v>8</v>
      </c>
      <c r="L3422" t="s">
        <v>107</v>
      </c>
      <c r="M3422">
        <v>113454</v>
      </c>
      <c r="N3422" s="21" t="str">
        <f t="shared" ref="N3422:N3485" si="93">CONCATENATE(ROUNDDOWN(M3422/5000,0),"_",ROUNDDOWN(M3422/5000,0)*5,"-",ROUNDUP((M3422+1)/5000,0)*5)</f>
        <v>22_110-115</v>
      </c>
      <c r="O3422" s="21" t="str">
        <f t="shared" ref="O3422:O3485" si="94">CONCATENATE(ROUNDDOWN(M3422/10000,0),"_",ROUNDDOWN(M3422/10000,0)*10,"-",ROUNDUP((M3422+1)/10000,0)*10)</f>
        <v>11_110-120</v>
      </c>
      <c r="P3422" s="21" t="str">
        <f t="shared" si="90"/>
        <v>07_70&gt;</v>
      </c>
      <c r="Q3422" t="s">
        <v>1527</v>
      </c>
      <c r="R3422" t="s">
        <v>1084</v>
      </c>
      <c r="S3422">
        <f t="shared" si="91"/>
        <v>4538160</v>
      </c>
      <c r="T3422">
        <f t="shared" si="92"/>
        <v>61244</v>
      </c>
    </row>
    <row r="3423" spans="1:20" ht="14.45" hidden="1" x14ac:dyDescent="0.35">
      <c r="A3423">
        <v>20</v>
      </c>
      <c r="B3423" t="s">
        <v>16</v>
      </c>
      <c r="C3423" t="s">
        <v>1037</v>
      </c>
      <c r="D3423" t="s">
        <v>1041</v>
      </c>
      <c r="E3423" t="s">
        <v>1039</v>
      </c>
      <c r="F3423" t="s">
        <v>5</v>
      </c>
      <c r="G3423" t="s">
        <v>308</v>
      </c>
      <c r="H3423" t="s">
        <v>553</v>
      </c>
      <c r="I3423">
        <v>17</v>
      </c>
      <c r="J3423" t="s">
        <v>8</v>
      </c>
      <c r="L3423" t="s">
        <v>107</v>
      </c>
      <c r="M3423">
        <v>109190</v>
      </c>
      <c r="N3423" s="21" t="str">
        <f t="shared" si="93"/>
        <v>21_105-110</v>
      </c>
      <c r="O3423" s="21" t="str">
        <f t="shared" si="94"/>
        <v>10_100-110</v>
      </c>
      <c r="P3423" s="21" t="str">
        <f t="shared" si="90"/>
        <v>07_70&gt;</v>
      </c>
      <c r="Q3423" t="s">
        <v>1527</v>
      </c>
      <c r="R3423" t="s">
        <v>1084</v>
      </c>
      <c r="S3423">
        <f t="shared" si="91"/>
        <v>2183800</v>
      </c>
      <c r="T3423">
        <f t="shared" si="92"/>
        <v>29471</v>
      </c>
    </row>
    <row r="3424" spans="1:20" ht="14.45" hidden="1" x14ac:dyDescent="0.35">
      <c r="A3424">
        <v>250</v>
      </c>
      <c r="B3424" t="s">
        <v>29</v>
      </c>
      <c r="C3424" t="s">
        <v>29</v>
      </c>
      <c r="D3424" t="s">
        <v>1046</v>
      </c>
      <c r="E3424" t="s">
        <v>1039</v>
      </c>
      <c r="F3424" t="s">
        <v>5</v>
      </c>
      <c r="G3424" t="s">
        <v>141</v>
      </c>
      <c r="H3424" t="s">
        <v>2</v>
      </c>
      <c r="I3424">
        <v>14</v>
      </c>
      <c r="J3424" t="s">
        <v>4</v>
      </c>
      <c r="L3424" t="s">
        <v>91</v>
      </c>
      <c r="M3424">
        <v>17100</v>
      </c>
      <c r="N3424" s="21" t="str">
        <f t="shared" si="93"/>
        <v>3_15-20</v>
      </c>
      <c r="O3424" s="21" t="str">
        <f t="shared" si="94"/>
        <v>1_10-20</v>
      </c>
      <c r="P3424" s="21" t="str">
        <f t="shared" si="90"/>
        <v>01_&lt;20</v>
      </c>
      <c r="Q3424" t="s">
        <v>1527</v>
      </c>
      <c r="R3424" t="s">
        <v>1084</v>
      </c>
      <c r="S3424">
        <f>M3424*A3424</f>
        <v>4275000</v>
      </c>
      <c r="T3424">
        <f>ROUND(S3424/63.7,0)</f>
        <v>67111</v>
      </c>
    </row>
    <row r="3425" spans="1:22" ht="14.45" hidden="1" x14ac:dyDescent="0.35">
      <c r="A3425">
        <v>160</v>
      </c>
      <c r="B3425" t="s">
        <v>29</v>
      </c>
      <c r="C3425" t="s">
        <v>29</v>
      </c>
      <c r="D3425" t="s">
        <v>1040</v>
      </c>
      <c r="E3425" t="s">
        <v>1039</v>
      </c>
      <c r="F3425" t="s">
        <v>1</v>
      </c>
      <c r="G3425" t="s">
        <v>152</v>
      </c>
      <c r="H3425" t="s">
        <v>2</v>
      </c>
      <c r="I3425">
        <v>15</v>
      </c>
      <c r="L3425" s="10" t="s">
        <v>107</v>
      </c>
      <c r="M3425">
        <v>24000</v>
      </c>
      <c r="N3425" s="21" t="str">
        <f t="shared" si="93"/>
        <v>4_20-25</v>
      </c>
      <c r="O3425" s="21" t="str">
        <f t="shared" si="94"/>
        <v>2_20-30</v>
      </c>
      <c r="P3425" s="21" t="str">
        <f t="shared" si="90"/>
        <v>02_20-30</v>
      </c>
      <c r="Q3425" t="s">
        <v>1527</v>
      </c>
      <c r="R3425" t="s">
        <v>1084</v>
      </c>
      <c r="S3425">
        <f t="shared" ref="S3425:S3438" si="95">M3425*A3425</f>
        <v>3840000</v>
      </c>
      <c r="T3425">
        <f t="shared" ref="T3425:T3438" si="96">ROUND(S3425/63.7,0)</f>
        <v>60283</v>
      </c>
    </row>
    <row r="3426" spans="1:22" ht="14.45" hidden="1" x14ac:dyDescent="0.35">
      <c r="A3426">
        <v>550</v>
      </c>
      <c r="B3426" t="s">
        <v>29</v>
      </c>
      <c r="C3426" t="s">
        <v>29</v>
      </c>
      <c r="D3426" t="s">
        <v>1040</v>
      </c>
      <c r="E3426" t="s">
        <v>1039</v>
      </c>
      <c r="F3426" t="s">
        <v>5</v>
      </c>
      <c r="G3426" t="s">
        <v>323</v>
      </c>
      <c r="H3426" t="s">
        <v>2</v>
      </c>
      <c r="I3426">
        <v>15</v>
      </c>
      <c r="L3426" t="s">
        <v>90</v>
      </c>
      <c r="M3426">
        <v>22000</v>
      </c>
      <c r="N3426" s="21" t="str">
        <f t="shared" si="93"/>
        <v>4_20-25</v>
      </c>
      <c r="O3426" s="21" t="str">
        <f t="shared" si="94"/>
        <v>2_20-30</v>
      </c>
      <c r="P3426" s="21" t="str">
        <f t="shared" si="90"/>
        <v>02_20-30</v>
      </c>
      <c r="Q3426" t="s">
        <v>1527</v>
      </c>
      <c r="R3426" t="s">
        <v>1084</v>
      </c>
      <c r="S3426">
        <f t="shared" si="95"/>
        <v>12100000</v>
      </c>
      <c r="T3426">
        <f t="shared" si="96"/>
        <v>189953</v>
      </c>
    </row>
    <row r="3427" spans="1:22" ht="14.45" hidden="1" x14ac:dyDescent="0.35">
      <c r="A3427">
        <v>650</v>
      </c>
      <c r="B3427" t="s">
        <v>29</v>
      </c>
      <c r="C3427" t="s">
        <v>29</v>
      </c>
      <c r="D3427" t="s">
        <v>1040</v>
      </c>
      <c r="E3427" t="s">
        <v>1039</v>
      </c>
      <c r="F3427" t="s">
        <v>5</v>
      </c>
      <c r="G3427" t="s">
        <v>496</v>
      </c>
      <c r="H3427" t="s">
        <v>2</v>
      </c>
      <c r="I3427">
        <v>15</v>
      </c>
      <c r="L3427" t="s">
        <v>107</v>
      </c>
      <c r="M3427">
        <v>26700</v>
      </c>
      <c r="N3427" s="21" t="str">
        <f t="shared" si="93"/>
        <v>5_25-30</v>
      </c>
      <c r="O3427" s="21" t="str">
        <f t="shared" si="94"/>
        <v>2_20-30</v>
      </c>
      <c r="P3427" s="21" t="str">
        <f t="shared" si="90"/>
        <v>02_20-30</v>
      </c>
      <c r="Q3427" t="s">
        <v>1527</v>
      </c>
      <c r="R3427" t="s">
        <v>1084</v>
      </c>
      <c r="S3427">
        <f t="shared" si="95"/>
        <v>17355000</v>
      </c>
      <c r="T3427">
        <f t="shared" si="96"/>
        <v>272449</v>
      </c>
    </row>
    <row r="3428" spans="1:22" ht="14.45" hidden="1" x14ac:dyDescent="0.35">
      <c r="A3428">
        <v>650</v>
      </c>
      <c r="B3428" t="s">
        <v>29</v>
      </c>
      <c r="C3428" t="s">
        <v>29</v>
      </c>
      <c r="D3428" t="s">
        <v>1038</v>
      </c>
      <c r="E3428" t="s">
        <v>1039</v>
      </c>
      <c r="F3428" t="s">
        <v>5</v>
      </c>
      <c r="G3428" t="s">
        <v>496</v>
      </c>
      <c r="H3428" t="s">
        <v>3</v>
      </c>
      <c r="I3428">
        <v>15</v>
      </c>
      <c r="L3428" t="s">
        <v>107</v>
      </c>
      <c r="M3428">
        <v>28300</v>
      </c>
      <c r="N3428" s="21" t="str">
        <f t="shared" si="93"/>
        <v>5_25-30</v>
      </c>
      <c r="O3428" s="21" t="str">
        <f t="shared" si="94"/>
        <v>2_20-30</v>
      </c>
      <c r="P3428" s="21" t="str">
        <f t="shared" si="90"/>
        <v>02_20-30</v>
      </c>
      <c r="Q3428" t="s">
        <v>1527</v>
      </c>
      <c r="R3428" t="s">
        <v>1084</v>
      </c>
      <c r="S3428">
        <f t="shared" si="95"/>
        <v>18395000</v>
      </c>
      <c r="T3428">
        <f t="shared" si="96"/>
        <v>288776</v>
      </c>
    </row>
    <row r="3429" spans="1:22" ht="14.45" hidden="1" x14ac:dyDescent="0.35">
      <c r="A3429">
        <v>410</v>
      </c>
      <c r="B3429" t="s">
        <v>29</v>
      </c>
      <c r="C3429" t="s">
        <v>29</v>
      </c>
      <c r="D3429" t="s">
        <v>1040</v>
      </c>
      <c r="E3429" t="s">
        <v>1039</v>
      </c>
      <c r="F3429" t="s">
        <v>5</v>
      </c>
      <c r="G3429" t="s">
        <v>218</v>
      </c>
      <c r="H3429" t="s">
        <v>3</v>
      </c>
      <c r="I3429">
        <v>15</v>
      </c>
      <c r="L3429" t="s">
        <v>107</v>
      </c>
      <c r="M3429">
        <v>28300</v>
      </c>
      <c r="N3429" s="21" t="str">
        <f t="shared" si="93"/>
        <v>5_25-30</v>
      </c>
      <c r="O3429" s="21" t="str">
        <f t="shared" si="94"/>
        <v>2_20-30</v>
      </c>
      <c r="P3429" s="21" t="str">
        <f t="shared" si="90"/>
        <v>02_20-30</v>
      </c>
      <c r="Q3429" t="s">
        <v>1527</v>
      </c>
      <c r="R3429" t="s">
        <v>1084</v>
      </c>
      <c r="S3429">
        <f t="shared" ref="S3429" si="97">M3429*A3429</f>
        <v>11603000</v>
      </c>
      <c r="T3429">
        <f t="shared" ref="T3429" si="98">ROUND(S3429/63.7,0)</f>
        <v>182151</v>
      </c>
    </row>
    <row r="3430" spans="1:22" ht="14.45" hidden="1" x14ac:dyDescent="0.35">
      <c r="A3430">
        <v>150</v>
      </c>
      <c r="B3430" t="s">
        <v>29</v>
      </c>
      <c r="C3430" t="s">
        <v>29</v>
      </c>
      <c r="D3430" t="s">
        <v>1038</v>
      </c>
      <c r="E3430" t="s">
        <v>1039</v>
      </c>
      <c r="F3430" t="s">
        <v>1</v>
      </c>
      <c r="G3430" t="s">
        <v>532</v>
      </c>
      <c r="H3430" t="s">
        <v>3</v>
      </c>
      <c r="I3430">
        <v>15</v>
      </c>
      <c r="L3430" t="s">
        <v>107</v>
      </c>
      <c r="M3430">
        <v>25000</v>
      </c>
      <c r="N3430" s="21" t="str">
        <f t="shared" si="93"/>
        <v>5_25-30</v>
      </c>
      <c r="O3430" s="21" t="str">
        <f t="shared" si="94"/>
        <v>2_20-30</v>
      </c>
      <c r="P3430" s="21" t="str">
        <f t="shared" si="90"/>
        <v>02_20-30</v>
      </c>
      <c r="Q3430" t="s">
        <v>1527</v>
      </c>
      <c r="R3430" t="s">
        <v>1084</v>
      </c>
      <c r="S3430">
        <f t="shared" si="95"/>
        <v>3750000</v>
      </c>
      <c r="T3430">
        <f t="shared" si="96"/>
        <v>58870</v>
      </c>
    </row>
    <row r="3431" spans="1:22" ht="14.45" hidden="1" x14ac:dyDescent="0.35">
      <c r="A3431">
        <v>40</v>
      </c>
      <c r="B3431" t="s">
        <v>29</v>
      </c>
      <c r="C3431" t="s">
        <v>29</v>
      </c>
      <c r="D3431" t="s">
        <v>1041</v>
      </c>
      <c r="E3431" t="s">
        <v>1039</v>
      </c>
      <c r="F3431" t="s">
        <v>5</v>
      </c>
      <c r="G3431" t="s">
        <v>308</v>
      </c>
      <c r="H3431" t="s">
        <v>3</v>
      </c>
      <c r="I3431">
        <v>15</v>
      </c>
      <c r="L3431" t="s">
        <v>107</v>
      </c>
      <c r="M3431">
        <v>56000</v>
      </c>
      <c r="N3431" s="21" t="str">
        <f t="shared" si="93"/>
        <v>11_55-60</v>
      </c>
      <c r="O3431" s="21" t="str">
        <f t="shared" si="94"/>
        <v>5_50-60</v>
      </c>
      <c r="P3431" s="21" t="str">
        <f t="shared" si="90"/>
        <v>05_50-60</v>
      </c>
      <c r="Q3431" t="s">
        <v>1527</v>
      </c>
      <c r="R3431" t="s">
        <v>1084</v>
      </c>
      <c r="S3431">
        <f t="shared" si="95"/>
        <v>2240000</v>
      </c>
      <c r="T3431">
        <f t="shared" si="96"/>
        <v>35165</v>
      </c>
    </row>
    <row r="3432" spans="1:22" ht="14.45" hidden="1" x14ac:dyDescent="0.35">
      <c r="A3432">
        <v>490</v>
      </c>
      <c r="B3432" t="s">
        <v>29</v>
      </c>
      <c r="C3432" t="s">
        <v>29</v>
      </c>
      <c r="D3432" t="s">
        <v>1046</v>
      </c>
      <c r="E3432" t="s">
        <v>1039</v>
      </c>
      <c r="F3432" t="s">
        <v>5</v>
      </c>
      <c r="G3432" t="s">
        <v>141</v>
      </c>
      <c r="H3432" t="s">
        <v>3</v>
      </c>
      <c r="I3432">
        <v>13</v>
      </c>
      <c r="K3432" t="s">
        <v>7</v>
      </c>
      <c r="L3432" t="s">
        <v>91</v>
      </c>
      <c r="M3432">
        <v>16700</v>
      </c>
      <c r="N3432" s="21" t="str">
        <f t="shared" si="93"/>
        <v>3_15-20</v>
      </c>
      <c r="O3432" s="21" t="str">
        <f t="shared" si="94"/>
        <v>1_10-20</v>
      </c>
      <c r="P3432" s="21" t="str">
        <f t="shared" si="90"/>
        <v>01_&lt;20</v>
      </c>
      <c r="Q3432" t="s">
        <v>1527</v>
      </c>
      <c r="R3432" t="s">
        <v>1084</v>
      </c>
      <c r="S3432">
        <f t="shared" si="95"/>
        <v>8183000</v>
      </c>
      <c r="T3432">
        <f t="shared" si="96"/>
        <v>128462</v>
      </c>
    </row>
    <row r="3433" spans="1:22" ht="14.45" hidden="1" x14ac:dyDescent="0.35">
      <c r="A3433">
        <v>240</v>
      </c>
      <c r="B3433" t="s">
        <v>29</v>
      </c>
      <c r="C3433" t="s">
        <v>29</v>
      </c>
      <c r="D3433" t="s">
        <v>1046</v>
      </c>
      <c r="E3433" t="s">
        <v>1039</v>
      </c>
      <c r="F3433" t="s">
        <v>5</v>
      </c>
      <c r="G3433" t="s">
        <v>496</v>
      </c>
      <c r="H3433" t="s">
        <v>3</v>
      </c>
      <c r="I3433">
        <v>13</v>
      </c>
      <c r="L3433" t="s">
        <v>107</v>
      </c>
      <c r="M3433">
        <v>21000</v>
      </c>
      <c r="N3433" s="21" t="str">
        <f t="shared" si="93"/>
        <v>4_20-25</v>
      </c>
      <c r="O3433" s="21" t="str">
        <f t="shared" si="94"/>
        <v>2_20-30</v>
      </c>
      <c r="P3433" s="21" t="str">
        <f t="shared" si="90"/>
        <v>02_20-30</v>
      </c>
      <c r="Q3433" t="s">
        <v>1527</v>
      </c>
      <c r="R3433" t="s">
        <v>1084</v>
      </c>
      <c r="S3433">
        <f t="shared" si="95"/>
        <v>5040000</v>
      </c>
      <c r="T3433">
        <f t="shared" si="96"/>
        <v>79121</v>
      </c>
    </row>
    <row r="3434" spans="1:22" ht="14.45" hidden="1" x14ac:dyDescent="0.35">
      <c r="A3434">
        <v>450</v>
      </c>
      <c r="B3434" t="s">
        <v>29</v>
      </c>
      <c r="C3434" t="s">
        <v>29</v>
      </c>
      <c r="D3434" t="s">
        <v>1046</v>
      </c>
      <c r="E3434" t="s">
        <v>1039</v>
      </c>
      <c r="F3434" t="s">
        <v>5</v>
      </c>
      <c r="G3434" t="s">
        <v>496</v>
      </c>
      <c r="H3434" t="s">
        <v>3</v>
      </c>
      <c r="I3434">
        <v>14</v>
      </c>
      <c r="L3434" t="s">
        <v>107</v>
      </c>
      <c r="M3434">
        <v>22000</v>
      </c>
      <c r="N3434" s="21" t="str">
        <f t="shared" si="93"/>
        <v>4_20-25</v>
      </c>
      <c r="O3434" s="21" t="str">
        <f t="shared" si="94"/>
        <v>2_20-30</v>
      </c>
      <c r="P3434" s="21" t="str">
        <f t="shared" ref="P3434:P3497" si="99">IF(M3434&lt;20000,"01_&lt;20",IF(M3434&lt;70000,CONCATENATE(IF((ROUNDDOWN(M3434/10000,0)+1)&lt;10,0,),ROUNDDOWN(M3434/10000,0),"_",ROUNDDOWN(M3434/10000,0)*10,"-",ROUNDUP((M3434+1)/10000,0)*10),"07_70&gt;"))</f>
        <v>02_20-30</v>
      </c>
      <c r="Q3434" t="s">
        <v>1527</v>
      </c>
      <c r="R3434" t="s">
        <v>1084</v>
      </c>
      <c r="S3434">
        <f t="shared" si="95"/>
        <v>9900000</v>
      </c>
      <c r="T3434">
        <f t="shared" si="96"/>
        <v>155416</v>
      </c>
    </row>
    <row r="3435" spans="1:22" ht="14.45" hidden="1" x14ac:dyDescent="0.35">
      <c r="A3435">
        <v>50</v>
      </c>
      <c r="B3435" t="s">
        <v>29</v>
      </c>
      <c r="C3435" t="s">
        <v>29</v>
      </c>
      <c r="D3435" t="s">
        <v>1047</v>
      </c>
      <c r="E3435" t="s">
        <v>1039</v>
      </c>
      <c r="F3435" t="s">
        <v>5</v>
      </c>
      <c r="G3435" t="s">
        <v>141</v>
      </c>
      <c r="H3435" t="s">
        <v>3</v>
      </c>
      <c r="I3435">
        <v>10</v>
      </c>
      <c r="L3435" t="s">
        <v>91</v>
      </c>
      <c r="M3435">
        <v>10100</v>
      </c>
      <c r="N3435" s="21" t="str">
        <f t="shared" si="93"/>
        <v>2_10-15</v>
      </c>
      <c r="O3435" s="21" t="str">
        <f t="shared" si="94"/>
        <v>1_10-20</v>
      </c>
      <c r="P3435" s="21" t="str">
        <f t="shared" si="99"/>
        <v>01_&lt;20</v>
      </c>
      <c r="Q3435" t="s">
        <v>1527</v>
      </c>
      <c r="R3435" t="s">
        <v>1084</v>
      </c>
      <c r="S3435">
        <f t="shared" si="95"/>
        <v>505000</v>
      </c>
      <c r="T3435">
        <f t="shared" si="96"/>
        <v>7928</v>
      </c>
    </row>
    <row r="3436" spans="1:22" ht="14.45" hidden="1" x14ac:dyDescent="0.35">
      <c r="A3436">
        <v>70</v>
      </c>
      <c r="B3436" t="s">
        <v>29</v>
      </c>
      <c r="C3436" t="s">
        <v>29</v>
      </c>
      <c r="D3436" t="s">
        <v>1047</v>
      </c>
      <c r="E3436" t="s">
        <v>1039</v>
      </c>
      <c r="F3436" t="s">
        <v>5</v>
      </c>
      <c r="G3436" t="s">
        <v>124</v>
      </c>
      <c r="I3436">
        <v>10</v>
      </c>
      <c r="K3436" t="s">
        <v>7</v>
      </c>
      <c r="L3436" t="s">
        <v>91</v>
      </c>
      <c r="M3436">
        <v>10400</v>
      </c>
      <c r="N3436" s="21" t="str">
        <f t="shared" si="93"/>
        <v>2_10-15</v>
      </c>
      <c r="O3436" s="21" t="str">
        <f t="shared" si="94"/>
        <v>1_10-20</v>
      </c>
      <c r="P3436" s="21" t="str">
        <f t="shared" si="99"/>
        <v>01_&lt;20</v>
      </c>
      <c r="Q3436" t="s">
        <v>1527</v>
      </c>
      <c r="R3436" t="s">
        <v>1084</v>
      </c>
      <c r="S3436">
        <f t="shared" si="95"/>
        <v>728000</v>
      </c>
      <c r="T3436">
        <f t="shared" si="96"/>
        <v>11429</v>
      </c>
    </row>
    <row r="3437" spans="1:22" ht="14.45" hidden="1" x14ac:dyDescent="0.35">
      <c r="A3437">
        <v>260</v>
      </c>
      <c r="B3437" t="s">
        <v>29</v>
      </c>
      <c r="C3437" t="s">
        <v>29</v>
      </c>
      <c r="D3437" t="s">
        <v>1047</v>
      </c>
      <c r="E3437" t="s">
        <v>1039</v>
      </c>
      <c r="F3437" t="s">
        <v>5</v>
      </c>
      <c r="G3437" t="s">
        <v>323</v>
      </c>
      <c r="I3437">
        <v>11</v>
      </c>
      <c r="L3437" t="s">
        <v>90</v>
      </c>
      <c r="M3437">
        <v>12000</v>
      </c>
      <c r="N3437" s="21" t="str">
        <f t="shared" si="93"/>
        <v>2_10-15</v>
      </c>
      <c r="O3437" s="21" t="str">
        <f t="shared" si="94"/>
        <v>1_10-20</v>
      </c>
      <c r="P3437" s="21" t="str">
        <f t="shared" si="99"/>
        <v>01_&lt;20</v>
      </c>
      <c r="Q3437" t="s">
        <v>1527</v>
      </c>
      <c r="R3437" t="s">
        <v>1084</v>
      </c>
      <c r="S3437">
        <f t="shared" si="95"/>
        <v>3120000</v>
      </c>
      <c r="T3437">
        <f t="shared" si="96"/>
        <v>48980</v>
      </c>
    </row>
    <row r="3438" spans="1:22" ht="14.45" hidden="1" x14ac:dyDescent="0.35">
      <c r="A3438">
        <v>180</v>
      </c>
      <c r="B3438" t="s">
        <v>29</v>
      </c>
      <c r="C3438" t="s">
        <v>29</v>
      </c>
      <c r="D3438" t="s">
        <v>1047</v>
      </c>
      <c r="E3438" t="s">
        <v>1039</v>
      </c>
      <c r="F3438" t="s">
        <v>5</v>
      </c>
      <c r="G3438" t="s">
        <v>141</v>
      </c>
      <c r="I3438">
        <v>11</v>
      </c>
      <c r="K3438" t="s">
        <v>7</v>
      </c>
      <c r="L3438" t="s">
        <v>91</v>
      </c>
      <c r="M3438">
        <v>10100</v>
      </c>
      <c r="N3438" s="21" t="str">
        <f t="shared" si="93"/>
        <v>2_10-15</v>
      </c>
      <c r="O3438" s="21" t="str">
        <f t="shared" si="94"/>
        <v>1_10-20</v>
      </c>
      <c r="P3438" s="21" t="str">
        <f t="shared" si="99"/>
        <v>01_&lt;20</v>
      </c>
      <c r="Q3438" t="s">
        <v>1527</v>
      </c>
      <c r="R3438" t="s">
        <v>1084</v>
      </c>
      <c r="S3438">
        <f t="shared" si="95"/>
        <v>1818000</v>
      </c>
      <c r="T3438">
        <f t="shared" si="96"/>
        <v>28540</v>
      </c>
    </row>
    <row r="3439" spans="1:22" s="91" customFormat="1" ht="14.45" hidden="1" x14ac:dyDescent="0.35">
      <c r="A3439" s="91">
        <v>43</v>
      </c>
      <c r="B3439" s="91" t="s">
        <v>0</v>
      </c>
      <c r="C3439" s="91" t="s">
        <v>213</v>
      </c>
      <c r="D3439" s="91" t="s">
        <v>1038</v>
      </c>
      <c r="E3439" s="91" t="s">
        <v>1039</v>
      </c>
      <c r="F3439" s="91" t="s">
        <v>1</v>
      </c>
      <c r="G3439" s="91" t="s">
        <v>152</v>
      </c>
      <c r="H3439" s="91">
        <v>520</v>
      </c>
      <c r="I3439" s="91">
        <v>15</v>
      </c>
      <c r="J3439" s="91" t="s">
        <v>4</v>
      </c>
      <c r="L3439" s="91" t="s">
        <v>107</v>
      </c>
      <c r="M3439" s="91">
        <v>26424</v>
      </c>
      <c r="N3439" s="92" t="str">
        <f t="shared" si="93"/>
        <v>5_25-30</v>
      </c>
      <c r="O3439" s="92" t="str">
        <f t="shared" si="94"/>
        <v>2_20-30</v>
      </c>
      <c r="P3439" s="92" t="str">
        <f t="shared" si="99"/>
        <v>02_20-30</v>
      </c>
      <c r="Q3439" s="92" t="s">
        <v>1587</v>
      </c>
      <c r="R3439" s="92" t="s">
        <v>1588</v>
      </c>
      <c r="S3439" s="91">
        <f t="shared" ref="S3439" si="100">M3439*A3439</f>
        <v>1136232</v>
      </c>
      <c r="T3439" s="91">
        <f>ROUND(S3439/74.5,0)</f>
        <v>15251</v>
      </c>
      <c r="V3439" s="93"/>
    </row>
    <row r="3440" spans="1:22" ht="14.45" hidden="1" x14ac:dyDescent="0.35">
      <c r="A3440">
        <v>43</v>
      </c>
      <c r="B3440" t="s">
        <v>0</v>
      </c>
      <c r="C3440" t="s">
        <v>212</v>
      </c>
      <c r="D3440" t="s">
        <v>1040</v>
      </c>
      <c r="E3440" t="s">
        <v>1039</v>
      </c>
      <c r="F3440" t="s">
        <v>1</v>
      </c>
      <c r="G3440" t="s">
        <v>152</v>
      </c>
      <c r="H3440" t="s">
        <v>2</v>
      </c>
      <c r="I3440">
        <v>15</v>
      </c>
      <c r="J3440" t="s">
        <v>4</v>
      </c>
      <c r="L3440" t="s">
        <v>107</v>
      </c>
      <c r="M3440">
        <v>22637</v>
      </c>
      <c r="N3440" s="21" t="str">
        <f t="shared" si="93"/>
        <v>4_20-25</v>
      </c>
      <c r="O3440" s="21" t="str">
        <f t="shared" si="94"/>
        <v>2_20-30</v>
      </c>
      <c r="P3440" s="21" t="str">
        <f t="shared" si="99"/>
        <v>02_20-30</v>
      </c>
      <c r="Q3440" s="21" t="s">
        <v>1587</v>
      </c>
      <c r="R3440" s="21" t="s">
        <v>1588</v>
      </c>
      <c r="S3440">
        <f t="shared" ref="S3440:S3503" si="101">M3440*A3440</f>
        <v>973391</v>
      </c>
      <c r="T3440">
        <f t="shared" ref="T3440:T3503" si="102">ROUND(S3440/74.5,0)</f>
        <v>13066</v>
      </c>
      <c r="U3440" s="91"/>
      <c r="V3440" s="93"/>
    </row>
    <row r="3441" spans="1:22" ht="14.45" hidden="1" x14ac:dyDescent="0.35">
      <c r="A3441">
        <v>7</v>
      </c>
      <c r="B3441" t="s">
        <v>0</v>
      </c>
      <c r="C3441" t="s">
        <v>332</v>
      </c>
      <c r="D3441" t="s">
        <v>1038</v>
      </c>
      <c r="E3441" t="s">
        <v>1039</v>
      </c>
      <c r="F3441" t="s">
        <v>1</v>
      </c>
      <c r="G3441" t="s">
        <v>249</v>
      </c>
      <c r="H3441">
        <v>535</v>
      </c>
      <c r="I3441">
        <v>15</v>
      </c>
      <c r="J3441" t="s">
        <v>8</v>
      </c>
      <c r="L3441" t="s">
        <v>107</v>
      </c>
      <c r="M3441">
        <v>40010</v>
      </c>
      <c r="N3441" s="21" t="str">
        <f t="shared" si="93"/>
        <v>8_40-45</v>
      </c>
      <c r="O3441" s="21" t="str">
        <f t="shared" si="94"/>
        <v>4_40-50</v>
      </c>
      <c r="P3441" s="21" t="str">
        <f t="shared" si="99"/>
        <v>04_40-50</v>
      </c>
      <c r="Q3441" s="21" t="s">
        <v>1587</v>
      </c>
      <c r="R3441" s="21" t="s">
        <v>1588</v>
      </c>
      <c r="S3441">
        <f t="shared" si="101"/>
        <v>280070</v>
      </c>
      <c r="T3441">
        <f t="shared" si="102"/>
        <v>3759</v>
      </c>
      <c r="U3441" s="91"/>
      <c r="V3441" s="93"/>
    </row>
    <row r="3442" spans="1:22" ht="14.45" hidden="1" x14ac:dyDescent="0.35">
      <c r="A3442">
        <v>20</v>
      </c>
      <c r="B3442" t="s">
        <v>0</v>
      </c>
      <c r="C3442" t="s">
        <v>392</v>
      </c>
      <c r="D3442" t="s">
        <v>1040</v>
      </c>
      <c r="E3442" t="s">
        <v>1039</v>
      </c>
      <c r="F3442" t="s">
        <v>5</v>
      </c>
      <c r="G3442" t="s">
        <v>114</v>
      </c>
      <c r="H3442" t="s">
        <v>2</v>
      </c>
      <c r="I3442">
        <v>15</v>
      </c>
      <c r="J3442" t="s">
        <v>4</v>
      </c>
      <c r="L3442" t="s">
        <v>107</v>
      </c>
      <c r="M3442">
        <v>34565</v>
      </c>
      <c r="N3442" s="21" t="str">
        <f t="shared" si="93"/>
        <v>6_30-35</v>
      </c>
      <c r="O3442" s="21" t="str">
        <f t="shared" si="94"/>
        <v>3_30-40</v>
      </c>
      <c r="P3442" s="21" t="str">
        <f t="shared" si="99"/>
        <v>03_30-40</v>
      </c>
      <c r="Q3442" s="21" t="s">
        <v>1587</v>
      </c>
      <c r="R3442" s="21" t="s">
        <v>1588</v>
      </c>
      <c r="S3442">
        <f t="shared" si="101"/>
        <v>691300</v>
      </c>
      <c r="T3442">
        <f t="shared" si="102"/>
        <v>9279</v>
      </c>
      <c r="U3442" s="91"/>
      <c r="V3442" s="93"/>
    </row>
    <row r="3443" spans="1:22" ht="14.45" hidden="1" x14ac:dyDescent="0.35">
      <c r="A3443">
        <v>4</v>
      </c>
      <c r="B3443" t="s">
        <v>0</v>
      </c>
      <c r="C3443" t="s">
        <v>331</v>
      </c>
      <c r="D3443" t="s">
        <v>1040</v>
      </c>
      <c r="E3443" t="s">
        <v>1039</v>
      </c>
      <c r="F3443" t="s">
        <v>1</v>
      </c>
      <c r="G3443" t="s">
        <v>249</v>
      </c>
      <c r="H3443" t="s">
        <v>2</v>
      </c>
      <c r="I3443">
        <v>15</v>
      </c>
      <c r="J3443" t="s">
        <v>4</v>
      </c>
      <c r="L3443" t="s">
        <v>107</v>
      </c>
      <c r="M3443">
        <v>30221</v>
      </c>
      <c r="N3443" s="21" t="str">
        <f t="shared" si="93"/>
        <v>6_30-35</v>
      </c>
      <c r="O3443" s="21" t="str">
        <f t="shared" si="94"/>
        <v>3_30-40</v>
      </c>
      <c r="P3443" s="21" t="str">
        <f t="shared" si="99"/>
        <v>03_30-40</v>
      </c>
      <c r="Q3443" s="21" t="s">
        <v>1587</v>
      </c>
      <c r="R3443" s="21" t="s">
        <v>1588</v>
      </c>
      <c r="S3443">
        <f t="shared" si="101"/>
        <v>120884</v>
      </c>
      <c r="T3443">
        <f t="shared" si="102"/>
        <v>1623</v>
      </c>
      <c r="U3443" s="91"/>
      <c r="V3443" s="93"/>
    </row>
    <row r="3444" spans="1:22" ht="14.45" hidden="1" x14ac:dyDescent="0.35">
      <c r="A3444">
        <v>88</v>
      </c>
      <c r="B3444" t="s">
        <v>0</v>
      </c>
      <c r="C3444" t="s">
        <v>481</v>
      </c>
      <c r="D3444" t="s">
        <v>1041</v>
      </c>
      <c r="E3444" t="s">
        <v>1039</v>
      </c>
      <c r="F3444" t="s">
        <v>5</v>
      </c>
      <c r="G3444" t="s">
        <v>308</v>
      </c>
      <c r="H3444" t="s">
        <v>464</v>
      </c>
      <c r="I3444">
        <v>15</v>
      </c>
      <c r="J3444" t="s">
        <v>8</v>
      </c>
      <c r="L3444" t="s">
        <v>107</v>
      </c>
      <c r="M3444">
        <v>86005</v>
      </c>
      <c r="N3444" s="21" t="str">
        <f t="shared" si="93"/>
        <v>17_85-90</v>
      </c>
      <c r="O3444" s="21" t="str">
        <f t="shared" si="94"/>
        <v>8_80-90</v>
      </c>
      <c r="P3444" s="21" t="str">
        <f t="shared" si="99"/>
        <v>07_70&gt;</v>
      </c>
      <c r="Q3444" s="21" t="s">
        <v>1587</v>
      </c>
      <c r="R3444" s="21" t="s">
        <v>1588</v>
      </c>
      <c r="S3444">
        <f t="shared" si="101"/>
        <v>7568440</v>
      </c>
      <c r="T3444">
        <f t="shared" si="102"/>
        <v>101590</v>
      </c>
      <c r="U3444" s="91"/>
      <c r="V3444" s="93"/>
    </row>
    <row r="3445" spans="1:22" ht="14.45" hidden="1" x14ac:dyDescent="0.35">
      <c r="A3445">
        <v>27</v>
      </c>
      <c r="B3445" t="s">
        <v>0</v>
      </c>
      <c r="C3445" t="s">
        <v>223</v>
      </c>
      <c r="D3445" t="s">
        <v>1041</v>
      </c>
      <c r="E3445" t="s">
        <v>1039</v>
      </c>
      <c r="F3445" t="s">
        <v>5</v>
      </c>
      <c r="G3445" t="s">
        <v>114</v>
      </c>
      <c r="H3445" t="s">
        <v>108</v>
      </c>
      <c r="I3445">
        <v>15</v>
      </c>
      <c r="J3445" t="s">
        <v>4</v>
      </c>
      <c r="L3445" t="s">
        <v>107</v>
      </c>
      <c r="M3445">
        <v>52800</v>
      </c>
      <c r="N3445" s="21" t="str">
        <f t="shared" si="93"/>
        <v>10_50-55</v>
      </c>
      <c r="O3445" s="21" t="str">
        <f t="shared" si="94"/>
        <v>5_50-60</v>
      </c>
      <c r="P3445" s="21" t="str">
        <f t="shared" si="99"/>
        <v>05_50-60</v>
      </c>
      <c r="Q3445" s="21" t="s">
        <v>1587</v>
      </c>
      <c r="R3445" s="21" t="s">
        <v>1588</v>
      </c>
      <c r="S3445">
        <f t="shared" si="101"/>
        <v>1425600</v>
      </c>
      <c r="T3445">
        <f t="shared" si="102"/>
        <v>19136</v>
      </c>
      <c r="U3445" s="91"/>
      <c r="V3445" s="93"/>
    </row>
    <row r="3446" spans="1:22" ht="14.45" hidden="1" x14ac:dyDescent="0.35">
      <c r="A3446">
        <v>2452</v>
      </c>
      <c r="B3446" t="s">
        <v>0</v>
      </c>
      <c r="C3446" t="s">
        <v>712</v>
      </c>
      <c r="D3446" t="s">
        <v>1040</v>
      </c>
      <c r="E3446" t="s">
        <v>1039</v>
      </c>
      <c r="F3446" t="s">
        <v>1</v>
      </c>
      <c r="G3446" t="s">
        <v>532</v>
      </c>
      <c r="H3446" t="s">
        <v>2</v>
      </c>
      <c r="I3446">
        <v>15</v>
      </c>
      <c r="J3446" t="s">
        <v>444</v>
      </c>
      <c r="L3446" t="s">
        <v>107</v>
      </c>
      <c r="M3446">
        <v>29920</v>
      </c>
      <c r="N3446" s="21" t="str">
        <f t="shared" si="93"/>
        <v>5_25-30</v>
      </c>
      <c r="O3446" s="21" t="str">
        <f t="shared" si="94"/>
        <v>2_20-30</v>
      </c>
      <c r="P3446" s="21" t="str">
        <f t="shared" si="99"/>
        <v>02_20-30</v>
      </c>
      <c r="Q3446" s="21" t="s">
        <v>1587</v>
      </c>
      <c r="R3446" s="21" t="s">
        <v>1588</v>
      </c>
      <c r="S3446">
        <f t="shared" si="101"/>
        <v>73363840</v>
      </c>
      <c r="T3446">
        <f t="shared" si="102"/>
        <v>984750</v>
      </c>
      <c r="U3446" s="91"/>
      <c r="V3446" s="93"/>
    </row>
    <row r="3447" spans="1:22" ht="14.45" hidden="1" x14ac:dyDescent="0.35">
      <c r="A3447">
        <v>913</v>
      </c>
      <c r="B3447" t="s">
        <v>0</v>
      </c>
      <c r="C3447" t="s">
        <v>713</v>
      </c>
      <c r="D3447" t="s">
        <v>1038</v>
      </c>
      <c r="E3447" t="s">
        <v>1039</v>
      </c>
      <c r="F3447" t="s">
        <v>5</v>
      </c>
      <c r="G3447" t="s">
        <v>496</v>
      </c>
      <c r="H3447" t="s">
        <v>714</v>
      </c>
      <c r="I3447">
        <v>15</v>
      </c>
      <c r="J3447" t="s">
        <v>8</v>
      </c>
      <c r="L3447" t="s">
        <v>107</v>
      </c>
      <c r="M3447">
        <v>43503</v>
      </c>
      <c r="N3447" s="21" t="str">
        <f t="shared" si="93"/>
        <v>8_40-45</v>
      </c>
      <c r="O3447" s="21" t="str">
        <f t="shared" si="94"/>
        <v>4_40-50</v>
      </c>
      <c r="P3447" s="21" t="str">
        <f t="shared" si="99"/>
        <v>04_40-50</v>
      </c>
      <c r="Q3447" s="21" t="s">
        <v>1587</v>
      </c>
      <c r="R3447" s="21" t="s">
        <v>1588</v>
      </c>
      <c r="S3447">
        <f t="shared" si="101"/>
        <v>39718239</v>
      </c>
      <c r="T3447">
        <f t="shared" si="102"/>
        <v>533131</v>
      </c>
      <c r="U3447" s="91"/>
      <c r="V3447" s="93"/>
    </row>
    <row r="3448" spans="1:22" ht="14.45" hidden="1" x14ac:dyDescent="0.35">
      <c r="A3448">
        <v>151</v>
      </c>
      <c r="B3448" t="s">
        <v>0</v>
      </c>
      <c r="C3448" t="s">
        <v>716</v>
      </c>
      <c r="D3448" t="s">
        <v>1041</v>
      </c>
      <c r="E3448" t="s">
        <v>1039</v>
      </c>
      <c r="F3448" t="s">
        <v>5</v>
      </c>
      <c r="G3448" t="s">
        <v>308</v>
      </c>
      <c r="H3448" t="s">
        <v>803</v>
      </c>
      <c r="I3448">
        <v>15</v>
      </c>
      <c r="J3448" t="s">
        <v>8</v>
      </c>
      <c r="L3448" t="s">
        <v>107</v>
      </c>
      <c r="M3448">
        <v>91146</v>
      </c>
      <c r="N3448" s="21" t="str">
        <f t="shared" si="93"/>
        <v>18_90-95</v>
      </c>
      <c r="O3448" s="21" t="str">
        <f t="shared" si="94"/>
        <v>9_90-100</v>
      </c>
      <c r="P3448" s="21" t="str">
        <f t="shared" si="99"/>
        <v>07_70&gt;</v>
      </c>
      <c r="Q3448" s="21" t="s">
        <v>1587</v>
      </c>
      <c r="R3448" s="21" t="s">
        <v>1588</v>
      </c>
      <c r="S3448">
        <f t="shared" si="101"/>
        <v>13763046</v>
      </c>
      <c r="T3448">
        <f t="shared" si="102"/>
        <v>184739</v>
      </c>
      <c r="U3448" s="91"/>
      <c r="V3448" s="93"/>
    </row>
    <row r="3449" spans="1:22" ht="14.45" hidden="1" x14ac:dyDescent="0.35">
      <c r="A3449">
        <v>88</v>
      </c>
      <c r="B3449" t="s">
        <v>0</v>
      </c>
      <c r="C3449" t="s">
        <v>717</v>
      </c>
      <c r="D3449" t="s">
        <v>1041</v>
      </c>
      <c r="E3449" t="s">
        <v>1039</v>
      </c>
      <c r="F3449" t="s">
        <v>5</v>
      </c>
      <c r="G3449" t="s">
        <v>308</v>
      </c>
      <c r="H3449" t="s">
        <v>166</v>
      </c>
      <c r="I3449">
        <v>15</v>
      </c>
      <c r="J3449" t="s">
        <v>8</v>
      </c>
      <c r="L3449" t="s">
        <v>107</v>
      </c>
      <c r="M3449">
        <v>88540</v>
      </c>
      <c r="N3449" s="21" t="str">
        <f t="shared" si="93"/>
        <v>17_85-90</v>
      </c>
      <c r="O3449" s="21" t="str">
        <f t="shared" si="94"/>
        <v>8_80-90</v>
      </c>
      <c r="P3449" s="21" t="str">
        <f t="shared" si="99"/>
        <v>07_70&gt;</v>
      </c>
      <c r="Q3449" s="21" t="s">
        <v>1587</v>
      </c>
      <c r="R3449" s="21" t="s">
        <v>1588</v>
      </c>
      <c r="S3449">
        <f t="shared" si="101"/>
        <v>7791520</v>
      </c>
      <c r="T3449">
        <f t="shared" si="102"/>
        <v>104584</v>
      </c>
      <c r="U3449" s="91"/>
      <c r="V3449" s="93"/>
    </row>
    <row r="3450" spans="1:22" ht="14.45" hidden="1" x14ac:dyDescent="0.35">
      <c r="A3450">
        <v>524</v>
      </c>
      <c r="B3450" t="s">
        <v>0</v>
      </c>
      <c r="C3450" t="s">
        <v>771</v>
      </c>
      <c r="D3450" t="s">
        <v>1038</v>
      </c>
      <c r="E3450" t="s">
        <v>1039</v>
      </c>
      <c r="F3450" t="s">
        <v>1</v>
      </c>
      <c r="G3450" t="s">
        <v>532</v>
      </c>
      <c r="H3450" t="s">
        <v>731</v>
      </c>
      <c r="I3450">
        <v>15</v>
      </c>
      <c r="J3450" t="s">
        <v>266</v>
      </c>
      <c r="L3450" t="s">
        <v>107</v>
      </c>
      <c r="M3450">
        <v>34817</v>
      </c>
      <c r="N3450" s="21" t="str">
        <f t="shared" si="93"/>
        <v>6_30-35</v>
      </c>
      <c r="O3450" s="21" t="str">
        <f t="shared" si="94"/>
        <v>3_30-40</v>
      </c>
      <c r="P3450" s="21" t="str">
        <f t="shared" si="99"/>
        <v>03_30-40</v>
      </c>
      <c r="Q3450" s="21" t="s">
        <v>1587</v>
      </c>
      <c r="R3450" s="21" t="s">
        <v>1588</v>
      </c>
      <c r="S3450">
        <f t="shared" si="101"/>
        <v>18244108</v>
      </c>
      <c r="T3450">
        <f t="shared" si="102"/>
        <v>244887</v>
      </c>
      <c r="U3450" s="91"/>
      <c r="V3450" s="93"/>
    </row>
    <row r="3451" spans="1:22" ht="14.45" hidden="1" x14ac:dyDescent="0.35">
      <c r="A3451">
        <v>3336</v>
      </c>
      <c r="B3451" t="s">
        <v>0</v>
      </c>
      <c r="C3451" t="s">
        <v>772</v>
      </c>
      <c r="D3451" t="s">
        <v>1040</v>
      </c>
      <c r="E3451" t="s">
        <v>1039</v>
      </c>
      <c r="F3451" t="s">
        <v>5</v>
      </c>
      <c r="G3451" t="s">
        <v>155</v>
      </c>
      <c r="H3451" t="s">
        <v>2</v>
      </c>
      <c r="I3451">
        <v>15</v>
      </c>
      <c r="J3451" t="s">
        <v>8</v>
      </c>
      <c r="L3451" t="s">
        <v>107</v>
      </c>
      <c r="M3451">
        <v>30631</v>
      </c>
      <c r="N3451" s="21" t="str">
        <f t="shared" si="93"/>
        <v>6_30-35</v>
      </c>
      <c r="O3451" s="21" t="str">
        <f t="shared" si="94"/>
        <v>3_30-40</v>
      </c>
      <c r="P3451" s="21" t="str">
        <f t="shared" si="99"/>
        <v>03_30-40</v>
      </c>
      <c r="Q3451" s="21" t="s">
        <v>1587</v>
      </c>
      <c r="R3451" s="21" t="s">
        <v>1588</v>
      </c>
      <c r="S3451">
        <f t="shared" si="101"/>
        <v>102185016</v>
      </c>
      <c r="T3451">
        <f t="shared" si="102"/>
        <v>1371611</v>
      </c>
      <c r="U3451" s="91"/>
      <c r="V3451" s="93"/>
    </row>
    <row r="3452" spans="1:22" ht="14.45" hidden="1" x14ac:dyDescent="0.35">
      <c r="A3452">
        <v>1579</v>
      </c>
      <c r="B3452" t="s">
        <v>0</v>
      </c>
      <c r="C3452" t="s">
        <v>773</v>
      </c>
      <c r="D3452" t="s">
        <v>1038</v>
      </c>
      <c r="E3452" t="s">
        <v>1039</v>
      </c>
      <c r="F3452" t="s">
        <v>5</v>
      </c>
      <c r="G3452" t="s">
        <v>496</v>
      </c>
      <c r="H3452" t="s">
        <v>714</v>
      </c>
      <c r="I3452">
        <v>17</v>
      </c>
      <c r="J3452" t="s">
        <v>8</v>
      </c>
      <c r="L3452" t="s">
        <v>107</v>
      </c>
      <c r="M3452">
        <v>51873</v>
      </c>
      <c r="N3452" s="21" t="str">
        <f t="shared" si="93"/>
        <v>10_50-55</v>
      </c>
      <c r="O3452" s="21" t="str">
        <f t="shared" si="94"/>
        <v>5_50-60</v>
      </c>
      <c r="P3452" s="21" t="str">
        <f t="shared" si="99"/>
        <v>05_50-60</v>
      </c>
      <c r="Q3452" s="21" t="s">
        <v>1587</v>
      </c>
      <c r="R3452" s="21" t="s">
        <v>1588</v>
      </c>
      <c r="S3452">
        <f t="shared" si="101"/>
        <v>81907467</v>
      </c>
      <c r="T3452">
        <f t="shared" si="102"/>
        <v>1099429</v>
      </c>
      <c r="U3452" s="91"/>
      <c r="V3452" s="93"/>
    </row>
    <row r="3453" spans="1:22" ht="14.45" hidden="1" x14ac:dyDescent="0.35">
      <c r="A3453">
        <v>1062</v>
      </c>
      <c r="B3453" t="s">
        <v>0</v>
      </c>
      <c r="C3453" t="s">
        <v>820</v>
      </c>
      <c r="D3453" t="s">
        <v>1040</v>
      </c>
      <c r="E3453" t="s">
        <v>1039</v>
      </c>
      <c r="F3453" t="s">
        <v>1</v>
      </c>
      <c r="G3453" t="s">
        <v>152</v>
      </c>
      <c r="H3453" t="s">
        <v>2</v>
      </c>
      <c r="I3453">
        <v>15</v>
      </c>
      <c r="J3453" t="s">
        <v>4</v>
      </c>
      <c r="L3453" t="s">
        <v>107</v>
      </c>
      <c r="M3453">
        <v>20480</v>
      </c>
      <c r="N3453" s="21" t="str">
        <f t="shared" si="93"/>
        <v>4_20-25</v>
      </c>
      <c r="O3453" s="21" t="str">
        <f t="shared" si="94"/>
        <v>2_20-30</v>
      </c>
      <c r="P3453" s="21" t="str">
        <f t="shared" si="99"/>
        <v>02_20-30</v>
      </c>
      <c r="Q3453" s="21" t="s">
        <v>1587</v>
      </c>
      <c r="R3453" s="21" t="s">
        <v>1588</v>
      </c>
      <c r="S3453">
        <f t="shared" si="101"/>
        <v>21749760</v>
      </c>
      <c r="T3453">
        <f t="shared" si="102"/>
        <v>291943</v>
      </c>
      <c r="U3453" s="91"/>
      <c r="V3453" s="93"/>
    </row>
    <row r="3454" spans="1:22" ht="14.45" hidden="1" x14ac:dyDescent="0.35">
      <c r="A3454">
        <v>270</v>
      </c>
      <c r="B3454" t="s">
        <v>0</v>
      </c>
      <c r="C3454" t="s">
        <v>881</v>
      </c>
      <c r="D3454" t="s">
        <v>1040</v>
      </c>
      <c r="E3454" t="s">
        <v>1039</v>
      </c>
      <c r="F3454" t="s">
        <v>5</v>
      </c>
      <c r="G3454" t="s">
        <v>323</v>
      </c>
      <c r="H3454" t="s">
        <v>2</v>
      </c>
      <c r="I3454">
        <v>15</v>
      </c>
      <c r="J3454" t="s">
        <v>4</v>
      </c>
      <c r="L3454" t="s">
        <v>90</v>
      </c>
      <c r="M3454">
        <v>24350</v>
      </c>
      <c r="N3454" s="21" t="str">
        <f t="shared" si="93"/>
        <v>4_20-25</v>
      </c>
      <c r="O3454" s="21" t="str">
        <f t="shared" si="94"/>
        <v>2_20-30</v>
      </c>
      <c r="P3454" s="21" t="str">
        <f t="shared" si="99"/>
        <v>02_20-30</v>
      </c>
      <c r="Q3454" s="21" t="s">
        <v>1587</v>
      </c>
      <c r="R3454" s="21" t="s">
        <v>1588</v>
      </c>
      <c r="S3454">
        <f t="shared" si="101"/>
        <v>6574500</v>
      </c>
      <c r="T3454">
        <f t="shared" si="102"/>
        <v>88248</v>
      </c>
      <c r="U3454" s="91"/>
      <c r="V3454" s="93"/>
    </row>
    <row r="3455" spans="1:22" ht="14.45" hidden="1" x14ac:dyDescent="0.35">
      <c r="A3455">
        <v>7</v>
      </c>
      <c r="B3455" t="s">
        <v>0</v>
      </c>
      <c r="C3455" t="s">
        <v>715</v>
      </c>
      <c r="D3455" t="s">
        <v>1040</v>
      </c>
      <c r="E3455" t="s">
        <v>1039</v>
      </c>
      <c r="F3455" t="s">
        <v>5</v>
      </c>
      <c r="G3455" t="s">
        <v>496</v>
      </c>
      <c r="H3455" t="s">
        <v>2</v>
      </c>
      <c r="I3455">
        <v>15</v>
      </c>
      <c r="J3455" t="s">
        <v>8</v>
      </c>
      <c r="L3455" t="s">
        <v>107</v>
      </c>
      <c r="M3455">
        <v>40228</v>
      </c>
      <c r="N3455" s="21" t="str">
        <f t="shared" si="93"/>
        <v>8_40-45</v>
      </c>
      <c r="O3455" s="21" t="str">
        <f t="shared" si="94"/>
        <v>4_40-50</v>
      </c>
      <c r="P3455" s="21" t="str">
        <f t="shared" si="99"/>
        <v>04_40-50</v>
      </c>
      <c r="Q3455" s="21" t="s">
        <v>1587</v>
      </c>
      <c r="R3455" s="21" t="s">
        <v>1588</v>
      </c>
      <c r="S3455">
        <f t="shared" si="101"/>
        <v>281596</v>
      </c>
      <c r="T3455">
        <f t="shared" si="102"/>
        <v>3780</v>
      </c>
      <c r="U3455" s="91"/>
      <c r="V3455" s="93"/>
    </row>
    <row r="3456" spans="1:22" ht="14.45" hidden="1" x14ac:dyDescent="0.35">
      <c r="A3456">
        <v>2</v>
      </c>
      <c r="B3456" t="s">
        <v>0</v>
      </c>
      <c r="C3456" t="s">
        <v>1042</v>
      </c>
      <c r="D3456" t="s">
        <v>1038</v>
      </c>
      <c r="E3456" t="s">
        <v>1039</v>
      </c>
      <c r="F3456" t="s">
        <v>1</v>
      </c>
      <c r="G3456" t="s">
        <v>152</v>
      </c>
      <c r="H3456">
        <v>530</v>
      </c>
      <c r="I3456">
        <v>15</v>
      </c>
      <c r="J3456" t="s">
        <v>8</v>
      </c>
      <c r="L3456" t="s">
        <v>107</v>
      </c>
      <c r="M3456">
        <v>27150</v>
      </c>
      <c r="N3456" s="21" t="str">
        <f t="shared" si="93"/>
        <v>5_25-30</v>
      </c>
      <c r="O3456" s="21" t="str">
        <f t="shared" si="94"/>
        <v>2_20-30</v>
      </c>
      <c r="P3456" s="21" t="str">
        <f t="shared" si="99"/>
        <v>02_20-30</v>
      </c>
      <c r="Q3456" s="21" t="s">
        <v>1587</v>
      </c>
      <c r="R3456" s="21" t="s">
        <v>1588</v>
      </c>
      <c r="S3456">
        <f t="shared" si="101"/>
        <v>54300</v>
      </c>
      <c r="T3456">
        <f t="shared" si="102"/>
        <v>729</v>
      </c>
      <c r="U3456" s="91"/>
      <c r="V3456" s="93"/>
    </row>
    <row r="3457" spans="1:22" ht="14.45" hidden="1" x14ac:dyDescent="0.35">
      <c r="A3457">
        <v>9</v>
      </c>
      <c r="B3457" t="s">
        <v>0</v>
      </c>
      <c r="C3457" t="s">
        <v>524</v>
      </c>
      <c r="D3457" t="s">
        <v>1040</v>
      </c>
      <c r="E3457" t="s">
        <v>1039</v>
      </c>
      <c r="F3457" t="s">
        <v>5</v>
      </c>
      <c r="G3457" t="s">
        <v>496</v>
      </c>
      <c r="H3457" t="s">
        <v>2</v>
      </c>
      <c r="I3457">
        <v>15</v>
      </c>
      <c r="J3457" t="s">
        <v>11</v>
      </c>
      <c r="L3457" t="s">
        <v>107</v>
      </c>
      <c r="M3457">
        <v>48841</v>
      </c>
      <c r="N3457" s="21" t="str">
        <f t="shared" si="93"/>
        <v>9_45-50</v>
      </c>
      <c r="O3457" s="21" t="str">
        <f t="shared" si="94"/>
        <v>4_40-50</v>
      </c>
      <c r="P3457" s="21" t="str">
        <f t="shared" si="99"/>
        <v>04_40-50</v>
      </c>
      <c r="Q3457" s="21" t="s">
        <v>1587</v>
      </c>
      <c r="R3457" s="21" t="s">
        <v>1588</v>
      </c>
      <c r="S3457">
        <f t="shared" si="101"/>
        <v>439569</v>
      </c>
      <c r="T3457">
        <f t="shared" si="102"/>
        <v>5900</v>
      </c>
      <c r="U3457" s="91"/>
      <c r="V3457" s="93"/>
    </row>
    <row r="3458" spans="1:22" ht="14.45" hidden="1" x14ac:dyDescent="0.35">
      <c r="A3458">
        <v>18</v>
      </c>
      <c r="B3458" t="s">
        <v>0</v>
      </c>
      <c r="C3458" t="s">
        <v>493</v>
      </c>
      <c r="D3458" t="s">
        <v>1041</v>
      </c>
      <c r="E3458" t="s">
        <v>1039</v>
      </c>
      <c r="F3458" t="s">
        <v>1</v>
      </c>
      <c r="G3458" t="s">
        <v>249</v>
      </c>
      <c r="H3458" t="s">
        <v>220</v>
      </c>
      <c r="I3458">
        <v>15</v>
      </c>
      <c r="J3458" t="s">
        <v>8</v>
      </c>
      <c r="L3458" t="s">
        <v>107</v>
      </c>
      <c r="M3458">
        <v>59599</v>
      </c>
      <c r="N3458" s="21" t="str">
        <f t="shared" si="93"/>
        <v>11_55-60</v>
      </c>
      <c r="O3458" s="21" t="str">
        <f t="shared" si="94"/>
        <v>5_50-60</v>
      </c>
      <c r="P3458" s="21" t="str">
        <f t="shared" si="99"/>
        <v>05_50-60</v>
      </c>
      <c r="Q3458" s="21" t="s">
        <v>1587</v>
      </c>
      <c r="R3458" s="21" t="s">
        <v>1588</v>
      </c>
      <c r="S3458">
        <f t="shared" si="101"/>
        <v>1072782</v>
      </c>
      <c r="T3458">
        <f t="shared" si="102"/>
        <v>14400</v>
      </c>
      <c r="U3458" s="91"/>
      <c r="V3458" s="93"/>
    </row>
    <row r="3459" spans="1:22" ht="14.45" hidden="1" x14ac:dyDescent="0.35">
      <c r="A3459">
        <v>412</v>
      </c>
      <c r="B3459" t="s">
        <v>0</v>
      </c>
      <c r="C3459" t="s">
        <v>1177</v>
      </c>
      <c r="D3459" t="s">
        <v>1040</v>
      </c>
      <c r="E3459" t="s">
        <v>1039</v>
      </c>
      <c r="F3459" t="s">
        <v>5</v>
      </c>
      <c r="G3459" t="s">
        <v>855</v>
      </c>
      <c r="H3459" t="s">
        <v>2</v>
      </c>
      <c r="I3459">
        <v>15</v>
      </c>
      <c r="J3459" t="s">
        <v>8</v>
      </c>
      <c r="L3459" t="s">
        <v>107</v>
      </c>
      <c r="M3459">
        <v>45982</v>
      </c>
      <c r="N3459" s="21" t="str">
        <f t="shared" si="93"/>
        <v>9_45-50</v>
      </c>
      <c r="O3459" s="21" t="str">
        <f t="shared" si="94"/>
        <v>4_40-50</v>
      </c>
      <c r="P3459" s="21" t="str">
        <f t="shared" si="99"/>
        <v>04_40-50</v>
      </c>
      <c r="Q3459" s="21" t="s">
        <v>1587</v>
      </c>
      <c r="R3459" s="21" t="s">
        <v>1588</v>
      </c>
      <c r="S3459">
        <f t="shared" si="101"/>
        <v>18944584</v>
      </c>
      <c r="T3459">
        <f t="shared" si="102"/>
        <v>254290</v>
      </c>
      <c r="U3459" s="91"/>
      <c r="V3459" s="93"/>
    </row>
    <row r="3460" spans="1:22" ht="14.45" hidden="1" x14ac:dyDescent="0.35">
      <c r="A3460">
        <v>20</v>
      </c>
      <c r="B3460" t="s">
        <v>0</v>
      </c>
      <c r="C3460" t="s">
        <v>770</v>
      </c>
      <c r="D3460" t="s">
        <v>1040</v>
      </c>
      <c r="E3460" t="s">
        <v>1039</v>
      </c>
      <c r="F3460" t="s">
        <v>5</v>
      </c>
      <c r="G3460" t="s">
        <v>323</v>
      </c>
      <c r="H3460" t="s">
        <v>2</v>
      </c>
      <c r="I3460">
        <v>15</v>
      </c>
      <c r="J3460" t="s">
        <v>11</v>
      </c>
      <c r="L3460" t="s">
        <v>90</v>
      </c>
      <c r="M3460">
        <v>20563</v>
      </c>
      <c r="N3460" s="21" t="str">
        <f t="shared" si="93"/>
        <v>4_20-25</v>
      </c>
      <c r="O3460" s="21" t="str">
        <f t="shared" si="94"/>
        <v>2_20-30</v>
      </c>
      <c r="P3460" s="21" t="str">
        <f t="shared" si="99"/>
        <v>02_20-30</v>
      </c>
      <c r="Q3460" s="21" t="s">
        <v>1587</v>
      </c>
      <c r="R3460" s="21" t="s">
        <v>1588</v>
      </c>
      <c r="S3460">
        <f t="shared" si="101"/>
        <v>411260</v>
      </c>
      <c r="T3460">
        <f t="shared" si="102"/>
        <v>5520</v>
      </c>
      <c r="U3460" s="91"/>
      <c r="V3460" s="93"/>
    </row>
    <row r="3461" spans="1:22" ht="14.45" hidden="1" x14ac:dyDescent="0.35">
      <c r="A3461">
        <v>11966</v>
      </c>
      <c r="B3461" t="s">
        <v>0</v>
      </c>
      <c r="C3461" t="s">
        <v>1530</v>
      </c>
      <c r="D3461" t="s">
        <v>1040</v>
      </c>
      <c r="E3461" t="s">
        <v>1039</v>
      </c>
      <c r="F3461" t="s">
        <v>5</v>
      </c>
      <c r="G3461" t="s">
        <v>496</v>
      </c>
      <c r="H3461" t="s">
        <v>2</v>
      </c>
      <c r="I3461">
        <v>15</v>
      </c>
      <c r="J3461" t="s">
        <v>8</v>
      </c>
      <c r="L3461" t="s">
        <v>107</v>
      </c>
      <c r="M3461">
        <v>47043</v>
      </c>
      <c r="N3461" s="21" t="str">
        <f t="shared" si="93"/>
        <v>9_45-50</v>
      </c>
      <c r="O3461" s="21" t="str">
        <f t="shared" si="94"/>
        <v>4_40-50</v>
      </c>
      <c r="P3461" s="21" t="str">
        <f t="shared" si="99"/>
        <v>04_40-50</v>
      </c>
      <c r="Q3461" s="21" t="s">
        <v>1587</v>
      </c>
      <c r="R3461" s="21" t="s">
        <v>1588</v>
      </c>
      <c r="S3461">
        <f t="shared" si="101"/>
        <v>562916538</v>
      </c>
      <c r="T3461">
        <f t="shared" si="102"/>
        <v>7555927</v>
      </c>
      <c r="U3461" s="91"/>
      <c r="V3461" s="93"/>
    </row>
    <row r="3462" spans="1:22" ht="14.45" hidden="1" x14ac:dyDescent="0.35">
      <c r="A3462">
        <v>1457</v>
      </c>
      <c r="B3462" t="s">
        <v>0</v>
      </c>
      <c r="C3462" t="s">
        <v>523</v>
      </c>
      <c r="D3462" t="s">
        <v>1046</v>
      </c>
      <c r="E3462" t="s">
        <v>1039</v>
      </c>
      <c r="F3462" t="s">
        <v>5</v>
      </c>
      <c r="G3462" t="s">
        <v>323</v>
      </c>
      <c r="H3462" t="s">
        <v>2</v>
      </c>
      <c r="I3462">
        <v>14</v>
      </c>
      <c r="J3462" t="s">
        <v>4</v>
      </c>
      <c r="L3462" t="s">
        <v>90</v>
      </c>
      <c r="M3462">
        <v>18850</v>
      </c>
      <c r="N3462" s="21" t="str">
        <f t="shared" si="93"/>
        <v>3_15-20</v>
      </c>
      <c r="O3462" s="21" t="str">
        <f t="shared" si="94"/>
        <v>1_10-20</v>
      </c>
      <c r="P3462" s="21" t="str">
        <f t="shared" si="99"/>
        <v>01_&lt;20</v>
      </c>
      <c r="Q3462" s="21" t="s">
        <v>1587</v>
      </c>
      <c r="R3462" s="21" t="s">
        <v>1588</v>
      </c>
      <c r="S3462">
        <f t="shared" si="101"/>
        <v>27464450</v>
      </c>
      <c r="T3462">
        <f t="shared" si="102"/>
        <v>368650</v>
      </c>
      <c r="U3462" s="91"/>
      <c r="V3462" s="93"/>
    </row>
    <row r="3463" spans="1:22" ht="14.45" hidden="1" x14ac:dyDescent="0.35">
      <c r="A3463">
        <v>157</v>
      </c>
      <c r="B3463" t="s">
        <v>0</v>
      </c>
      <c r="C3463" t="s">
        <v>1043</v>
      </c>
      <c r="D3463" t="s">
        <v>1040</v>
      </c>
      <c r="E3463" t="s">
        <v>1039</v>
      </c>
      <c r="F3463" t="s">
        <v>5</v>
      </c>
      <c r="G3463" t="s">
        <v>855</v>
      </c>
      <c r="H3463" t="s">
        <v>2</v>
      </c>
      <c r="I3463">
        <v>15</v>
      </c>
      <c r="J3463" t="s">
        <v>8</v>
      </c>
      <c r="L3463" t="s">
        <v>107</v>
      </c>
      <c r="M3463">
        <v>38522</v>
      </c>
      <c r="N3463" s="21" t="str">
        <f t="shared" si="93"/>
        <v>7_35-40</v>
      </c>
      <c r="O3463" s="21" t="str">
        <f t="shared" si="94"/>
        <v>3_30-40</v>
      </c>
      <c r="P3463" s="21" t="str">
        <f t="shared" si="99"/>
        <v>03_30-40</v>
      </c>
      <c r="Q3463" s="21" t="s">
        <v>1587</v>
      </c>
      <c r="R3463" s="21" t="s">
        <v>1588</v>
      </c>
      <c r="S3463">
        <f t="shared" si="101"/>
        <v>6047954</v>
      </c>
      <c r="T3463">
        <f t="shared" si="102"/>
        <v>81181</v>
      </c>
      <c r="U3463" s="91"/>
      <c r="V3463" s="93"/>
    </row>
    <row r="3464" spans="1:22" ht="14.45" hidden="1" x14ac:dyDescent="0.35">
      <c r="A3464">
        <v>814</v>
      </c>
      <c r="B3464" t="s">
        <v>0</v>
      </c>
      <c r="C3464" t="s">
        <v>168</v>
      </c>
      <c r="D3464" t="s">
        <v>1040</v>
      </c>
      <c r="E3464" t="s">
        <v>1039</v>
      </c>
      <c r="F3464" t="s">
        <v>5</v>
      </c>
      <c r="G3464" t="s">
        <v>114</v>
      </c>
      <c r="H3464" t="s">
        <v>2</v>
      </c>
      <c r="I3464">
        <v>15</v>
      </c>
      <c r="J3464" t="s">
        <v>11</v>
      </c>
      <c r="L3464" t="s">
        <v>107</v>
      </c>
      <c r="M3464">
        <v>33716</v>
      </c>
      <c r="N3464" s="21" t="str">
        <f t="shared" si="93"/>
        <v>6_30-35</v>
      </c>
      <c r="O3464" s="21" t="str">
        <f t="shared" si="94"/>
        <v>3_30-40</v>
      </c>
      <c r="P3464" s="21" t="str">
        <f t="shared" si="99"/>
        <v>03_30-40</v>
      </c>
      <c r="Q3464" s="21" t="s">
        <v>1587</v>
      </c>
      <c r="R3464" s="21" t="s">
        <v>1588</v>
      </c>
      <c r="S3464">
        <f t="shared" si="101"/>
        <v>27444824</v>
      </c>
      <c r="T3464">
        <f t="shared" si="102"/>
        <v>368387</v>
      </c>
      <c r="U3464" s="91"/>
      <c r="V3464" s="93"/>
    </row>
    <row r="3465" spans="1:22" ht="14.45" hidden="1" x14ac:dyDescent="0.35">
      <c r="A3465">
        <v>1192</v>
      </c>
      <c r="B3465" t="s">
        <v>0</v>
      </c>
      <c r="C3465" t="s">
        <v>822</v>
      </c>
      <c r="D3465" t="s">
        <v>1040</v>
      </c>
      <c r="E3465" t="s">
        <v>1039</v>
      </c>
      <c r="F3465" t="s">
        <v>5</v>
      </c>
      <c r="G3465" t="s">
        <v>155</v>
      </c>
      <c r="H3465" t="s">
        <v>2</v>
      </c>
      <c r="I3465">
        <v>15</v>
      </c>
      <c r="J3465" t="s">
        <v>823</v>
      </c>
      <c r="L3465" t="s">
        <v>107</v>
      </c>
      <c r="M3465">
        <v>39748</v>
      </c>
      <c r="N3465" s="21" t="str">
        <f t="shared" si="93"/>
        <v>7_35-40</v>
      </c>
      <c r="O3465" s="21" t="str">
        <f t="shared" si="94"/>
        <v>3_30-40</v>
      </c>
      <c r="P3465" s="21" t="str">
        <f t="shared" si="99"/>
        <v>03_30-40</v>
      </c>
      <c r="Q3465" s="21" t="s">
        <v>1587</v>
      </c>
      <c r="R3465" s="21" t="s">
        <v>1588</v>
      </c>
      <c r="S3465">
        <f t="shared" si="101"/>
        <v>47379616</v>
      </c>
      <c r="T3465">
        <f t="shared" si="102"/>
        <v>635968</v>
      </c>
      <c r="U3465" s="91"/>
      <c r="V3465" s="93"/>
    </row>
    <row r="3466" spans="1:22" ht="14.45" hidden="1" x14ac:dyDescent="0.35">
      <c r="A3466">
        <v>468</v>
      </c>
      <c r="B3466" t="s">
        <v>0</v>
      </c>
      <c r="C3466" t="s">
        <v>824</v>
      </c>
      <c r="D3466" t="s">
        <v>1038</v>
      </c>
      <c r="E3466" t="s">
        <v>1039</v>
      </c>
      <c r="F3466" t="s">
        <v>5</v>
      </c>
      <c r="G3466" t="s">
        <v>496</v>
      </c>
      <c r="H3466" t="s">
        <v>825</v>
      </c>
      <c r="I3466">
        <v>15</v>
      </c>
      <c r="J3466" t="s">
        <v>8</v>
      </c>
      <c r="L3466" t="s">
        <v>107</v>
      </c>
      <c r="M3466">
        <v>35990</v>
      </c>
      <c r="N3466" s="21" t="str">
        <f t="shared" si="93"/>
        <v>7_35-40</v>
      </c>
      <c r="O3466" s="21" t="str">
        <f t="shared" si="94"/>
        <v>3_30-40</v>
      </c>
      <c r="P3466" s="21" t="str">
        <f t="shared" si="99"/>
        <v>03_30-40</v>
      </c>
      <c r="Q3466" s="21" t="s">
        <v>1587</v>
      </c>
      <c r="R3466" s="21" t="s">
        <v>1588</v>
      </c>
      <c r="S3466">
        <f t="shared" si="101"/>
        <v>16843320</v>
      </c>
      <c r="T3466">
        <f t="shared" si="102"/>
        <v>226085</v>
      </c>
      <c r="U3466" s="91"/>
      <c r="V3466" s="93"/>
    </row>
    <row r="3467" spans="1:22" ht="14.45" hidden="1" x14ac:dyDescent="0.35">
      <c r="A3467">
        <v>852</v>
      </c>
      <c r="B3467" t="s">
        <v>0</v>
      </c>
      <c r="C3467" t="s">
        <v>882</v>
      </c>
      <c r="D3467" t="s">
        <v>1040</v>
      </c>
      <c r="E3467" t="s">
        <v>1039</v>
      </c>
      <c r="F3467" t="s">
        <v>5</v>
      </c>
      <c r="G3467" t="s">
        <v>323</v>
      </c>
      <c r="H3467" t="s">
        <v>2</v>
      </c>
      <c r="I3467">
        <v>15</v>
      </c>
      <c r="J3467" t="s">
        <v>11</v>
      </c>
      <c r="L3467" t="s">
        <v>90</v>
      </c>
      <c r="M3467">
        <v>22176</v>
      </c>
      <c r="N3467" s="21" t="str">
        <f t="shared" si="93"/>
        <v>4_20-25</v>
      </c>
      <c r="O3467" s="21" t="str">
        <f t="shared" si="94"/>
        <v>2_20-30</v>
      </c>
      <c r="P3467" s="21" t="str">
        <f t="shared" si="99"/>
        <v>02_20-30</v>
      </c>
      <c r="Q3467" s="21" t="s">
        <v>1587</v>
      </c>
      <c r="R3467" s="21" t="s">
        <v>1588</v>
      </c>
      <c r="S3467">
        <f t="shared" si="101"/>
        <v>18893952</v>
      </c>
      <c r="T3467">
        <f t="shared" si="102"/>
        <v>253610</v>
      </c>
      <c r="U3467" s="91"/>
      <c r="V3467" s="93"/>
    </row>
    <row r="3468" spans="1:22" ht="14.45" hidden="1" x14ac:dyDescent="0.35">
      <c r="A3468">
        <v>583</v>
      </c>
      <c r="B3468" t="s">
        <v>0</v>
      </c>
      <c r="C3468" t="s">
        <v>883</v>
      </c>
      <c r="D3468" t="s">
        <v>1040</v>
      </c>
      <c r="E3468" t="s">
        <v>1039</v>
      </c>
      <c r="F3468" t="s">
        <v>1</v>
      </c>
      <c r="G3468" t="s">
        <v>152</v>
      </c>
      <c r="H3468" t="s">
        <v>2</v>
      </c>
      <c r="I3468">
        <v>15</v>
      </c>
      <c r="J3468" t="s">
        <v>11</v>
      </c>
      <c r="L3468" t="s">
        <v>107</v>
      </c>
      <c r="M3468">
        <v>22461</v>
      </c>
      <c r="N3468" s="21" t="str">
        <f t="shared" si="93"/>
        <v>4_20-25</v>
      </c>
      <c r="O3468" s="21" t="str">
        <f t="shared" si="94"/>
        <v>2_20-30</v>
      </c>
      <c r="P3468" s="21" t="str">
        <f t="shared" si="99"/>
        <v>02_20-30</v>
      </c>
      <c r="Q3468" s="21" t="s">
        <v>1587</v>
      </c>
      <c r="R3468" s="21" t="s">
        <v>1588</v>
      </c>
      <c r="S3468">
        <f t="shared" si="101"/>
        <v>13094763</v>
      </c>
      <c r="T3468">
        <f t="shared" si="102"/>
        <v>175769</v>
      </c>
      <c r="U3468" s="91"/>
      <c r="V3468" s="93"/>
    </row>
    <row r="3469" spans="1:22" ht="14.45" hidden="1" x14ac:dyDescent="0.35">
      <c r="A3469">
        <v>349</v>
      </c>
      <c r="B3469" t="s">
        <v>0</v>
      </c>
      <c r="C3469" t="s">
        <v>1184</v>
      </c>
      <c r="D3469" t="s">
        <v>1038</v>
      </c>
      <c r="E3469" t="s">
        <v>1039</v>
      </c>
      <c r="F3469" t="s">
        <v>1</v>
      </c>
      <c r="G3469" t="s">
        <v>152</v>
      </c>
      <c r="H3469">
        <v>530</v>
      </c>
      <c r="I3469">
        <v>15</v>
      </c>
      <c r="J3469" t="s">
        <v>8</v>
      </c>
      <c r="L3469" t="s">
        <v>107</v>
      </c>
      <c r="M3469">
        <v>26095</v>
      </c>
      <c r="N3469" s="21" t="str">
        <f t="shared" si="93"/>
        <v>5_25-30</v>
      </c>
      <c r="O3469" s="21" t="str">
        <f t="shared" si="94"/>
        <v>2_20-30</v>
      </c>
      <c r="P3469" s="21" t="str">
        <f t="shared" si="99"/>
        <v>02_20-30</v>
      </c>
      <c r="Q3469" s="21" t="s">
        <v>1587</v>
      </c>
      <c r="R3469" s="21" t="s">
        <v>1588</v>
      </c>
      <c r="S3469">
        <f t="shared" si="101"/>
        <v>9107155</v>
      </c>
      <c r="T3469">
        <f t="shared" si="102"/>
        <v>122244</v>
      </c>
      <c r="U3469" s="91"/>
      <c r="V3469" s="93"/>
    </row>
    <row r="3470" spans="1:22" ht="14.45" hidden="1" x14ac:dyDescent="0.35">
      <c r="A3470">
        <v>7</v>
      </c>
      <c r="B3470" t="s">
        <v>0</v>
      </c>
      <c r="C3470" t="s">
        <v>185</v>
      </c>
      <c r="D3470" t="s">
        <v>1041</v>
      </c>
      <c r="E3470" t="s">
        <v>1044</v>
      </c>
      <c r="F3470" t="s">
        <v>5</v>
      </c>
      <c r="G3470" t="s">
        <v>114</v>
      </c>
      <c r="H3470" t="s">
        <v>186</v>
      </c>
      <c r="I3470">
        <v>15</v>
      </c>
      <c r="J3470" t="s">
        <v>11</v>
      </c>
      <c r="L3470" t="s">
        <v>107</v>
      </c>
      <c r="M3470">
        <v>42649</v>
      </c>
      <c r="N3470" s="21" t="str">
        <f t="shared" si="93"/>
        <v>8_40-45</v>
      </c>
      <c r="O3470" s="21" t="str">
        <f t="shared" si="94"/>
        <v>4_40-50</v>
      </c>
      <c r="P3470" s="21" t="str">
        <f t="shared" si="99"/>
        <v>04_40-50</v>
      </c>
      <c r="Q3470" s="21" t="s">
        <v>1587</v>
      </c>
      <c r="R3470" s="21" t="s">
        <v>1588</v>
      </c>
      <c r="S3470">
        <f t="shared" si="101"/>
        <v>298543</v>
      </c>
      <c r="T3470">
        <f t="shared" si="102"/>
        <v>4007</v>
      </c>
      <c r="U3470" s="91"/>
      <c r="V3470" s="93"/>
    </row>
    <row r="3471" spans="1:22" ht="14.45" hidden="1" x14ac:dyDescent="0.35">
      <c r="A3471">
        <v>25</v>
      </c>
      <c r="B3471" t="s">
        <v>0</v>
      </c>
      <c r="C3471" t="s">
        <v>826</v>
      </c>
      <c r="D3471" t="s">
        <v>1040</v>
      </c>
      <c r="E3471" t="s">
        <v>1044</v>
      </c>
      <c r="F3471" t="s">
        <v>5</v>
      </c>
      <c r="G3471" t="s">
        <v>218</v>
      </c>
      <c r="H3471" t="s">
        <v>2</v>
      </c>
      <c r="I3471">
        <v>15</v>
      </c>
      <c r="J3471" t="s">
        <v>8</v>
      </c>
      <c r="L3471" t="s">
        <v>107</v>
      </c>
      <c r="M3471">
        <v>32130</v>
      </c>
      <c r="N3471" s="21" t="str">
        <f t="shared" si="93"/>
        <v>6_30-35</v>
      </c>
      <c r="O3471" s="21" t="str">
        <f t="shared" si="94"/>
        <v>3_30-40</v>
      </c>
      <c r="P3471" s="21" t="str">
        <f t="shared" si="99"/>
        <v>03_30-40</v>
      </c>
      <c r="Q3471" s="21" t="s">
        <v>1587</v>
      </c>
      <c r="R3471" s="21" t="s">
        <v>1588</v>
      </c>
      <c r="S3471">
        <f t="shared" si="101"/>
        <v>803250</v>
      </c>
      <c r="T3471">
        <f t="shared" si="102"/>
        <v>10782</v>
      </c>
      <c r="U3471" s="91"/>
      <c r="V3471" s="93"/>
    </row>
    <row r="3472" spans="1:22" ht="14.45" hidden="1" x14ac:dyDescent="0.35">
      <c r="A3472">
        <v>31</v>
      </c>
      <c r="B3472" t="s">
        <v>0</v>
      </c>
      <c r="C3472" t="s">
        <v>884</v>
      </c>
      <c r="D3472" t="s">
        <v>1038</v>
      </c>
      <c r="E3472" t="s">
        <v>1044</v>
      </c>
      <c r="F3472" t="s">
        <v>5</v>
      </c>
      <c r="G3472" t="s">
        <v>218</v>
      </c>
      <c r="H3472" t="s">
        <v>714</v>
      </c>
      <c r="I3472">
        <v>15</v>
      </c>
      <c r="J3472" t="s">
        <v>8</v>
      </c>
      <c r="L3472" t="s">
        <v>107</v>
      </c>
      <c r="M3472">
        <v>48918</v>
      </c>
      <c r="N3472" s="21" t="str">
        <f t="shared" si="93"/>
        <v>9_45-50</v>
      </c>
      <c r="O3472" s="21" t="str">
        <f t="shared" si="94"/>
        <v>4_40-50</v>
      </c>
      <c r="P3472" s="21" t="str">
        <f t="shared" si="99"/>
        <v>04_40-50</v>
      </c>
      <c r="Q3472" s="21" t="s">
        <v>1587</v>
      </c>
      <c r="R3472" s="21" t="s">
        <v>1588</v>
      </c>
      <c r="S3472">
        <f t="shared" si="101"/>
        <v>1516458</v>
      </c>
      <c r="T3472">
        <f t="shared" si="102"/>
        <v>20355</v>
      </c>
      <c r="U3472" s="91"/>
      <c r="V3472" s="93"/>
    </row>
    <row r="3473" spans="1:22" ht="14.45" hidden="1" x14ac:dyDescent="0.35">
      <c r="A3473">
        <v>263</v>
      </c>
      <c r="B3473" t="s">
        <v>0</v>
      </c>
      <c r="C3473" t="s">
        <v>217</v>
      </c>
      <c r="D3473" t="s">
        <v>1040</v>
      </c>
      <c r="E3473" t="s">
        <v>1044</v>
      </c>
      <c r="F3473" t="s">
        <v>5</v>
      </c>
      <c r="G3473" t="s">
        <v>155</v>
      </c>
      <c r="H3473" t="s">
        <v>2</v>
      </c>
      <c r="I3473">
        <v>15</v>
      </c>
      <c r="J3473" t="s">
        <v>8</v>
      </c>
      <c r="L3473" t="s">
        <v>107</v>
      </c>
      <c r="M3473">
        <v>39294</v>
      </c>
      <c r="N3473" s="21" t="str">
        <f t="shared" si="93"/>
        <v>7_35-40</v>
      </c>
      <c r="O3473" s="21" t="str">
        <f t="shared" si="94"/>
        <v>3_30-40</v>
      </c>
      <c r="P3473" s="21" t="str">
        <f t="shared" si="99"/>
        <v>03_30-40</v>
      </c>
      <c r="Q3473" s="21" t="s">
        <v>1587</v>
      </c>
      <c r="R3473" s="21" t="s">
        <v>1588</v>
      </c>
      <c r="S3473">
        <f t="shared" si="101"/>
        <v>10334322</v>
      </c>
      <c r="T3473">
        <f t="shared" si="102"/>
        <v>138716</v>
      </c>
      <c r="U3473" s="91"/>
      <c r="V3473" s="93"/>
    </row>
    <row r="3474" spans="1:22" ht="14.45" hidden="1" x14ac:dyDescent="0.35">
      <c r="A3474">
        <v>83</v>
      </c>
      <c r="B3474" t="s">
        <v>0</v>
      </c>
      <c r="C3474" t="s">
        <v>1045</v>
      </c>
      <c r="D3474" t="s">
        <v>1040</v>
      </c>
      <c r="E3474" t="s">
        <v>1044</v>
      </c>
      <c r="F3474" t="s">
        <v>5</v>
      </c>
      <c r="G3474" t="s">
        <v>114</v>
      </c>
      <c r="H3474" t="s">
        <v>2</v>
      </c>
      <c r="I3474">
        <v>15</v>
      </c>
      <c r="J3474" t="s">
        <v>4</v>
      </c>
      <c r="L3474" t="s">
        <v>107</v>
      </c>
      <c r="M3474">
        <v>28710</v>
      </c>
      <c r="N3474" s="21" t="str">
        <f t="shared" si="93"/>
        <v>5_25-30</v>
      </c>
      <c r="O3474" s="21" t="str">
        <f t="shared" si="94"/>
        <v>2_20-30</v>
      </c>
      <c r="P3474" s="21" t="str">
        <f t="shared" si="99"/>
        <v>02_20-30</v>
      </c>
      <c r="Q3474" s="21" t="s">
        <v>1587</v>
      </c>
      <c r="R3474" s="21" t="s">
        <v>1588</v>
      </c>
      <c r="S3474">
        <f t="shared" si="101"/>
        <v>2382930</v>
      </c>
      <c r="T3474">
        <f t="shared" si="102"/>
        <v>31986</v>
      </c>
      <c r="U3474" s="91"/>
      <c r="V3474" s="93"/>
    </row>
    <row r="3475" spans="1:22" ht="14.45" hidden="1" x14ac:dyDescent="0.35">
      <c r="A3475">
        <v>162</v>
      </c>
      <c r="B3475" t="s">
        <v>0</v>
      </c>
      <c r="C3475" t="s">
        <v>1531</v>
      </c>
      <c r="D3475" t="s">
        <v>1040</v>
      </c>
      <c r="E3475" t="s">
        <v>1044</v>
      </c>
      <c r="F3475" t="s">
        <v>5</v>
      </c>
      <c r="G3475" t="s">
        <v>818</v>
      </c>
      <c r="H3475" t="s">
        <v>2</v>
      </c>
      <c r="I3475">
        <v>15</v>
      </c>
      <c r="J3475" t="s">
        <v>8</v>
      </c>
      <c r="L3475" t="s">
        <v>107</v>
      </c>
      <c r="M3475">
        <v>55511</v>
      </c>
      <c r="N3475" s="21" t="str">
        <f t="shared" si="93"/>
        <v>11_55-60</v>
      </c>
      <c r="O3475" s="21" t="str">
        <f t="shared" si="94"/>
        <v>5_50-60</v>
      </c>
      <c r="P3475" s="21" t="str">
        <f t="shared" si="99"/>
        <v>05_50-60</v>
      </c>
      <c r="Q3475" s="21" t="s">
        <v>1587</v>
      </c>
      <c r="R3475" s="21" t="s">
        <v>1588</v>
      </c>
      <c r="S3475">
        <f t="shared" si="101"/>
        <v>8992782</v>
      </c>
      <c r="T3475">
        <f t="shared" si="102"/>
        <v>120708</v>
      </c>
      <c r="U3475" s="91"/>
      <c r="V3475" s="93"/>
    </row>
    <row r="3476" spans="1:22" ht="14.45" hidden="1" x14ac:dyDescent="0.35">
      <c r="A3476">
        <v>4</v>
      </c>
      <c r="B3476" t="s">
        <v>0</v>
      </c>
      <c r="C3476" t="s">
        <v>885</v>
      </c>
      <c r="D3476" t="s">
        <v>1040</v>
      </c>
      <c r="E3476" t="s">
        <v>1044</v>
      </c>
      <c r="F3476" t="s">
        <v>5</v>
      </c>
      <c r="G3476" t="s">
        <v>114</v>
      </c>
      <c r="H3476" t="s">
        <v>2</v>
      </c>
      <c r="I3476">
        <v>17</v>
      </c>
      <c r="J3476" t="s">
        <v>6</v>
      </c>
      <c r="L3476" t="s">
        <v>107</v>
      </c>
      <c r="M3476">
        <v>27660</v>
      </c>
      <c r="N3476" s="21" t="str">
        <f t="shared" si="93"/>
        <v>5_25-30</v>
      </c>
      <c r="O3476" s="21" t="str">
        <f t="shared" si="94"/>
        <v>2_20-30</v>
      </c>
      <c r="P3476" s="21" t="str">
        <f t="shared" si="99"/>
        <v>02_20-30</v>
      </c>
      <c r="Q3476" s="21" t="s">
        <v>1587</v>
      </c>
      <c r="R3476" s="21" t="s">
        <v>1588</v>
      </c>
      <c r="S3476">
        <f t="shared" si="101"/>
        <v>110640</v>
      </c>
      <c r="T3476">
        <f t="shared" si="102"/>
        <v>1485</v>
      </c>
      <c r="U3476" s="91"/>
      <c r="V3476" s="93"/>
    </row>
    <row r="3477" spans="1:22" ht="14.45" hidden="1" x14ac:dyDescent="0.35">
      <c r="A3477">
        <v>81</v>
      </c>
      <c r="B3477" t="s">
        <v>0</v>
      </c>
      <c r="C3477" t="s">
        <v>979</v>
      </c>
      <c r="D3477" t="s">
        <v>1041</v>
      </c>
      <c r="E3477" t="s">
        <v>1044</v>
      </c>
      <c r="F3477" t="s">
        <v>5</v>
      </c>
      <c r="G3477" t="s">
        <v>155</v>
      </c>
      <c r="H3477" t="s">
        <v>186</v>
      </c>
      <c r="I3477">
        <v>15</v>
      </c>
      <c r="J3477" t="s">
        <v>8</v>
      </c>
      <c r="L3477" t="s">
        <v>107</v>
      </c>
      <c r="M3477">
        <v>37600</v>
      </c>
      <c r="N3477" s="21" t="str">
        <f t="shared" si="93"/>
        <v>7_35-40</v>
      </c>
      <c r="O3477" s="21" t="str">
        <f t="shared" si="94"/>
        <v>3_30-40</v>
      </c>
      <c r="P3477" s="21" t="str">
        <f t="shared" si="99"/>
        <v>03_30-40</v>
      </c>
      <c r="Q3477" s="21" t="s">
        <v>1587</v>
      </c>
      <c r="R3477" s="21" t="s">
        <v>1588</v>
      </c>
      <c r="S3477">
        <f t="shared" si="101"/>
        <v>3045600</v>
      </c>
      <c r="T3477">
        <f t="shared" si="102"/>
        <v>40881</v>
      </c>
      <c r="U3477" s="91"/>
      <c r="V3477" s="93"/>
    </row>
    <row r="3478" spans="1:22" ht="14.45" hidden="1" x14ac:dyDescent="0.35">
      <c r="A3478">
        <v>4</v>
      </c>
      <c r="B3478" t="s">
        <v>0</v>
      </c>
      <c r="C3478" t="s">
        <v>886</v>
      </c>
      <c r="D3478" t="s">
        <v>1047</v>
      </c>
      <c r="E3478" t="s">
        <v>1039</v>
      </c>
      <c r="F3478" t="s">
        <v>5</v>
      </c>
      <c r="G3478" t="s">
        <v>323</v>
      </c>
      <c r="H3478" t="s">
        <v>2</v>
      </c>
      <c r="I3478">
        <v>11</v>
      </c>
      <c r="J3478" t="s">
        <v>8</v>
      </c>
      <c r="K3478" t="s">
        <v>7</v>
      </c>
      <c r="L3478" t="s">
        <v>90</v>
      </c>
      <c r="M3478">
        <v>28990</v>
      </c>
      <c r="N3478" s="21" t="str">
        <f t="shared" si="93"/>
        <v>5_25-30</v>
      </c>
      <c r="O3478" s="21" t="str">
        <f t="shared" si="94"/>
        <v>2_20-30</v>
      </c>
      <c r="P3478" s="21" t="str">
        <f t="shared" si="99"/>
        <v>02_20-30</v>
      </c>
      <c r="Q3478" s="21" t="s">
        <v>1587</v>
      </c>
      <c r="R3478" s="21" t="s">
        <v>1588</v>
      </c>
      <c r="S3478">
        <f t="shared" si="101"/>
        <v>115960</v>
      </c>
      <c r="T3478">
        <f t="shared" si="102"/>
        <v>1557</v>
      </c>
      <c r="U3478" s="91"/>
      <c r="V3478" s="93"/>
    </row>
    <row r="3479" spans="1:22" ht="14.45" hidden="1" x14ac:dyDescent="0.35">
      <c r="A3479">
        <v>5</v>
      </c>
      <c r="B3479" t="s">
        <v>0</v>
      </c>
      <c r="C3479" t="s">
        <v>511</v>
      </c>
      <c r="D3479" t="s">
        <v>1046</v>
      </c>
      <c r="E3479" t="s">
        <v>1039</v>
      </c>
      <c r="F3479" t="s">
        <v>5</v>
      </c>
      <c r="G3479" t="s">
        <v>496</v>
      </c>
      <c r="H3479" t="s">
        <v>2</v>
      </c>
      <c r="I3479">
        <v>14</v>
      </c>
      <c r="J3479" t="s">
        <v>8</v>
      </c>
      <c r="L3479" t="s">
        <v>107</v>
      </c>
      <c r="M3479">
        <v>75345</v>
      </c>
      <c r="N3479" s="21" t="str">
        <f t="shared" si="93"/>
        <v>15_75-80</v>
      </c>
      <c r="O3479" s="21" t="str">
        <f t="shared" si="94"/>
        <v>7_70-80</v>
      </c>
      <c r="P3479" s="21" t="str">
        <f t="shared" si="99"/>
        <v>07_70&gt;</v>
      </c>
      <c r="Q3479" s="21" t="s">
        <v>1587</v>
      </c>
      <c r="R3479" s="21" t="s">
        <v>1588</v>
      </c>
      <c r="S3479">
        <f t="shared" si="101"/>
        <v>376725</v>
      </c>
      <c r="T3479">
        <f t="shared" si="102"/>
        <v>5057</v>
      </c>
      <c r="U3479" s="91"/>
      <c r="V3479" s="93"/>
    </row>
    <row r="3480" spans="1:22" ht="14.45" hidden="1" x14ac:dyDescent="0.35">
      <c r="A3480">
        <v>9</v>
      </c>
      <c r="B3480" t="s">
        <v>0</v>
      </c>
      <c r="C3480" t="s">
        <v>829</v>
      </c>
      <c r="D3480" t="s">
        <v>1046</v>
      </c>
      <c r="E3480" t="s">
        <v>1039</v>
      </c>
      <c r="F3480" t="s">
        <v>5</v>
      </c>
      <c r="G3480" t="s">
        <v>500</v>
      </c>
      <c r="H3480" t="s">
        <v>2</v>
      </c>
      <c r="I3480">
        <v>14</v>
      </c>
      <c r="J3480" t="s">
        <v>8</v>
      </c>
      <c r="K3480" t="s">
        <v>7</v>
      </c>
      <c r="L3480" t="s">
        <v>91</v>
      </c>
      <c r="M3480">
        <v>149885</v>
      </c>
      <c r="N3480" s="21" t="str">
        <f t="shared" si="93"/>
        <v>29_145-150</v>
      </c>
      <c r="O3480" s="21" t="str">
        <f t="shared" si="94"/>
        <v>14_140-150</v>
      </c>
      <c r="P3480" s="21" t="str">
        <f t="shared" si="99"/>
        <v>07_70&gt;</v>
      </c>
      <c r="Q3480" s="21" t="s">
        <v>1587</v>
      </c>
      <c r="R3480" s="21" t="s">
        <v>1588</v>
      </c>
      <c r="S3480">
        <f t="shared" si="101"/>
        <v>1348965</v>
      </c>
      <c r="T3480">
        <f t="shared" si="102"/>
        <v>18107</v>
      </c>
      <c r="U3480" s="91"/>
      <c r="V3480" s="93"/>
    </row>
    <row r="3481" spans="1:22" ht="14.45" hidden="1" x14ac:dyDescent="0.35">
      <c r="A3481">
        <v>403</v>
      </c>
      <c r="B3481" t="s">
        <v>0</v>
      </c>
      <c r="C3481" t="s">
        <v>890</v>
      </c>
      <c r="D3481" t="s">
        <v>1046</v>
      </c>
      <c r="E3481" t="s">
        <v>1039</v>
      </c>
      <c r="F3481" t="s">
        <v>5</v>
      </c>
      <c r="G3481" t="s">
        <v>855</v>
      </c>
      <c r="H3481" t="s">
        <v>634</v>
      </c>
      <c r="I3481">
        <v>14</v>
      </c>
      <c r="J3481" t="s">
        <v>8</v>
      </c>
      <c r="L3481" t="s">
        <v>107</v>
      </c>
      <c r="M3481">
        <v>63990</v>
      </c>
      <c r="N3481" s="21" t="str">
        <f t="shared" si="93"/>
        <v>12_60-65</v>
      </c>
      <c r="O3481" s="21" t="str">
        <f t="shared" si="94"/>
        <v>6_60-70</v>
      </c>
      <c r="P3481" s="21" t="str">
        <f t="shared" si="99"/>
        <v>06_60-70</v>
      </c>
      <c r="Q3481" s="21" t="s">
        <v>1587</v>
      </c>
      <c r="R3481" s="21" t="s">
        <v>1588</v>
      </c>
      <c r="S3481">
        <f t="shared" si="101"/>
        <v>25787970</v>
      </c>
      <c r="T3481">
        <f t="shared" si="102"/>
        <v>346147</v>
      </c>
      <c r="U3481" s="91"/>
      <c r="V3481" s="93"/>
    </row>
    <row r="3482" spans="1:22" ht="14.45" hidden="1" x14ac:dyDescent="0.35">
      <c r="A3482">
        <v>34</v>
      </c>
      <c r="B3482" t="s">
        <v>0</v>
      </c>
      <c r="C3482" t="s">
        <v>893</v>
      </c>
      <c r="D3482" t="s">
        <v>1046</v>
      </c>
      <c r="E3482" t="s">
        <v>1039</v>
      </c>
      <c r="F3482" t="s">
        <v>5</v>
      </c>
      <c r="G3482" t="s">
        <v>818</v>
      </c>
      <c r="H3482" t="s">
        <v>618</v>
      </c>
      <c r="I3482">
        <v>14</v>
      </c>
      <c r="J3482" t="s">
        <v>8</v>
      </c>
      <c r="L3482" t="s">
        <v>107</v>
      </c>
      <c r="M3482">
        <v>74930</v>
      </c>
      <c r="N3482" s="21" t="str">
        <f t="shared" si="93"/>
        <v>14_70-75</v>
      </c>
      <c r="O3482" s="21" t="str">
        <f t="shared" si="94"/>
        <v>7_70-80</v>
      </c>
      <c r="P3482" s="21" t="str">
        <f t="shared" si="99"/>
        <v>07_70&gt;</v>
      </c>
      <c r="Q3482" s="21" t="s">
        <v>1587</v>
      </c>
      <c r="R3482" s="21" t="s">
        <v>1588</v>
      </c>
      <c r="S3482">
        <f t="shared" si="101"/>
        <v>2547620</v>
      </c>
      <c r="T3482">
        <f t="shared" si="102"/>
        <v>34196</v>
      </c>
      <c r="U3482" s="91"/>
      <c r="V3482" s="93"/>
    </row>
    <row r="3483" spans="1:22" ht="14.45" hidden="1" x14ac:dyDescent="0.35">
      <c r="A3483">
        <v>81</v>
      </c>
      <c r="B3483" t="s">
        <v>0</v>
      </c>
      <c r="C3483" t="s">
        <v>895</v>
      </c>
      <c r="D3483" t="s">
        <v>1046</v>
      </c>
      <c r="E3483" t="s">
        <v>1039</v>
      </c>
      <c r="F3483" t="s">
        <v>5</v>
      </c>
      <c r="G3483" t="s">
        <v>855</v>
      </c>
      <c r="H3483" t="s">
        <v>2</v>
      </c>
      <c r="I3483">
        <v>14</v>
      </c>
      <c r="J3483" t="s">
        <v>8</v>
      </c>
      <c r="L3483" t="s">
        <v>107</v>
      </c>
      <c r="M3483">
        <v>94990</v>
      </c>
      <c r="N3483" s="21" t="str">
        <f t="shared" si="93"/>
        <v>18_90-95</v>
      </c>
      <c r="O3483" s="21" t="str">
        <f t="shared" si="94"/>
        <v>9_90-100</v>
      </c>
      <c r="P3483" s="21" t="str">
        <f t="shared" si="99"/>
        <v>07_70&gt;</v>
      </c>
      <c r="Q3483" s="21" t="s">
        <v>1587</v>
      </c>
      <c r="R3483" s="21" t="s">
        <v>1588</v>
      </c>
      <c r="S3483">
        <f t="shared" si="101"/>
        <v>7694190</v>
      </c>
      <c r="T3483">
        <f t="shared" si="102"/>
        <v>103278</v>
      </c>
      <c r="U3483" s="91"/>
      <c r="V3483" s="93"/>
    </row>
    <row r="3484" spans="1:22" ht="14.45" hidden="1" x14ac:dyDescent="0.35">
      <c r="A3484">
        <v>13</v>
      </c>
      <c r="B3484" t="s">
        <v>0</v>
      </c>
      <c r="C3484" t="s">
        <v>528</v>
      </c>
      <c r="D3484" t="s">
        <v>1046</v>
      </c>
      <c r="E3484" t="s">
        <v>1039</v>
      </c>
      <c r="F3484" t="s">
        <v>5</v>
      </c>
      <c r="G3484" t="s">
        <v>496</v>
      </c>
      <c r="H3484" t="s">
        <v>224</v>
      </c>
      <c r="I3484">
        <v>14</v>
      </c>
      <c r="J3484" t="s">
        <v>8</v>
      </c>
      <c r="L3484" t="s">
        <v>107</v>
      </c>
      <c r="M3484">
        <v>76160</v>
      </c>
      <c r="N3484" s="21" t="str">
        <f t="shared" si="93"/>
        <v>15_75-80</v>
      </c>
      <c r="O3484" s="21" t="str">
        <f t="shared" si="94"/>
        <v>7_70-80</v>
      </c>
      <c r="P3484" s="21" t="str">
        <f t="shared" si="99"/>
        <v>07_70&gt;</v>
      </c>
      <c r="Q3484" s="21" t="s">
        <v>1587</v>
      </c>
      <c r="R3484" s="21" t="s">
        <v>1588</v>
      </c>
      <c r="S3484">
        <f t="shared" si="101"/>
        <v>990080</v>
      </c>
      <c r="T3484">
        <f t="shared" si="102"/>
        <v>13290</v>
      </c>
      <c r="U3484" s="91"/>
      <c r="V3484" s="93"/>
    </row>
    <row r="3485" spans="1:22" ht="14.45" hidden="1" x14ac:dyDescent="0.35">
      <c r="A3485">
        <v>2</v>
      </c>
      <c r="B3485" t="s">
        <v>0</v>
      </c>
      <c r="C3485" t="s">
        <v>512</v>
      </c>
      <c r="D3485" t="s">
        <v>1046</v>
      </c>
      <c r="E3485" t="s">
        <v>1039</v>
      </c>
      <c r="F3485" t="s">
        <v>5</v>
      </c>
      <c r="G3485" t="s">
        <v>496</v>
      </c>
      <c r="H3485" t="s">
        <v>2</v>
      </c>
      <c r="I3485">
        <v>14</v>
      </c>
      <c r="J3485" t="s">
        <v>8</v>
      </c>
      <c r="L3485" t="s">
        <v>107</v>
      </c>
      <c r="M3485">
        <v>55700</v>
      </c>
      <c r="N3485" s="21" t="str">
        <f t="shared" si="93"/>
        <v>11_55-60</v>
      </c>
      <c r="O3485" s="21" t="str">
        <f t="shared" si="94"/>
        <v>5_50-60</v>
      </c>
      <c r="P3485" s="21" t="str">
        <f t="shared" si="99"/>
        <v>05_50-60</v>
      </c>
      <c r="Q3485" s="21" t="s">
        <v>1587</v>
      </c>
      <c r="R3485" s="21" t="s">
        <v>1588</v>
      </c>
      <c r="S3485">
        <f t="shared" si="101"/>
        <v>111400</v>
      </c>
      <c r="T3485">
        <f t="shared" si="102"/>
        <v>1495</v>
      </c>
      <c r="U3485" s="91"/>
      <c r="V3485" s="93"/>
    </row>
    <row r="3486" spans="1:22" ht="14.45" hidden="1" x14ac:dyDescent="0.35">
      <c r="A3486">
        <v>65</v>
      </c>
      <c r="B3486" t="s">
        <v>0</v>
      </c>
      <c r="C3486" t="s">
        <v>1532</v>
      </c>
      <c r="D3486" t="s">
        <v>1046</v>
      </c>
      <c r="E3486" t="s">
        <v>1039</v>
      </c>
      <c r="F3486" t="s">
        <v>5</v>
      </c>
      <c r="G3486" t="s">
        <v>855</v>
      </c>
      <c r="H3486" t="s">
        <v>2</v>
      </c>
      <c r="I3486">
        <v>13</v>
      </c>
      <c r="J3486" t="s">
        <v>1533</v>
      </c>
      <c r="L3486" t="s">
        <v>107</v>
      </c>
      <c r="M3486">
        <v>81000</v>
      </c>
      <c r="N3486" s="21" t="str">
        <f t="shared" ref="N3486:N3549" si="103">CONCATENATE(ROUNDDOWN(M3486/5000,0),"_",ROUNDDOWN(M3486/5000,0)*5,"-",ROUNDUP((M3486+1)/5000,0)*5)</f>
        <v>16_80-85</v>
      </c>
      <c r="O3486" s="21" t="str">
        <f t="shared" ref="O3486:O3549" si="104">CONCATENATE(ROUNDDOWN(M3486/10000,0),"_",ROUNDDOWN(M3486/10000,0)*10,"-",ROUNDUP((M3486+1)/10000,0)*10)</f>
        <v>8_80-90</v>
      </c>
      <c r="P3486" s="21" t="str">
        <f t="shared" si="99"/>
        <v>07_70&gt;</v>
      </c>
      <c r="Q3486" s="21" t="s">
        <v>1587</v>
      </c>
      <c r="R3486" s="21" t="s">
        <v>1588</v>
      </c>
      <c r="S3486">
        <f t="shared" si="101"/>
        <v>5265000</v>
      </c>
      <c r="T3486">
        <f t="shared" si="102"/>
        <v>70671</v>
      </c>
      <c r="U3486" s="91"/>
      <c r="V3486" s="93"/>
    </row>
    <row r="3487" spans="1:22" ht="14.45" hidden="1" x14ac:dyDescent="0.35">
      <c r="A3487">
        <v>335</v>
      </c>
      <c r="B3487" t="s">
        <v>0</v>
      </c>
      <c r="C3487" t="s">
        <v>1534</v>
      </c>
      <c r="D3487" t="s">
        <v>1046</v>
      </c>
      <c r="E3487" t="s">
        <v>1039</v>
      </c>
      <c r="F3487" t="s">
        <v>1</v>
      </c>
      <c r="G3487" t="s">
        <v>1535</v>
      </c>
      <c r="H3487" t="s">
        <v>2</v>
      </c>
      <c r="I3487">
        <v>14</v>
      </c>
      <c r="J3487" t="s">
        <v>8</v>
      </c>
      <c r="L3487" t="s">
        <v>107</v>
      </c>
      <c r="M3487">
        <v>59543</v>
      </c>
      <c r="N3487" s="21" t="str">
        <f t="shared" si="103"/>
        <v>11_55-60</v>
      </c>
      <c r="O3487" s="21" t="str">
        <f t="shared" si="104"/>
        <v>5_50-60</v>
      </c>
      <c r="P3487" s="21" t="str">
        <f t="shared" si="99"/>
        <v>05_50-60</v>
      </c>
      <c r="Q3487" s="21" t="s">
        <v>1587</v>
      </c>
      <c r="R3487" s="21" t="s">
        <v>1588</v>
      </c>
      <c r="S3487">
        <f t="shared" si="101"/>
        <v>19946905</v>
      </c>
      <c r="T3487">
        <f t="shared" si="102"/>
        <v>267744</v>
      </c>
      <c r="U3487" s="91"/>
      <c r="V3487" s="93"/>
    </row>
    <row r="3488" spans="1:22" ht="14.45" hidden="1" x14ac:dyDescent="0.35">
      <c r="A3488">
        <v>27</v>
      </c>
      <c r="B3488" t="s">
        <v>0</v>
      </c>
      <c r="C3488" t="s">
        <v>355</v>
      </c>
      <c r="D3488" t="s">
        <v>1041</v>
      </c>
      <c r="E3488" t="s">
        <v>1039</v>
      </c>
      <c r="F3488" t="s">
        <v>5</v>
      </c>
      <c r="G3488" t="s">
        <v>308</v>
      </c>
      <c r="H3488" t="s">
        <v>193</v>
      </c>
      <c r="I3488">
        <v>17</v>
      </c>
      <c r="J3488" t="s">
        <v>8</v>
      </c>
      <c r="L3488" t="s">
        <v>107</v>
      </c>
      <c r="M3488">
        <v>100869</v>
      </c>
      <c r="N3488" s="21" t="str">
        <f t="shared" si="103"/>
        <v>20_100-105</v>
      </c>
      <c r="O3488" s="21" t="str">
        <f t="shared" si="104"/>
        <v>10_100-110</v>
      </c>
      <c r="P3488" s="21" t="str">
        <f t="shared" si="99"/>
        <v>07_70&gt;</v>
      </c>
      <c r="Q3488" s="21" t="s">
        <v>1587</v>
      </c>
      <c r="R3488" s="21" t="s">
        <v>1588</v>
      </c>
      <c r="S3488">
        <f t="shared" si="101"/>
        <v>2723463</v>
      </c>
      <c r="T3488">
        <f t="shared" si="102"/>
        <v>36557</v>
      </c>
      <c r="U3488" s="91"/>
      <c r="V3488" s="93"/>
    </row>
    <row r="3489" spans="1:22" ht="14.45" hidden="1" x14ac:dyDescent="0.35">
      <c r="A3489">
        <v>52</v>
      </c>
      <c r="B3489" t="s">
        <v>0</v>
      </c>
      <c r="C3489" t="s">
        <v>721</v>
      </c>
      <c r="D3489" t="s">
        <v>1041</v>
      </c>
      <c r="E3489" t="s">
        <v>1039</v>
      </c>
      <c r="F3489" t="s">
        <v>5</v>
      </c>
      <c r="G3489" t="s">
        <v>308</v>
      </c>
      <c r="H3489" t="s">
        <v>555</v>
      </c>
      <c r="I3489">
        <v>17</v>
      </c>
      <c r="J3489" t="s">
        <v>8</v>
      </c>
      <c r="L3489" t="s">
        <v>107</v>
      </c>
      <c r="M3489">
        <v>142551</v>
      </c>
      <c r="N3489" s="21" t="str">
        <f t="shared" si="103"/>
        <v>28_140-145</v>
      </c>
      <c r="O3489" s="21" t="str">
        <f t="shared" si="104"/>
        <v>14_140-150</v>
      </c>
      <c r="P3489" s="21" t="str">
        <f t="shared" si="99"/>
        <v>07_70&gt;</v>
      </c>
      <c r="Q3489" s="21" t="s">
        <v>1587</v>
      </c>
      <c r="R3489" s="21" t="s">
        <v>1588</v>
      </c>
      <c r="S3489">
        <f t="shared" si="101"/>
        <v>7412652</v>
      </c>
      <c r="T3489">
        <f t="shared" si="102"/>
        <v>99499</v>
      </c>
      <c r="U3489" s="91"/>
      <c r="V3489" s="93"/>
    </row>
    <row r="3490" spans="1:22" ht="14.45" hidden="1" x14ac:dyDescent="0.35">
      <c r="A3490">
        <v>63</v>
      </c>
      <c r="B3490" t="s">
        <v>0</v>
      </c>
      <c r="C3490" t="s">
        <v>832</v>
      </c>
      <c r="D3490" t="s">
        <v>1041</v>
      </c>
      <c r="E3490" t="s">
        <v>1039</v>
      </c>
      <c r="F3490" t="s">
        <v>5</v>
      </c>
      <c r="G3490" t="s">
        <v>308</v>
      </c>
      <c r="H3490" t="s">
        <v>776</v>
      </c>
      <c r="I3490">
        <v>15</v>
      </c>
      <c r="J3490" t="s">
        <v>8</v>
      </c>
      <c r="L3490" t="s">
        <v>107</v>
      </c>
      <c r="M3490">
        <v>124830</v>
      </c>
      <c r="N3490" s="21" t="str">
        <f t="shared" si="103"/>
        <v>24_120-125</v>
      </c>
      <c r="O3490" s="21" t="str">
        <f t="shared" si="104"/>
        <v>12_120-130</v>
      </c>
      <c r="P3490" s="21" t="str">
        <f t="shared" si="99"/>
        <v>07_70&gt;</v>
      </c>
      <c r="Q3490" s="21" t="s">
        <v>1587</v>
      </c>
      <c r="R3490" s="21" t="s">
        <v>1588</v>
      </c>
      <c r="S3490">
        <f t="shared" si="101"/>
        <v>7864290</v>
      </c>
      <c r="T3490">
        <f t="shared" si="102"/>
        <v>105561</v>
      </c>
      <c r="U3490" s="91"/>
      <c r="V3490" s="93"/>
    </row>
    <row r="3491" spans="1:22" ht="14.45" hidden="1" x14ac:dyDescent="0.35">
      <c r="A3491">
        <v>2</v>
      </c>
      <c r="B3491" t="s">
        <v>0</v>
      </c>
      <c r="C3491" t="s">
        <v>830</v>
      </c>
      <c r="D3491" t="s">
        <v>1041</v>
      </c>
      <c r="E3491" t="s">
        <v>1039</v>
      </c>
      <c r="F3491" t="s">
        <v>5</v>
      </c>
      <c r="G3491" t="s">
        <v>308</v>
      </c>
      <c r="H3491" t="s">
        <v>831</v>
      </c>
      <c r="I3491">
        <v>17</v>
      </c>
      <c r="J3491" t="s">
        <v>8</v>
      </c>
      <c r="L3491" t="s">
        <v>107</v>
      </c>
      <c r="M3491">
        <v>239121</v>
      </c>
      <c r="N3491" s="21" t="str">
        <f t="shared" si="103"/>
        <v>47_235-240</v>
      </c>
      <c r="O3491" s="21" t="str">
        <f t="shared" si="104"/>
        <v>23_230-240</v>
      </c>
      <c r="P3491" s="21" t="str">
        <f t="shared" si="99"/>
        <v>07_70&gt;</v>
      </c>
      <c r="Q3491" s="21" t="s">
        <v>1587</v>
      </c>
      <c r="R3491" s="21" t="s">
        <v>1588</v>
      </c>
      <c r="S3491">
        <f t="shared" si="101"/>
        <v>478242</v>
      </c>
      <c r="T3491">
        <f t="shared" si="102"/>
        <v>6419</v>
      </c>
      <c r="U3491" s="91"/>
      <c r="V3491" s="93"/>
    </row>
    <row r="3492" spans="1:22" ht="14.45" hidden="1" x14ac:dyDescent="0.35">
      <c r="A3492">
        <v>2</v>
      </c>
      <c r="B3492" t="s">
        <v>0</v>
      </c>
      <c r="C3492" t="s">
        <v>460</v>
      </c>
      <c r="D3492" t="s">
        <v>1041</v>
      </c>
      <c r="E3492" t="s">
        <v>1039</v>
      </c>
      <c r="F3492" t="s">
        <v>1</v>
      </c>
      <c r="G3492" t="s">
        <v>249</v>
      </c>
      <c r="H3492" t="s">
        <v>461</v>
      </c>
      <c r="I3492">
        <v>17</v>
      </c>
      <c r="J3492" t="s">
        <v>8</v>
      </c>
      <c r="L3492" t="s">
        <v>107</v>
      </c>
      <c r="M3492">
        <v>170990</v>
      </c>
      <c r="N3492" s="21" t="str">
        <f t="shared" si="103"/>
        <v>34_170-175</v>
      </c>
      <c r="O3492" s="21" t="str">
        <f t="shared" si="104"/>
        <v>17_170-180</v>
      </c>
      <c r="P3492" s="21" t="str">
        <f t="shared" si="99"/>
        <v>07_70&gt;</v>
      </c>
      <c r="Q3492" s="21" t="s">
        <v>1587</v>
      </c>
      <c r="R3492" s="21" t="s">
        <v>1588</v>
      </c>
      <c r="S3492">
        <f t="shared" si="101"/>
        <v>341980</v>
      </c>
      <c r="T3492">
        <f t="shared" si="102"/>
        <v>4590</v>
      </c>
      <c r="U3492" s="91"/>
      <c r="V3492" s="93"/>
    </row>
    <row r="3493" spans="1:22" ht="14.45" hidden="1" x14ac:dyDescent="0.35">
      <c r="A3493">
        <v>2</v>
      </c>
      <c r="B3493" t="s">
        <v>0</v>
      </c>
      <c r="C3493" t="s">
        <v>552</v>
      </c>
      <c r="D3493" t="s">
        <v>1041</v>
      </c>
      <c r="E3493" t="s">
        <v>1039</v>
      </c>
      <c r="F3493" t="s">
        <v>5</v>
      </c>
      <c r="G3493" t="s">
        <v>308</v>
      </c>
      <c r="H3493" t="s">
        <v>553</v>
      </c>
      <c r="I3493">
        <v>15</v>
      </c>
      <c r="J3493" t="s">
        <v>8</v>
      </c>
      <c r="L3493" t="s">
        <v>107</v>
      </c>
      <c r="M3493">
        <v>173200</v>
      </c>
      <c r="N3493" s="21" t="str">
        <f t="shared" si="103"/>
        <v>34_170-175</v>
      </c>
      <c r="O3493" s="21" t="str">
        <f t="shared" si="104"/>
        <v>17_170-180</v>
      </c>
      <c r="P3493" s="21" t="str">
        <f t="shared" si="99"/>
        <v>07_70&gt;</v>
      </c>
      <c r="Q3493" s="21" t="s">
        <v>1587</v>
      </c>
      <c r="R3493" s="21" t="s">
        <v>1588</v>
      </c>
      <c r="S3493">
        <f t="shared" si="101"/>
        <v>346400</v>
      </c>
      <c r="T3493">
        <f t="shared" si="102"/>
        <v>4650</v>
      </c>
      <c r="U3493" s="91"/>
      <c r="V3493" s="93"/>
    </row>
    <row r="3494" spans="1:22" ht="14.45" hidden="1" x14ac:dyDescent="0.35">
      <c r="A3494">
        <v>2</v>
      </c>
      <c r="B3494" t="s">
        <v>0</v>
      </c>
      <c r="C3494" t="s">
        <v>638</v>
      </c>
      <c r="D3494" t="s">
        <v>1041</v>
      </c>
      <c r="E3494" t="s">
        <v>1039</v>
      </c>
      <c r="F3494" t="s">
        <v>5</v>
      </c>
      <c r="G3494" t="s">
        <v>155</v>
      </c>
      <c r="H3494" t="s">
        <v>148</v>
      </c>
      <c r="I3494">
        <v>15</v>
      </c>
      <c r="J3494" t="s">
        <v>8</v>
      </c>
      <c r="L3494" t="s">
        <v>107</v>
      </c>
      <c r="M3494">
        <v>155739</v>
      </c>
      <c r="N3494" s="21" t="str">
        <f t="shared" si="103"/>
        <v>31_155-160</v>
      </c>
      <c r="O3494" s="21" t="str">
        <f t="shared" si="104"/>
        <v>15_150-160</v>
      </c>
      <c r="P3494" s="21" t="str">
        <f t="shared" si="99"/>
        <v>07_70&gt;</v>
      </c>
      <c r="Q3494" s="21" t="s">
        <v>1587</v>
      </c>
      <c r="R3494" s="21" t="s">
        <v>1588</v>
      </c>
      <c r="S3494">
        <f t="shared" si="101"/>
        <v>311478</v>
      </c>
      <c r="T3494">
        <f t="shared" si="102"/>
        <v>4181</v>
      </c>
      <c r="U3494" s="91"/>
      <c r="V3494" s="93"/>
    </row>
    <row r="3495" spans="1:22" ht="14.45" hidden="1" x14ac:dyDescent="0.35">
      <c r="A3495">
        <v>1062</v>
      </c>
      <c r="B3495" t="s">
        <v>9</v>
      </c>
      <c r="C3495" t="s">
        <v>833</v>
      </c>
      <c r="D3495" t="s">
        <v>1046</v>
      </c>
      <c r="E3495" t="s">
        <v>1039</v>
      </c>
      <c r="F3495" t="s">
        <v>5</v>
      </c>
      <c r="G3495" t="s">
        <v>500</v>
      </c>
      <c r="H3495" t="s">
        <v>2</v>
      </c>
      <c r="I3495">
        <v>13</v>
      </c>
      <c r="J3495" t="s">
        <v>482</v>
      </c>
      <c r="L3495" t="s">
        <v>91</v>
      </c>
      <c r="M3495">
        <v>104911</v>
      </c>
      <c r="N3495" s="21" t="str">
        <f t="shared" si="103"/>
        <v>20_100-105</v>
      </c>
      <c r="O3495" s="21" t="str">
        <f t="shared" si="104"/>
        <v>10_100-110</v>
      </c>
      <c r="P3495" s="21" t="str">
        <f t="shared" si="99"/>
        <v>07_70&gt;</v>
      </c>
      <c r="Q3495" s="21" t="s">
        <v>1587</v>
      </c>
      <c r="R3495" s="21" t="s">
        <v>1588</v>
      </c>
      <c r="S3495">
        <f t="shared" si="101"/>
        <v>111415482</v>
      </c>
      <c r="T3495">
        <f t="shared" si="102"/>
        <v>1495510</v>
      </c>
      <c r="U3495" s="91"/>
      <c r="V3495" s="93"/>
    </row>
    <row r="3496" spans="1:22" ht="14.45" hidden="1" x14ac:dyDescent="0.35">
      <c r="A3496">
        <v>281</v>
      </c>
      <c r="B3496" t="s">
        <v>9</v>
      </c>
      <c r="C3496" t="s">
        <v>529</v>
      </c>
      <c r="D3496" t="s">
        <v>1046</v>
      </c>
      <c r="E3496" t="s">
        <v>1039</v>
      </c>
      <c r="F3496" t="s">
        <v>5</v>
      </c>
      <c r="G3496" t="s">
        <v>308</v>
      </c>
      <c r="H3496" t="s">
        <v>2</v>
      </c>
      <c r="I3496">
        <v>13</v>
      </c>
      <c r="J3496" t="s">
        <v>74</v>
      </c>
      <c r="L3496" t="s">
        <v>107</v>
      </c>
      <c r="M3496">
        <v>139890</v>
      </c>
      <c r="N3496" s="21" t="str">
        <f t="shared" si="103"/>
        <v>27_135-140</v>
      </c>
      <c r="O3496" s="21" t="str">
        <f t="shared" si="104"/>
        <v>13_130-140</v>
      </c>
      <c r="P3496" s="21" t="str">
        <f t="shared" si="99"/>
        <v>07_70&gt;</v>
      </c>
      <c r="Q3496" s="21" t="s">
        <v>1587</v>
      </c>
      <c r="R3496" s="21" t="s">
        <v>1588</v>
      </c>
      <c r="S3496">
        <f t="shared" si="101"/>
        <v>39309090</v>
      </c>
      <c r="T3496">
        <f t="shared" si="102"/>
        <v>527639</v>
      </c>
      <c r="U3496" s="91"/>
      <c r="V3496" s="93"/>
    </row>
    <row r="3497" spans="1:22" ht="14.45" hidden="1" x14ac:dyDescent="0.35">
      <c r="A3497">
        <v>537</v>
      </c>
      <c r="B3497" t="s">
        <v>9</v>
      </c>
      <c r="C3497" t="s">
        <v>899</v>
      </c>
      <c r="D3497" t="s">
        <v>1041</v>
      </c>
      <c r="E3497" t="s">
        <v>1039</v>
      </c>
      <c r="F3497" t="s">
        <v>5</v>
      </c>
      <c r="G3497" t="s">
        <v>308</v>
      </c>
      <c r="H3497" t="s">
        <v>900</v>
      </c>
      <c r="I3497">
        <v>16</v>
      </c>
      <c r="J3497" t="s">
        <v>901</v>
      </c>
      <c r="L3497" t="s">
        <v>107</v>
      </c>
      <c r="M3497">
        <v>215000</v>
      </c>
      <c r="N3497" s="21" t="str">
        <f t="shared" si="103"/>
        <v>43_215-220</v>
      </c>
      <c r="O3497" s="21" t="str">
        <f t="shared" si="104"/>
        <v>21_210-220</v>
      </c>
      <c r="P3497" s="21" t="str">
        <f t="shared" si="99"/>
        <v>07_70&gt;</v>
      </c>
      <c r="Q3497" s="21" t="s">
        <v>1587</v>
      </c>
      <c r="R3497" s="21" t="s">
        <v>1588</v>
      </c>
      <c r="S3497">
        <f t="shared" si="101"/>
        <v>115455000</v>
      </c>
      <c r="T3497">
        <f t="shared" si="102"/>
        <v>1549732</v>
      </c>
      <c r="U3497" s="91"/>
      <c r="V3497" s="93"/>
    </row>
    <row r="3498" spans="1:22" ht="14.45" hidden="1" x14ac:dyDescent="0.35">
      <c r="A3498">
        <v>14</v>
      </c>
      <c r="B3498" t="s">
        <v>10</v>
      </c>
      <c r="C3498" t="s">
        <v>250</v>
      </c>
      <c r="D3498" t="s">
        <v>1038</v>
      </c>
      <c r="E3498" t="s">
        <v>1039</v>
      </c>
      <c r="F3498" t="s">
        <v>5</v>
      </c>
      <c r="G3498" t="s">
        <v>114</v>
      </c>
      <c r="H3498" t="s">
        <v>109</v>
      </c>
      <c r="I3498">
        <v>17</v>
      </c>
      <c r="J3498" t="s">
        <v>6</v>
      </c>
      <c r="L3498" t="s">
        <v>107</v>
      </c>
      <c r="M3498">
        <v>39779</v>
      </c>
      <c r="N3498" s="21" t="str">
        <f t="shared" si="103"/>
        <v>7_35-40</v>
      </c>
      <c r="O3498" s="21" t="str">
        <f t="shared" si="104"/>
        <v>3_30-40</v>
      </c>
      <c r="P3498" s="21" t="str">
        <f t="shared" ref="P3498:P3561" si="105">IF(M3498&lt;20000,"01_&lt;20",IF(M3498&lt;70000,CONCATENATE(IF((ROUNDDOWN(M3498/10000,0)+1)&lt;10,0,),ROUNDDOWN(M3498/10000,0),"_",ROUNDDOWN(M3498/10000,0)*10,"-",ROUNDUP((M3498+1)/10000,0)*10),"07_70&gt;"))</f>
        <v>03_30-40</v>
      </c>
      <c r="Q3498" s="21" t="s">
        <v>1587</v>
      </c>
      <c r="R3498" s="21" t="s">
        <v>1588</v>
      </c>
      <c r="S3498">
        <f t="shared" si="101"/>
        <v>556906</v>
      </c>
      <c r="T3498">
        <f t="shared" si="102"/>
        <v>7475</v>
      </c>
      <c r="U3498" s="91"/>
      <c r="V3498" s="93"/>
    </row>
    <row r="3499" spans="1:22" ht="14.45" hidden="1" x14ac:dyDescent="0.35">
      <c r="A3499">
        <v>60</v>
      </c>
      <c r="B3499" t="s">
        <v>10</v>
      </c>
      <c r="C3499" t="s">
        <v>280</v>
      </c>
      <c r="D3499" t="s">
        <v>1041</v>
      </c>
      <c r="E3499" t="s">
        <v>1039</v>
      </c>
      <c r="F3499" t="s">
        <v>5</v>
      </c>
      <c r="G3499" t="s">
        <v>218</v>
      </c>
      <c r="H3499" t="s">
        <v>166</v>
      </c>
      <c r="I3499">
        <v>15</v>
      </c>
      <c r="J3499" t="s">
        <v>8</v>
      </c>
      <c r="L3499" t="s">
        <v>107</v>
      </c>
      <c r="M3499">
        <v>79813</v>
      </c>
      <c r="N3499" s="21" t="str">
        <f t="shared" si="103"/>
        <v>15_75-80</v>
      </c>
      <c r="O3499" s="21" t="str">
        <f t="shared" si="104"/>
        <v>7_70-80</v>
      </c>
      <c r="P3499" s="21" t="str">
        <f t="shared" si="105"/>
        <v>07_70&gt;</v>
      </c>
      <c r="Q3499" s="21" t="s">
        <v>1587</v>
      </c>
      <c r="R3499" s="21" t="s">
        <v>1588</v>
      </c>
      <c r="S3499">
        <f t="shared" si="101"/>
        <v>4788780</v>
      </c>
      <c r="T3499">
        <f t="shared" si="102"/>
        <v>64279</v>
      </c>
      <c r="U3499" s="91"/>
      <c r="V3499" s="93"/>
    </row>
    <row r="3500" spans="1:22" ht="14.45" hidden="1" x14ac:dyDescent="0.35">
      <c r="A3500">
        <v>4</v>
      </c>
      <c r="B3500" t="s">
        <v>10</v>
      </c>
      <c r="C3500" t="s">
        <v>320</v>
      </c>
      <c r="D3500" t="s">
        <v>1041</v>
      </c>
      <c r="E3500" t="s">
        <v>1039</v>
      </c>
      <c r="F3500" t="s">
        <v>5</v>
      </c>
      <c r="G3500" t="s">
        <v>308</v>
      </c>
      <c r="H3500" t="s">
        <v>166</v>
      </c>
      <c r="I3500">
        <v>15</v>
      </c>
      <c r="J3500" t="s">
        <v>8</v>
      </c>
      <c r="L3500" t="s">
        <v>107</v>
      </c>
      <c r="M3500">
        <v>86600</v>
      </c>
      <c r="N3500" s="21" t="str">
        <f t="shared" si="103"/>
        <v>17_85-90</v>
      </c>
      <c r="O3500" s="21" t="str">
        <f t="shared" si="104"/>
        <v>8_80-90</v>
      </c>
      <c r="P3500" s="21" t="str">
        <f t="shared" si="105"/>
        <v>07_70&gt;</v>
      </c>
      <c r="Q3500" s="21" t="s">
        <v>1587</v>
      </c>
      <c r="R3500" s="21" t="s">
        <v>1588</v>
      </c>
      <c r="S3500">
        <f t="shared" si="101"/>
        <v>346400</v>
      </c>
      <c r="T3500">
        <f t="shared" si="102"/>
        <v>4650</v>
      </c>
      <c r="U3500" s="91"/>
      <c r="V3500" s="93"/>
    </row>
    <row r="3501" spans="1:22" ht="14.45" hidden="1" x14ac:dyDescent="0.35">
      <c r="A3501">
        <v>53</v>
      </c>
      <c r="B3501" t="s">
        <v>10</v>
      </c>
      <c r="C3501" t="s">
        <v>333</v>
      </c>
      <c r="D3501" t="s">
        <v>1041</v>
      </c>
      <c r="E3501" t="s">
        <v>1039</v>
      </c>
      <c r="F3501" t="s">
        <v>5</v>
      </c>
      <c r="G3501" t="s">
        <v>308</v>
      </c>
      <c r="H3501" t="s">
        <v>157</v>
      </c>
      <c r="I3501">
        <v>17</v>
      </c>
      <c r="J3501" t="s">
        <v>8</v>
      </c>
      <c r="L3501" t="s">
        <v>107</v>
      </c>
      <c r="M3501">
        <v>265500</v>
      </c>
      <c r="N3501" s="21" t="str">
        <f t="shared" si="103"/>
        <v>53_265-270</v>
      </c>
      <c r="O3501" s="21" t="str">
        <f t="shared" si="104"/>
        <v>26_260-270</v>
      </c>
      <c r="P3501" s="21" t="str">
        <f t="shared" si="105"/>
        <v>07_70&gt;</v>
      </c>
      <c r="Q3501" s="21" t="s">
        <v>1587</v>
      </c>
      <c r="R3501" s="21" t="s">
        <v>1588</v>
      </c>
      <c r="S3501">
        <f t="shared" si="101"/>
        <v>14071500</v>
      </c>
      <c r="T3501">
        <f t="shared" si="102"/>
        <v>188879</v>
      </c>
      <c r="U3501" s="91"/>
      <c r="V3501" s="93"/>
    </row>
    <row r="3502" spans="1:22" ht="14.45" hidden="1" x14ac:dyDescent="0.35">
      <c r="A3502">
        <v>14</v>
      </c>
      <c r="B3502" t="s">
        <v>10</v>
      </c>
      <c r="C3502" t="s">
        <v>334</v>
      </c>
      <c r="D3502" t="s">
        <v>1041</v>
      </c>
      <c r="E3502" t="s">
        <v>1039</v>
      </c>
      <c r="F3502" t="s">
        <v>5</v>
      </c>
      <c r="G3502" t="s">
        <v>308</v>
      </c>
      <c r="H3502" t="s">
        <v>335</v>
      </c>
      <c r="I3502">
        <v>15</v>
      </c>
      <c r="J3502" t="s">
        <v>8</v>
      </c>
      <c r="L3502" t="s">
        <v>107</v>
      </c>
      <c r="M3502">
        <v>135790</v>
      </c>
      <c r="N3502" s="21" t="str">
        <f t="shared" si="103"/>
        <v>27_135-140</v>
      </c>
      <c r="O3502" s="21" t="str">
        <f t="shared" si="104"/>
        <v>13_130-140</v>
      </c>
      <c r="P3502" s="21" t="str">
        <f t="shared" si="105"/>
        <v>07_70&gt;</v>
      </c>
      <c r="Q3502" s="21" t="s">
        <v>1587</v>
      </c>
      <c r="R3502" s="21" t="s">
        <v>1588</v>
      </c>
      <c r="S3502">
        <f t="shared" si="101"/>
        <v>1901060</v>
      </c>
      <c r="T3502">
        <f t="shared" si="102"/>
        <v>25518</v>
      </c>
      <c r="U3502" s="91"/>
      <c r="V3502" s="93"/>
    </row>
    <row r="3503" spans="1:22" ht="14.45" hidden="1" x14ac:dyDescent="0.35">
      <c r="A3503">
        <v>437</v>
      </c>
      <c r="B3503" t="s">
        <v>10</v>
      </c>
      <c r="C3503" t="s">
        <v>359</v>
      </c>
      <c r="D3503" t="s">
        <v>1038</v>
      </c>
      <c r="E3503" t="s">
        <v>1039</v>
      </c>
      <c r="F3503" t="s">
        <v>5</v>
      </c>
      <c r="G3503" t="s">
        <v>323</v>
      </c>
      <c r="H3503" t="s">
        <v>336</v>
      </c>
      <c r="I3503">
        <v>17</v>
      </c>
      <c r="J3503" t="s">
        <v>6</v>
      </c>
      <c r="L3503" t="s">
        <v>90</v>
      </c>
      <c r="M3503">
        <v>36792</v>
      </c>
      <c r="N3503" s="21" t="str">
        <f t="shared" si="103"/>
        <v>7_35-40</v>
      </c>
      <c r="O3503" s="21" t="str">
        <f t="shared" si="104"/>
        <v>3_30-40</v>
      </c>
      <c r="P3503" s="21" t="str">
        <f t="shared" si="105"/>
        <v>03_30-40</v>
      </c>
      <c r="Q3503" s="21" t="s">
        <v>1587</v>
      </c>
      <c r="R3503" s="21" t="s">
        <v>1588</v>
      </c>
      <c r="S3503">
        <f t="shared" si="101"/>
        <v>16078104</v>
      </c>
      <c r="T3503">
        <f t="shared" si="102"/>
        <v>215813</v>
      </c>
      <c r="U3503" s="91"/>
      <c r="V3503" s="93"/>
    </row>
    <row r="3504" spans="1:22" ht="14.45" hidden="1" x14ac:dyDescent="0.35">
      <c r="A3504">
        <v>131</v>
      </c>
      <c r="B3504" t="s">
        <v>10</v>
      </c>
      <c r="C3504" t="s">
        <v>357</v>
      </c>
      <c r="D3504" t="s">
        <v>1041</v>
      </c>
      <c r="E3504" t="s">
        <v>1039</v>
      </c>
      <c r="F3504" t="s">
        <v>5</v>
      </c>
      <c r="G3504" t="s">
        <v>308</v>
      </c>
      <c r="H3504" t="s">
        <v>148</v>
      </c>
      <c r="I3504">
        <v>15</v>
      </c>
      <c r="J3504" t="s">
        <v>8</v>
      </c>
      <c r="L3504" t="s">
        <v>107</v>
      </c>
      <c r="M3504">
        <v>116416</v>
      </c>
      <c r="N3504" s="21" t="str">
        <f t="shared" si="103"/>
        <v>23_115-120</v>
      </c>
      <c r="O3504" s="21" t="str">
        <f t="shared" si="104"/>
        <v>11_110-120</v>
      </c>
      <c r="P3504" s="21" t="str">
        <f t="shared" si="105"/>
        <v>07_70&gt;</v>
      </c>
      <c r="Q3504" s="21" t="s">
        <v>1587</v>
      </c>
      <c r="R3504" s="21" t="s">
        <v>1588</v>
      </c>
      <c r="S3504">
        <f t="shared" ref="S3504:S3567" si="106">M3504*A3504</f>
        <v>15250496</v>
      </c>
      <c r="T3504">
        <f t="shared" ref="T3504:T3567" si="107">ROUND(S3504/74.5,0)</f>
        <v>204705</v>
      </c>
      <c r="U3504" s="91"/>
      <c r="V3504" s="93"/>
    </row>
    <row r="3505" spans="1:22" ht="14.45" hidden="1" x14ac:dyDescent="0.35">
      <c r="A3505">
        <v>60</v>
      </c>
      <c r="B3505" t="s">
        <v>10</v>
      </c>
      <c r="C3505" t="s">
        <v>465</v>
      </c>
      <c r="D3505" t="s">
        <v>1041</v>
      </c>
      <c r="E3505" t="s">
        <v>1039</v>
      </c>
      <c r="F3505" t="s">
        <v>5</v>
      </c>
      <c r="G3505" t="s">
        <v>218</v>
      </c>
      <c r="H3505" t="s">
        <v>464</v>
      </c>
      <c r="I3505">
        <v>15</v>
      </c>
      <c r="J3505" t="s">
        <v>8</v>
      </c>
      <c r="L3505" t="s">
        <v>107</v>
      </c>
      <c r="M3505">
        <v>86155</v>
      </c>
      <c r="N3505" s="21" t="str">
        <f t="shared" si="103"/>
        <v>17_85-90</v>
      </c>
      <c r="O3505" s="21" t="str">
        <f t="shared" si="104"/>
        <v>8_80-90</v>
      </c>
      <c r="P3505" s="21" t="str">
        <f t="shared" si="105"/>
        <v>07_70&gt;</v>
      </c>
      <c r="Q3505" s="21" t="s">
        <v>1587</v>
      </c>
      <c r="R3505" s="21" t="s">
        <v>1588</v>
      </c>
      <c r="S3505">
        <f t="shared" si="106"/>
        <v>5169300</v>
      </c>
      <c r="T3505">
        <f t="shared" si="107"/>
        <v>69387</v>
      </c>
      <c r="U3505" s="91"/>
      <c r="V3505" s="93"/>
    </row>
    <row r="3506" spans="1:22" ht="14.45" hidden="1" x14ac:dyDescent="0.35">
      <c r="A3506">
        <v>21</v>
      </c>
      <c r="B3506" t="s">
        <v>10</v>
      </c>
      <c r="C3506" t="s">
        <v>466</v>
      </c>
      <c r="D3506" t="s">
        <v>1041</v>
      </c>
      <c r="E3506" t="s">
        <v>1039</v>
      </c>
      <c r="F3506" t="s">
        <v>5</v>
      </c>
      <c r="G3506" t="s">
        <v>308</v>
      </c>
      <c r="H3506" t="s">
        <v>148</v>
      </c>
      <c r="I3506">
        <v>17</v>
      </c>
      <c r="J3506" t="s">
        <v>8</v>
      </c>
      <c r="L3506" t="s">
        <v>107</v>
      </c>
      <c r="M3506">
        <v>139990</v>
      </c>
      <c r="N3506" s="21" t="str">
        <f t="shared" si="103"/>
        <v>27_135-140</v>
      </c>
      <c r="O3506" s="21" t="str">
        <f t="shared" si="104"/>
        <v>13_130-140</v>
      </c>
      <c r="P3506" s="21" t="str">
        <f t="shared" si="105"/>
        <v>07_70&gt;</v>
      </c>
      <c r="Q3506" s="21" t="s">
        <v>1587</v>
      </c>
      <c r="R3506" s="21" t="s">
        <v>1588</v>
      </c>
      <c r="S3506">
        <f t="shared" si="106"/>
        <v>2939790</v>
      </c>
      <c r="T3506">
        <f t="shared" si="107"/>
        <v>39460</v>
      </c>
      <c r="U3506" s="91"/>
      <c r="V3506" s="93"/>
    </row>
    <row r="3507" spans="1:22" ht="14.45" hidden="1" x14ac:dyDescent="0.35">
      <c r="A3507">
        <v>32</v>
      </c>
      <c r="B3507" t="s">
        <v>10</v>
      </c>
      <c r="C3507" t="s">
        <v>483</v>
      </c>
      <c r="D3507" t="s">
        <v>1041</v>
      </c>
      <c r="E3507" t="s">
        <v>1039</v>
      </c>
      <c r="F3507" t="s">
        <v>5</v>
      </c>
      <c r="G3507" t="s">
        <v>308</v>
      </c>
      <c r="H3507" t="s">
        <v>148</v>
      </c>
      <c r="I3507">
        <v>15</v>
      </c>
      <c r="J3507" t="s">
        <v>8</v>
      </c>
      <c r="L3507" t="s">
        <v>107</v>
      </c>
      <c r="M3507">
        <v>174867</v>
      </c>
      <c r="N3507" s="21" t="str">
        <f t="shared" si="103"/>
        <v>34_170-175</v>
      </c>
      <c r="O3507" s="21" t="str">
        <f t="shared" si="104"/>
        <v>17_170-180</v>
      </c>
      <c r="P3507" s="21" t="str">
        <f t="shared" si="105"/>
        <v>07_70&gt;</v>
      </c>
      <c r="Q3507" s="21" t="s">
        <v>1587</v>
      </c>
      <c r="R3507" s="21" t="s">
        <v>1588</v>
      </c>
      <c r="S3507">
        <f t="shared" si="106"/>
        <v>5595744</v>
      </c>
      <c r="T3507">
        <f t="shared" si="107"/>
        <v>75111</v>
      </c>
      <c r="U3507" s="91"/>
      <c r="V3507" s="93"/>
    </row>
    <row r="3508" spans="1:22" ht="14.45" hidden="1" x14ac:dyDescent="0.35">
      <c r="A3508">
        <v>866</v>
      </c>
      <c r="B3508" t="s">
        <v>10</v>
      </c>
      <c r="C3508" t="s">
        <v>531</v>
      </c>
      <c r="D3508" t="s">
        <v>1041</v>
      </c>
      <c r="E3508" t="s">
        <v>1039</v>
      </c>
      <c r="F3508" t="s">
        <v>1</v>
      </c>
      <c r="G3508" t="s">
        <v>532</v>
      </c>
      <c r="H3508" t="s">
        <v>220</v>
      </c>
      <c r="I3508">
        <v>15</v>
      </c>
      <c r="J3508" t="s">
        <v>8</v>
      </c>
      <c r="L3508" t="s">
        <v>107</v>
      </c>
      <c r="M3508">
        <v>82300</v>
      </c>
      <c r="N3508" s="21" t="str">
        <f t="shared" si="103"/>
        <v>16_80-85</v>
      </c>
      <c r="O3508" s="21" t="str">
        <f t="shared" si="104"/>
        <v>8_80-90</v>
      </c>
      <c r="P3508" s="21" t="str">
        <f t="shared" si="105"/>
        <v>07_70&gt;</v>
      </c>
      <c r="Q3508" s="21" t="s">
        <v>1587</v>
      </c>
      <c r="R3508" s="21" t="s">
        <v>1588</v>
      </c>
      <c r="S3508">
        <f t="shared" si="106"/>
        <v>71271800</v>
      </c>
      <c r="T3508">
        <f t="shared" si="107"/>
        <v>956668</v>
      </c>
      <c r="U3508" s="91"/>
      <c r="V3508" s="93"/>
    </row>
    <row r="3509" spans="1:22" ht="14.45" hidden="1" x14ac:dyDescent="0.35">
      <c r="A3509">
        <v>614</v>
      </c>
      <c r="B3509" t="s">
        <v>10</v>
      </c>
      <c r="C3509" t="s">
        <v>533</v>
      </c>
      <c r="D3509" t="s">
        <v>1041</v>
      </c>
      <c r="E3509" t="s">
        <v>1039</v>
      </c>
      <c r="F3509" t="s">
        <v>1</v>
      </c>
      <c r="G3509" t="s">
        <v>532</v>
      </c>
      <c r="H3509" t="s">
        <v>220</v>
      </c>
      <c r="I3509">
        <v>15</v>
      </c>
      <c r="J3509" t="s">
        <v>8</v>
      </c>
      <c r="L3509" t="s">
        <v>107</v>
      </c>
      <c r="M3509">
        <v>86925</v>
      </c>
      <c r="N3509" s="21" t="str">
        <f t="shared" si="103"/>
        <v>17_85-90</v>
      </c>
      <c r="O3509" s="21" t="str">
        <f t="shared" si="104"/>
        <v>8_80-90</v>
      </c>
      <c r="P3509" s="21" t="str">
        <f t="shared" si="105"/>
        <v>07_70&gt;</v>
      </c>
      <c r="Q3509" s="21" t="s">
        <v>1587</v>
      </c>
      <c r="R3509" s="21" t="s">
        <v>1588</v>
      </c>
      <c r="S3509">
        <f t="shared" si="106"/>
        <v>53371950</v>
      </c>
      <c r="T3509">
        <f t="shared" si="107"/>
        <v>716402</v>
      </c>
      <c r="U3509" s="91"/>
      <c r="V3509" s="93"/>
    </row>
    <row r="3510" spans="1:22" ht="14.45" hidden="1" x14ac:dyDescent="0.35">
      <c r="A3510">
        <v>82</v>
      </c>
      <c r="B3510" t="s">
        <v>10</v>
      </c>
      <c r="C3510" t="s">
        <v>556</v>
      </c>
      <c r="D3510" t="s">
        <v>1041</v>
      </c>
      <c r="E3510" t="s">
        <v>1039</v>
      </c>
      <c r="F3510" t="s">
        <v>5</v>
      </c>
      <c r="G3510" t="s">
        <v>308</v>
      </c>
      <c r="H3510" t="s">
        <v>557</v>
      </c>
      <c r="I3510">
        <v>17</v>
      </c>
      <c r="J3510" t="s">
        <v>8</v>
      </c>
      <c r="L3510" t="s">
        <v>107</v>
      </c>
      <c r="M3510">
        <v>202200</v>
      </c>
      <c r="N3510" s="21" t="str">
        <f t="shared" si="103"/>
        <v>40_200-205</v>
      </c>
      <c r="O3510" s="21" t="str">
        <f t="shared" si="104"/>
        <v>20_200-210</v>
      </c>
      <c r="P3510" s="21" t="str">
        <f t="shared" si="105"/>
        <v>07_70&gt;</v>
      </c>
      <c r="Q3510" s="21" t="s">
        <v>1587</v>
      </c>
      <c r="R3510" s="21" t="s">
        <v>1588</v>
      </c>
      <c r="S3510">
        <f t="shared" si="106"/>
        <v>16580400</v>
      </c>
      <c r="T3510">
        <f t="shared" si="107"/>
        <v>222556</v>
      </c>
      <c r="U3510" s="91"/>
      <c r="V3510" s="93"/>
    </row>
    <row r="3511" spans="1:22" ht="14.45" hidden="1" x14ac:dyDescent="0.35">
      <c r="A3511">
        <v>57</v>
      </c>
      <c r="B3511" t="s">
        <v>10</v>
      </c>
      <c r="C3511" t="s">
        <v>639</v>
      </c>
      <c r="D3511" t="s">
        <v>1041</v>
      </c>
      <c r="E3511" t="s">
        <v>1039</v>
      </c>
      <c r="F3511" t="s">
        <v>5</v>
      </c>
      <c r="G3511" t="s">
        <v>308</v>
      </c>
      <c r="H3511" t="s">
        <v>640</v>
      </c>
      <c r="I3511">
        <v>15</v>
      </c>
      <c r="J3511" t="s">
        <v>8</v>
      </c>
      <c r="L3511" t="s">
        <v>107</v>
      </c>
      <c r="M3511">
        <v>108941</v>
      </c>
      <c r="N3511" s="21" t="str">
        <f t="shared" si="103"/>
        <v>21_105-110</v>
      </c>
      <c r="O3511" s="21" t="str">
        <f t="shared" si="104"/>
        <v>10_100-110</v>
      </c>
      <c r="P3511" s="21" t="str">
        <f t="shared" si="105"/>
        <v>07_70&gt;</v>
      </c>
      <c r="Q3511" s="21" t="s">
        <v>1587</v>
      </c>
      <c r="R3511" s="21" t="s">
        <v>1588</v>
      </c>
      <c r="S3511">
        <f t="shared" si="106"/>
        <v>6209637</v>
      </c>
      <c r="T3511">
        <f t="shared" si="107"/>
        <v>83351</v>
      </c>
      <c r="U3511" s="91"/>
      <c r="V3511" s="93"/>
    </row>
    <row r="3512" spans="1:22" ht="14.45" hidden="1" x14ac:dyDescent="0.35">
      <c r="A3512">
        <v>18</v>
      </c>
      <c r="B3512" t="s">
        <v>10</v>
      </c>
      <c r="C3512" t="s">
        <v>641</v>
      </c>
      <c r="D3512" t="s">
        <v>1041</v>
      </c>
      <c r="E3512" t="s">
        <v>1039</v>
      </c>
      <c r="F3512" t="s">
        <v>5</v>
      </c>
      <c r="G3512" t="s">
        <v>308</v>
      </c>
      <c r="H3512" t="s">
        <v>166</v>
      </c>
      <c r="I3512">
        <v>15</v>
      </c>
      <c r="J3512" t="s">
        <v>8</v>
      </c>
      <c r="L3512" t="s">
        <v>107</v>
      </c>
      <c r="M3512">
        <v>161500</v>
      </c>
      <c r="N3512" s="21" t="str">
        <f t="shared" si="103"/>
        <v>32_160-165</v>
      </c>
      <c r="O3512" s="21" t="str">
        <f t="shared" si="104"/>
        <v>16_160-170</v>
      </c>
      <c r="P3512" s="21" t="str">
        <f t="shared" si="105"/>
        <v>07_70&gt;</v>
      </c>
      <c r="Q3512" s="21" t="s">
        <v>1587</v>
      </c>
      <c r="R3512" s="21" t="s">
        <v>1588</v>
      </c>
      <c r="S3512">
        <f t="shared" si="106"/>
        <v>2907000</v>
      </c>
      <c r="T3512">
        <f t="shared" si="107"/>
        <v>39020</v>
      </c>
      <c r="U3512" s="91"/>
      <c r="V3512" s="93"/>
    </row>
    <row r="3513" spans="1:22" ht="14.45" hidden="1" x14ac:dyDescent="0.35">
      <c r="A3513">
        <v>2340</v>
      </c>
      <c r="B3513" t="s">
        <v>10</v>
      </c>
      <c r="C3513" t="s">
        <v>722</v>
      </c>
      <c r="D3513" t="s">
        <v>1038</v>
      </c>
      <c r="E3513" t="s">
        <v>1039</v>
      </c>
      <c r="F3513" t="s">
        <v>5</v>
      </c>
      <c r="G3513" t="s">
        <v>155</v>
      </c>
      <c r="H3513" t="s">
        <v>723</v>
      </c>
      <c r="I3513">
        <v>15</v>
      </c>
      <c r="J3513" t="s">
        <v>8</v>
      </c>
      <c r="L3513" t="s">
        <v>107</v>
      </c>
      <c r="M3513">
        <v>31119</v>
      </c>
      <c r="N3513" s="21" t="str">
        <f t="shared" si="103"/>
        <v>6_30-35</v>
      </c>
      <c r="O3513" s="21" t="str">
        <f t="shared" si="104"/>
        <v>3_30-40</v>
      </c>
      <c r="P3513" s="21" t="str">
        <f t="shared" si="105"/>
        <v>03_30-40</v>
      </c>
      <c r="Q3513" s="21" t="s">
        <v>1587</v>
      </c>
      <c r="R3513" s="21" t="s">
        <v>1588</v>
      </c>
      <c r="S3513">
        <f t="shared" si="106"/>
        <v>72818460</v>
      </c>
      <c r="T3513">
        <f t="shared" si="107"/>
        <v>977429</v>
      </c>
      <c r="U3513" s="91"/>
      <c r="V3513" s="93"/>
    </row>
    <row r="3514" spans="1:22" ht="14.45" hidden="1" x14ac:dyDescent="0.35">
      <c r="A3514">
        <v>75</v>
      </c>
      <c r="B3514" t="s">
        <v>10</v>
      </c>
      <c r="C3514" t="s">
        <v>676</v>
      </c>
      <c r="D3514" t="s">
        <v>1041</v>
      </c>
      <c r="E3514" t="s">
        <v>1039</v>
      </c>
      <c r="F3514" t="s">
        <v>5</v>
      </c>
      <c r="G3514" t="s">
        <v>308</v>
      </c>
      <c r="H3514" t="s">
        <v>673</v>
      </c>
      <c r="I3514">
        <v>15</v>
      </c>
      <c r="J3514" t="s">
        <v>8</v>
      </c>
      <c r="L3514" t="s">
        <v>107</v>
      </c>
      <c r="M3514">
        <v>134300</v>
      </c>
      <c r="N3514" s="21" t="str">
        <f t="shared" si="103"/>
        <v>26_130-135</v>
      </c>
      <c r="O3514" s="21" t="str">
        <f t="shared" si="104"/>
        <v>13_130-140</v>
      </c>
      <c r="P3514" s="21" t="str">
        <f t="shared" si="105"/>
        <v>07_70&gt;</v>
      </c>
      <c r="Q3514" s="21" t="s">
        <v>1587</v>
      </c>
      <c r="R3514" s="21" t="s">
        <v>1588</v>
      </c>
      <c r="S3514">
        <f t="shared" si="106"/>
        <v>10072500</v>
      </c>
      <c r="T3514">
        <f t="shared" si="107"/>
        <v>135201</v>
      </c>
      <c r="U3514" s="91"/>
      <c r="V3514" s="93"/>
    </row>
    <row r="3515" spans="1:22" ht="14.45" hidden="1" x14ac:dyDescent="0.35">
      <c r="A3515">
        <v>96</v>
      </c>
      <c r="B3515" t="s">
        <v>10</v>
      </c>
      <c r="C3515" t="s">
        <v>677</v>
      </c>
      <c r="D3515" t="s">
        <v>1041</v>
      </c>
      <c r="E3515" t="s">
        <v>1039</v>
      </c>
      <c r="F3515" t="s">
        <v>5</v>
      </c>
      <c r="G3515" t="s">
        <v>308</v>
      </c>
      <c r="H3515" t="s">
        <v>673</v>
      </c>
      <c r="I3515">
        <v>17</v>
      </c>
      <c r="J3515" t="s">
        <v>8</v>
      </c>
      <c r="L3515" t="s">
        <v>107</v>
      </c>
      <c r="M3515">
        <v>143200</v>
      </c>
      <c r="N3515" s="21" t="str">
        <f t="shared" si="103"/>
        <v>28_140-145</v>
      </c>
      <c r="O3515" s="21" t="str">
        <f t="shared" si="104"/>
        <v>14_140-150</v>
      </c>
      <c r="P3515" s="21" t="str">
        <f t="shared" si="105"/>
        <v>07_70&gt;</v>
      </c>
      <c r="Q3515" s="21" t="s">
        <v>1587</v>
      </c>
      <c r="R3515" s="21" t="s">
        <v>1588</v>
      </c>
      <c r="S3515">
        <f t="shared" si="106"/>
        <v>13747200</v>
      </c>
      <c r="T3515">
        <f t="shared" si="107"/>
        <v>184526</v>
      </c>
      <c r="U3515" s="91"/>
      <c r="V3515" s="93"/>
    </row>
    <row r="3516" spans="1:22" ht="14.45" hidden="1" x14ac:dyDescent="0.35">
      <c r="A3516">
        <v>174</v>
      </c>
      <c r="B3516" t="s">
        <v>10</v>
      </c>
      <c r="C3516" t="s">
        <v>678</v>
      </c>
      <c r="D3516" t="s">
        <v>1041</v>
      </c>
      <c r="E3516" t="s">
        <v>1039</v>
      </c>
      <c r="F3516" t="s">
        <v>5</v>
      </c>
      <c r="G3516" t="s">
        <v>155</v>
      </c>
      <c r="H3516" t="s">
        <v>108</v>
      </c>
      <c r="I3516">
        <v>15</v>
      </c>
      <c r="J3516" t="s">
        <v>8</v>
      </c>
      <c r="L3516" t="s">
        <v>107</v>
      </c>
      <c r="M3516">
        <v>41496</v>
      </c>
      <c r="N3516" s="21" t="str">
        <f t="shared" si="103"/>
        <v>8_40-45</v>
      </c>
      <c r="O3516" s="21" t="str">
        <f t="shared" si="104"/>
        <v>4_40-50</v>
      </c>
      <c r="P3516" s="21" t="str">
        <f t="shared" si="105"/>
        <v>04_40-50</v>
      </c>
      <c r="Q3516" s="21" t="s">
        <v>1587</v>
      </c>
      <c r="R3516" s="21" t="s">
        <v>1588</v>
      </c>
      <c r="S3516">
        <f t="shared" si="106"/>
        <v>7220304</v>
      </c>
      <c r="T3516">
        <f t="shared" si="107"/>
        <v>96917</v>
      </c>
      <c r="U3516" s="91"/>
      <c r="V3516" s="93"/>
    </row>
    <row r="3517" spans="1:22" ht="14.45" hidden="1" x14ac:dyDescent="0.35">
      <c r="A3517">
        <v>103</v>
      </c>
      <c r="B3517" t="s">
        <v>10</v>
      </c>
      <c r="C3517" t="s">
        <v>724</v>
      </c>
      <c r="D3517" t="s">
        <v>1041</v>
      </c>
      <c r="E3517" t="s">
        <v>1039</v>
      </c>
      <c r="F3517" t="s">
        <v>5</v>
      </c>
      <c r="G3517" t="s">
        <v>308</v>
      </c>
      <c r="H3517" t="s">
        <v>640</v>
      </c>
      <c r="I3517">
        <v>17</v>
      </c>
      <c r="J3517" t="s">
        <v>8</v>
      </c>
      <c r="L3517" t="s">
        <v>107</v>
      </c>
      <c r="M3517">
        <v>114758</v>
      </c>
      <c r="N3517" s="21" t="str">
        <f t="shared" si="103"/>
        <v>22_110-115</v>
      </c>
      <c r="O3517" s="21" t="str">
        <f t="shared" si="104"/>
        <v>11_110-120</v>
      </c>
      <c r="P3517" s="21" t="str">
        <f t="shared" si="105"/>
        <v>07_70&gt;</v>
      </c>
      <c r="Q3517" s="21" t="s">
        <v>1587</v>
      </c>
      <c r="R3517" s="21" t="s">
        <v>1588</v>
      </c>
      <c r="S3517">
        <f t="shared" si="106"/>
        <v>11820074</v>
      </c>
      <c r="T3517">
        <f t="shared" si="107"/>
        <v>158659</v>
      </c>
      <c r="U3517" s="91"/>
      <c r="V3517" s="93"/>
    </row>
    <row r="3518" spans="1:22" ht="14.45" hidden="1" x14ac:dyDescent="0.35">
      <c r="A3518">
        <v>568</v>
      </c>
      <c r="B3518" t="s">
        <v>10</v>
      </c>
      <c r="C3518" t="s">
        <v>725</v>
      </c>
      <c r="D3518" t="s">
        <v>1046</v>
      </c>
      <c r="E3518" t="s">
        <v>1039</v>
      </c>
      <c r="F3518" t="s">
        <v>5</v>
      </c>
      <c r="G3518" t="s">
        <v>496</v>
      </c>
      <c r="H3518" t="s">
        <v>2</v>
      </c>
      <c r="I3518">
        <v>14</v>
      </c>
      <c r="J3518" t="s">
        <v>8</v>
      </c>
      <c r="L3518" t="s">
        <v>107</v>
      </c>
      <c r="M3518">
        <v>52900</v>
      </c>
      <c r="N3518" s="21" t="str">
        <f t="shared" si="103"/>
        <v>10_50-55</v>
      </c>
      <c r="O3518" s="21" t="str">
        <f t="shared" si="104"/>
        <v>5_50-60</v>
      </c>
      <c r="P3518" s="21" t="str">
        <f t="shared" si="105"/>
        <v>05_50-60</v>
      </c>
      <c r="Q3518" s="21" t="s">
        <v>1587</v>
      </c>
      <c r="R3518" s="21" t="s">
        <v>1588</v>
      </c>
      <c r="S3518">
        <f t="shared" si="106"/>
        <v>30047200</v>
      </c>
      <c r="T3518">
        <f t="shared" si="107"/>
        <v>403318</v>
      </c>
      <c r="U3518" s="91"/>
      <c r="V3518" s="93"/>
    </row>
    <row r="3519" spans="1:22" ht="14.45" hidden="1" x14ac:dyDescent="0.35">
      <c r="A3519">
        <v>47</v>
      </c>
      <c r="B3519" t="s">
        <v>10</v>
      </c>
      <c r="C3519" t="s">
        <v>774</v>
      </c>
      <c r="D3519" t="s">
        <v>1041</v>
      </c>
      <c r="E3519" t="s">
        <v>1039</v>
      </c>
      <c r="F3519" t="s">
        <v>1</v>
      </c>
      <c r="G3519" t="s">
        <v>532</v>
      </c>
      <c r="H3519" t="s">
        <v>757</v>
      </c>
      <c r="I3519">
        <v>15</v>
      </c>
      <c r="J3519" t="s">
        <v>8</v>
      </c>
      <c r="L3519" t="s">
        <v>107</v>
      </c>
      <c r="M3519">
        <v>96986</v>
      </c>
      <c r="N3519" s="21" t="str">
        <f t="shared" si="103"/>
        <v>19_95-100</v>
      </c>
      <c r="O3519" s="21" t="str">
        <f t="shared" si="104"/>
        <v>9_90-100</v>
      </c>
      <c r="P3519" s="21" t="str">
        <f t="shared" si="105"/>
        <v>07_70&gt;</v>
      </c>
      <c r="Q3519" s="21" t="s">
        <v>1587</v>
      </c>
      <c r="R3519" s="21" t="s">
        <v>1588</v>
      </c>
      <c r="S3519">
        <f t="shared" si="106"/>
        <v>4558342</v>
      </c>
      <c r="T3519">
        <f t="shared" si="107"/>
        <v>61186</v>
      </c>
      <c r="U3519" s="91"/>
      <c r="V3519" s="93"/>
    </row>
    <row r="3520" spans="1:22" ht="14.45" hidden="1" x14ac:dyDescent="0.35">
      <c r="A3520">
        <v>82</v>
      </c>
      <c r="B3520" t="s">
        <v>10</v>
      </c>
      <c r="C3520" t="s">
        <v>775</v>
      </c>
      <c r="D3520" t="s">
        <v>1041</v>
      </c>
      <c r="E3520" t="s">
        <v>1039</v>
      </c>
      <c r="F3520" t="s">
        <v>5</v>
      </c>
      <c r="G3520" t="s">
        <v>308</v>
      </c>
      <c r="H3520" t="s">
        <v>776</v>
      </c>
      <c r="I3520">
        <v>15</v>
      </c>
      <c r="J3520" t="s">
        <v>8</v>
      </c>
      <c r="L3520" t="s">
        <v>107</v>
      </c>
      <c r="M3520">
        <v>130000</v>
      </c>
      <c r="N3520" s="21" t="str">
        <f t="shared" si="103"/>
        <v>26_130-135</v>
      </c>
      <c r="O3520" s="21" t="str">
        <f t="shared" si="104"/>
        <v>13_130-140</v>
      </c>
      <c r="P3520" s="21" t="str">
        <f t="shared" si="105"/>
        <v>07_70&gt;</v>
      </c>
      <c r="Q3520" s="21" t="s">
        <v>1587</v>
      </c>
      <c r="R3520" s="21" t="s">
        <v>1588</v>
      </c>
      <c r="S3520">
        <f t="shared" si="106"/>
        <v>10660000</v>
      </c>
      <c r="T3520">
        <f t="shared" si="107"/>
        <v>143087</v>
      </c>
      <c r="U3520" s="91"/>
      <c r="V3520" s="93"/>
    </row>
    <row r="3521" spans="1:22" ht="14.45" hidden="1" x14ac:dyDescent="0.35">
      <c r="A3521">
        <v>142</v>
      </c>
      <c r="B3521" t="s">
        <v>10</v>
      </c>
      <c r="C3521" t="s">
        <v>902</v>
      </c>
      <c r="D3521" t="s">
        <v>1041</v>
      </c>
      <c r="E3521" t="s">
        <v>1039</v>
      </c>
      <c r="F3521" t="s">
        <v>1</v>
      </c>
      <c r="G3521" t="s">
        <v>532</v>
      </c>
      <c r="H3521" t="s">
        <v>166</v>
      </c>
      <c r="I3521">
        <v>15</v>
      </c>
      <c r="J3521" t="s">
        <v>8</v>
      </c>
      <c r="L3521" t="s">
        <v>107</v>
      </c>
      <c r="M3521">
        <v>52990</v>
      </c>
      <c r="N3521" s="21" t="str">
        <f t="shared" si="103"/>
        <v>10_50-55</v>
      </c>
      <c r="O3521" s="21" t="str">
        <f t="shared" si="104"/>
        <v>5_50-60</v>
      </c>
      <c r="P3521" s="21" t="str">
        <f t="shared" si="105"/>
        <v>05_50-60</v>
      </c>
      <c r="Q3521" s="21" t="s">
        <v>1587</v>
      </c>
      <c r="R3521" s="21" t="s">
        <v>1588</v>
      </c>
      <c r="S3521">
        <f t="shared" si="106"/>
        <v>7524580</v>
      </c>
      <c r="T3521">
        <f t="shared" si="107"/>
        <v>101001</v>
      </c>
      <c r="U3521" s="91"/>
      <c r="V3521" s="93"/>
    </row>
    <row r="3522" spans="1:22" ht="14.45" hidden="1" x14ac:dyDescent="0.35">
      <c r="A3522">
        <v>3540</v>
      </c>
      <c r="B3522" t="s">
        <v>10</v>
      </c>
      <c r="C3522" t="s">
        <v>985</v>
      </c>
      <c r="D3522" t="s">
        <v>1040</v>
      </c>
      <c r="E3522" t="s">
        <v>1039</v>
      </c>
      <c r="F3522" t="s">
        <v>1</v>
      </c>
      <c r="G3522" t="s">
        <v>152</v>
      </c>
      <c r="H3522" t="s">
        <v>2</v>
      </c>
      <c r="I3522">
        <v>15</v>
      </c>
      <c r="J3522" t="s">
        <v>8</v>
      </c>
      <c r="L3522" t="s">
        <v>107</v>
      </c>
      <c r="M3522">
        <v>24691</v>
      </c>
      <c r="N3522" s="21" t="str">
        <f t="shared" si="103"/>
        <v>4_20-25</v>
      </c>
      <c r="O3522" s="21" t="str">
        <f t="shared" si="104"/>
        <v>2_20-30</v>
      </c>
      <c r="P3522" s="21" t="str">
        <f t="shared" si="105"/>
        <v>02_20-30</v>
      </c>
      <c r="Q3522" s="21" t="s">
        <v>1587</v>
      </c>
      <c r="R3522" s="21" t="s">
        <v>1588</v>
      </c>
      <c r="S3522">
        <f t="shared" si="106"/>
        <v>87406140</v>
      </c>
      <c r="T3522">
        <f t="shared" si="107"/>
        <v>1173237</v>
      </c>
      <c r="U3522" s="91"/>
      <c r="V3522" s="93"/>
    </row>
    <row r="3523" spans="1:22" ht="14.45" hidden="1" x14ac:dyDescent="0.35">
      <c r="A3523">
        <v>756</v>
      </c>
      <c r="B3523" t="s">
        <v>10</v>
      </c>
      <c r="C3523" t="s">
        <v>982</v>
      </c>
      <c r="D3523" t="s">
        <v>1038</v>
      </c>
      <c r="E3523" t="s">
        <v>1039</v>
      </c>
      <c r="F3523" t="s">
        <v>1</v>
      </c>
      <c r="G3523" t="s">
        <v>532</v>
      </c>
      <c r="H3523" t="s">
        <v>827</v>
      </c>
      <c r="I3523">
        <v>15</v>
      </c>
      <c r="J3523" t="s">
        <v>8</v>
      </c>
      <c r="L3523" t="s">
        <v>107</v>
      </c>
      <c r="M3523">
        <v>38990</v>
      </c>
      <c r="N3523" s="21" t="str">
        <f t="shared" si="103"/>
        <v>7_35-40</v>
      </c>
      <c r="O3523" s="21" t="str">
        <f t="shared" si="104"/>
        <v>3_30-40</v>
      </c>
      <c r="P3523" s="21" t="str">
        <f t="shared" si="105"/>
        <v>03_30-40</v>
      </c>
      <c r="Q3523" s="21" t="s">
        <v>1587</v>
      </c>
      <c r="R3523" s="21" t="s">
        <v>1588</v>
      </c>
      <c r="S3523">
        <f t="shared" si="106"/>
        <v>29476440</v>
      </c>
      <c r="T3523">
        <f t="shared" si="107"/>
        <v>395657</v>
      </c>
      <c r="U3523" s="91"/>
      <c r="V3523" s="93"/>
    </row>
    <row r="3524" spans="1:22" ht="14.45" hidden="1" x14ac:dyDescent="0.35">
      <c r="A3524">
        <v>1062</v>
      </c>
      <c r="B3524" t="s">
        <v>10</v>
      </c>
      <c r="C3524" t="s">
        <v>983</v>
      </c>
      <c r="D3524" t="s">
        <v>1038</v>
      </c>
      <c r="E3524" t="s">
        <v>1039</v>
      </c>
      <c r="F3524" t="s">
        <v>5</v>
      </c>
      <c r="G3524" t="s">
        <v>496</v>
      </c>
      <c r="H3524" t="s">
        <v>634</v>
      </c>
      <c r="I3524">
        <v>15</v>
      </c>
      <c r="J3524" t="s">
        <v>8</v>
      </c>
      <c r="L3524" t="s">
        <v>107</v>
      </c>
      <c r="M3524">
        <v>41307</v>
      </c>
      <c r="N3524" s="21" t="str">
        <f t="shared" si="103"/>
        <v>8_40-45</v>
      </c>
      <c r="O3524" s="21" t="str">
        <f t="shared" si="104"/>
        <v>4_40-50</v>
      </c>
      <c r="P3524" s="21" t="str">
        <f t="shared" si="105"/>
        <v>04_40-50</v>
      </c>
      <c r="Q3524" s="21" t="s">
        <v>1587</v>
      </c>
      <c r="R3524" s="21" t="s">
        <v>1588</v>
      </c>
      <c r="S3524">
        <f t="shared" si="106"/>
        <v>43868034</v>
      </c>
      <c r="T3524">
        <f t="shared" si="107"/>
        <v>588833</v>
      </c>
      <c r="U3524" s="91"/>
      <c r="V3524" s="93"/>
    </row>
    <row r="3525" spans="1:22" ht="14.45" hidden="1" x14ac:dyDescent="0.35">
      <c r="A3525">
        <v>4</v>
      </c>
      <c r="B3525" t="s">
        <v>10</v>
      </c>
      <c r="C3525" t="s">
        <v>777</v>
      </c>
      <c r="D3525" t="s">
        <v>1040</v>
      </c>
      <c r="E3525" t="s">
        <v>1039</v>
      </c>
      <c r="F3525" t="s">
        <v>5</v>
      </c>
      <c r="G3525" t="s">
        <v>161</v>
      </c>
      <c r="H3525" t="s">
        <v>2</v>
      </c>
      <c r="I3525">
        <v>17</v>
      </c>
      <c r="J3525" t="s">
        <v>6</v>
      </c>
      <c r="L3525" t="s">
        <v>90</v>
      </c>
      <c r="M3525">
        <v>37371</v>
      </c>
      <c r="N3525" s="21" t="str">
        <f t="shared" si="103"/>
        <v>7_35-40</v>
      </c>
      <c r="O3525" s="21" t="str">
        <f t="shared" si="104"/>
        <v>3_30-40</v>
      </c>
      <c r="P3525" s="21" t="str">
        <f t="shared" si="105"/>
        <v>03_30-40</v>
      </c>
      <c r="Q3525" s="21" t="s">
        <v>1587</v>
      </c>
      <c r="R3525" s="21" t="s">
        <v>1588</v>
      </c>
      <c r="S3525">
        <f t="shared" si="106"/>
        <v>149484</v>
      </c>
      <c r="T3525">
        <f t="shared" si="107"/>
        <v>2006</v>
      </c>
      <c r="U3525" s="91"/>
      <c r="V3525" s="93"/>
    </row>
    <row r="3526" spans="1:22" ht="14.45" hidden="1" x14ac:dyDescent="0.35">
      <c r="A3526">
        <v>7</v>
      </c>
      <c r="B3526" t="s">
        <v>10</v>
      </c>
      <c r="C3526" t="s">
        <v>599</v>
      </c>
      <c r="D3526" t="s">
        <v>1041</v>
      </c>
      <c r="E3526" t="s">
        <v>1039</v>
      </c>
      <c r="F3526" t="s">
        <v>5</v>
      </c>
      <c r="G3526" t="s">
        <v>308</v>
      </c>
      <c r="H3526" t="s">
        <v>553</v>
      </c>
      <c r="I3526">
        <v>15</v>
      </c>
      <c r="J3526" t="s">
        <v>8</v>
      </c>
      <c r="L3526" t="s">
        <v>107</v>
      </c>
      <c r="M3526">
        <v>174011</v>
      </c>
      <c r="N3526" s="21" t="str">
        <f t="shared" si="103"/>
        <v>34_170-175</v>
      </c>
      <c r="O3526" s="21" t="str">
        <f t="shared" si="104"/>
        <v>17_170-180</v>
      </c>
      <c r="P3526" s="21" t="str">
        <f t="shared" si="105"/>
        <v>07_70&gt;</v>
      </c>
      <c r="Q3526" s="21" t="s">
        <v>1587</v>
      </c>
      <c r="R3526" s="21" t="s">
        <v>1588</v>
      </c>
      <c r="S3526">
        <f t="shared" si="106"/>
        <v>1218077</v>
      </c>
      <c r="T3526">
        <f t="shared" si="107"/>
        <v>16350</v>
      </c>
      <c r="U3526" s="91"/>
      <c r="V3526" s="93"/>
    </row>
    <row r="3527" spans="1:22" ht="14.45" hidden="1" x14ac:dyDescent="0.35">
      <c r="A3527">
        <v>657</v>
      </c>
      <c r="B3527" t="s">
        <v>10</v>
      </c>
      <c r="C3527" t="s">
        <v>432</v>
      </c>
      <c r="D3527" t="s">
        <v>1041</v>
      </c>
      <c r="E3527" t="s">
        <v>1039</v>
      </c>
      <c r="F3527" t="s">
        <v>5</v>
      </c>
      <c r="G3527" t="s">
        <v>218</v>
      </c>
      <c r="H3527" t="s">
        <v>166</v>
      </c>
      <c r="I3527">
        <v>15</v>
      </c>
      <c r="J3527" t="s">
        <v>8</v>
      </c>
      <c r="L3527" t="s">
        <v>107</v>
      </c>
      <c r="M3527">
        <v>67617</v>
      </c>
      <c r="N3527" s="21" t="str">
        <f t="shared" si="103"/>
        <v>13_65-70</v>
      </c>
      <c r="O3527" s="21" t="str">
        <f t="shared" si="104"/>
        <v>6_60-70</v>
      </c>
      <c r="P3527" s="21" t="str">
        <f t="shared" si="105"/>
        <v>06_60-70</v>
      </c>
      <c r="Q3527" s="21" t="s">
        <v>1587</v>
      </c>
      <c r="R3527" s="21" t="s">
        <v>1588</v>
      </c>
      <c r="S3527">
        <f t="shared" si="106"/>
        <v>44424369</v>
      </c>
      <c r="T3527">
        <f t="shared" si="107"/>
        <v>596300</v>
      </c>
      <c r="U3527" s="91"/>
      <c r="V3527" s="93"/>
    </row>
    <row r="3528" spans="1:22" ht="14.45" hidden="1" x14ac:dyDescent="0.35">
      <c r="A3528">
        <v>25</v>
      </c>
      <c r="B3528" t="s">
        <v>10</v>
      </c>
      <c r="C3528" t="s">
        <v>554</v>
      </c>
      <c r="D3528" t="s">
        <v>1041</v>
      </c>
      <c r="E3528" t="s">
        <v>1039</v>
      </c>
      <c r="F3528" t="s">
        <v>5</v>
      </c>
      <c r="G3528" t="s">
        <v>308</v>
      </c>
      <c r="H3528" t="s">
        <v>555</v>
      </c>
      <c r="I3528">
        <v>17</v>
      </c>
      <c r="J3528" t="s">
        <v>8</v>
      </c>
      <c r="L3528" t="s">
        <v>107</v>
      </c>
      <c r="M3528">
        <v>180900</v>
      </c>
      <c r="N3528" s="21" t="str">
        <f t="shared" si="103"/>
        <v>36_180-185</v>
      </c>
      <c r="O3528" s="21" t="str">
        <f t="shared" si="104"/>
        <v>18_180-190</v>
      </c>
      <c r="P3528" s="21" t="str">
        <f t="shared" si="105"/>
        <v>07_70&gt;</v>
      </c>
      <c r="Q3528" s="21" t="s">
        <v>1587</v>
      </c>
      <c r="R3528" s="21" t="s">
        <v>1588</v>
      </c>
      <c r="S3528">
        <f t="shared" si="106"/>
        <v>4522500</v>
      </c>
      <c r="T3528">
        <f t="shared" si="107"/>
        <v>60705</v>
      </c>
      <c r="U3528" s="91"/>
      <c r="V3528" s="93"/>
    </row>
    <row r="3529" spans="1:22" ht="14.45" hidden="1" x14ac:dyDescent="0.35">
      <c r="A3529">
        <v>284</v>
      </c>
      <c r="B3529" t="s">
        <v>10</v>
      </c>
      <c r="C3529" t="s">
        <v>1229</v>
      </c>
      <c r="D3529" t="s">
        <v>1047</v>
      </c>
      <c r="E3529" t="s">
        <v>1039</v>
      </c>
      <c r="F3529" t="s">
        <v>5</v>
      </c>
      <c r="G3529" t="s">
        <v>323</v>
      </c>
      <c r="H3529" t="s">
        <v>2</v>
      </c>
      <c r="I3529">
        <v>11</v>
      </c>
      <c r="J3529" t="s">
        <v>4</v>
      </c>
      <c r="L3529" t="s">
        <v>90</v>
      </c>
      <c r="M3529">
        <v>22256</v>
      </c>
      <c r="N3529" s="21" t="str">
        <f t="shared" si="103"/>
        <v>4_20-25</v>
      </c>
      <c r="O3529" s="21" t="str">
        <f t="shared" si="104"/>
        <v>2_20-30</v>
      </c>
      <c r="P3529" s="21" t="str">
        <f t="shared" si="105"/>
        <v>02_20-30</v>
      </c>
      <c r="Q3529" s="21" t="s">
        <v>1587</v>
      </c>
      <c r="R3529" s="21" t="s">
        <v>1588</v>
      </c>
      <c r="S3529">
        <f t="shared" si="106"/>
        <v>6320704</v>
      </c>
      <c r="T3529">
        <f t="shared" si="107"/>
        <v>84842</v>
      </c>
      <c r="U3529" s="91"/>
      <c r="V3529" s="93"/>
    </row>
    <row r="3530" spans="1:22" ht="14.45" hidden="1" x14ac:dyDescent="0.35">
      <c r="A3530">
        <v>14</v>
      </c>
      <c r="B3530" t="s">
        <v>10</v>
      </c>
      <c r="C3530" t="s">
        <v>1536</v>
      </c>
      <c r="D3530" t="s">
        <v>1041</v>
      </c>
      <c r="E3530" t="s">
        <v>1039</v>
      </c>
      <c r="F3530" t="s">
        <v>5</v>
      </c>
      <c r="G3530" t="s">
        <v>308</v>
      </c>
      <c r="H3530" t="s">
        <v>553</v>
      </c>
      <c r="I3530">
        <v>15</v>
      </c>
      <c r="J3530" t="s">
        <v>8</v>
      </c>
      <c r="L3530" t="s">
        <v>107</v>
      </c>
      <c r="M3530">
        <v>137000</v>
      </c>
      <c r="N3530" s="21" t="str">
        <f t="shared" si="103"/>
        <v>27_135-140</v>
      </c>
      <c r="O3530" s="21" t="str">
        <f t="shared" si="104"/>
        <v>13_130-140</v>
      </c>
      <c r="P3530" s="21" t="str">
        <f t="shared" si="105"/>
        <v>07_70&gt;</v>
      </c>
      <c r="Q3530" s="21" t="s">
        <v>1587</v>
      </c>
      <c r="R3530" s="21" t="s">
        <v>1588</v>
      </c>
      <c r="S3530">
        <f t="shared" si="106"/>
        <v>1918000</v>
      </c>
      <c r="T3530">
        <f t="shared" si="107"/>
        <v>25745</v>
      </c>
      <c r="U3530" s="91"/>
      <c r="V3530" s="93"/>
    </row>
    <row r="3531" spans="1:22" ht="14.45" hidden="1" x14ac:dyDescent="0.35">
      <c r="A3531">
        <v>4</v>
      </c>
      <c r="B3531" t="s">
        <v>10</v>
      </c>
      <c r="C3531" t="s">
        <v>1537</v>
      </c>
      <c r="D3531" t="s">
        <v>1046</v>
      </c>
      <c r="E3531" t="s">
        <v>1039</v>
      </c>
      <c r="F3531" t="s">
        <v>5</v>
      </c>
      <c r="G3531" t="s">
        <v>114</v>
      </c>
      <c r="H3531" t="s">
        <v>2</v>
      </c>
      <c r="I3531">
        <v>14</v>
      </c>
      <c r="J3531" t="s">
        <v>11</v>
      </c>
      <c r="L3531" t="s">
        <v>107</v>
      </c>
      <c r="M3531">
        <v>23450</v>
      </c>
      <c r="N3531" s="21" t="str">
        <f t="shared" si="103"/>
        <v>4_20-25</v>
      </c>
      <c r="O3531" s="21" t="str">
        <f t="shared" si="104"/>
        <v>2_20-30</v>
      </c>
      <c r="P3531" s="21" t="str">
        <f t="shared" si="105"/>
        <v>02_20-30</v>
      </c>
      <c r="Q3531" s="21" t="s">
        <v>1587</v>
      </c>
      <c r="R3531" s="21" t="s">
        <v>1588</v>
      </c>
      <c r="S3531">
        <f t="shared" si="106"/>
        <v>93800</v>
      </c>
      <c r="T3531">
        <f t="shared" si="107"/>
        <v>1259</v>
      </c>
      <c r="U3531" s="91"/>
      <c r="V3531" s="93"/>
    </row>
    <row r="3532" spans="1:22" ht="14.45" hidden="1" x14ac:dyDescent="0.35">
      <c r="A3532">
        <v>2059</v>
      </c>
      <c r="B3532" t="s">
        <v>10</v>
      </c>
      <c r="C3532" t="s">
        <v>485</v>
      </c>
      <c r="D3532" t="s">
        <v>1046</v>
      </c>
      <c r="E3532" t="s">
        <v>1039</v>
      </c>
      <c r="F3532" t="s">
        <v>5</v>
      </c>
      <c r="G3532" t="s">
        <v>496</v>
      </c>
      <c r="H3532" t="s">
        <v>224</v>
      </c>
      <c r="I3532">
        <v>14</v>
      </c>
      <c r="J3532" t="s">
        <v>8</v>
      </c>
      <c r="L3532" t="s">
        <v>107</v>
      </c>
      <c r="M3532">
        <v>86700</v>
      </c>
      <c r="N3532" s="21" t="str">
        <f t="shared" si="103"/>
        <v>17_85-90</v>
      </c>
      <c r="O3532" s="21" t="str">
        <f t="shared" si="104"/>
        <v>8_80-90</v>
      </c>
      <c r="P3532" s="21" t="str">
        <f t="shared" si="105"/>
        <v>07_70&gt;</v>
      </c>
      <c r="Q3532" s="21" t="s">
        <v>1587</v>
      </c>
      <c r="R3532" s="21" t="s">
        <v>1588</v>
      </c>
      <c r="S3532">
        <f t="shared" si="106"/>
        <v>178515300</v>
      </c>
      <c r="T3532">
        <f t="shared" si="107"/>
        <v>2396179</v>
      </c>
      <c r="U3532" s="91"/>
      <c r="V3532" s="93"/>
    </row>
    <row r="3533" spans="1:22" ht="14.45" hidden="1" x14ac:dyDescent="0.35">
      <c r="A3533">
        <v>92</v>
      </c>
      <c r="B3533" t="s">
        <v>10</v>
      </c>
      <c r="C3533" t="s">
        <v>498</v>
      </c>
      <c r="D3533" t="s">
        <v>1046</v>
      </c>
      <c r="E3533" t="s">
        <v>1039</v>
      </c>
      <c r="F3533" t="s">
        <v>5</v>
      </c>
      <c r="G3533" t="s">
        <v>496</v>
      </c>
      <c r="H3533" t="s">
        <v>2</v>
      </c>
      <c r="I3533">
        <v>13</v>
      </c>
      <c r="J3533" t="s">
        <v>8</v>
      </c>
      <c r="L3533" t="s">
        <v>107</v>
      </c>
      <c r="M3533">
        <v>81780</v>
      </c>
      <c r="N3533" s="21" t="str">
        <f t="shared" si="103"/>
        <v>16_80-85</v>
      </c>
      <c r="O3533" s="21" t="str">
        <f t="shared" si="104"/>
        <v>8_80-90</v>
      </c>
      <c r="P3533" s="21" t="str">
        <f t="shared" si="105"/>
        <v>07_70&gt;</v>
      </c>
      <c r="Q3533" s="21" t="s">
        <v>1587</v>
      </c>
      <c r="R3533" s="21" t="s">
        <v>1588</v>
      </c>
      <c r="S3533">
        <f t="shared" si="106"/>
        <v>7523760</v>
      </c>
      <c r="T3533">
        <f t="shared" si="107"/>
        <v>100990</v>
      </c>
      <c r="U3533" s="91"/>
      <c r="V3533" s="93"/>
    </row>
    <row r="3534" spans="1:22" ht="14.45" hidden="1" x14ac:dyDescent="0.35">
      <c r="A3534">
        <v>430</v>
      </c>
      <c r="B3534" t="s">
        <v>10</v>
      </c>
      <c r="C3534" t="s">
        <v>514</v>
      </c>
      <c r="D3534" t="s">
        <v>1041</v>
      </c>
      <c r="E3534" t="s">
        <v>1039</v>
      </c>
      <c r="F3534" t="s">
        <v>5</v>
      </c>
      <c r="G3534" t="s">
        <v>496</v>
      </c>
      <c r="H3534" t="s">
        <v>166</v>
      </c>
      <c r="I3534">
        <v>15</v>
      </c>
      <c r="J3534" t="s">
        <v>8</v>
      </c>
      <c r="L3534" t="s">
        <v>107</v>
      </c>
      <c r="M3534">
        <v>96990</v>
      </c>
      <c r="N3534" s="21" t="str">
        <f t="shared" si="103"/>
        <v>19_95-100</v>
      </c>
      <c r="O3534" s="21" t="str">
        <f t="shared" si="104"/>
        <v>9_90-100</v>
      </c>
      <c r="P3534" s="21" t="str">
        <f t="shared" si="105"/>
        <v>07_70&gt;</v>
      </c>
      <c r="Q3534" s="21" t="s">
        <v>1587</v>
      </c>
      <c r="R3534" s="21" t="s">
        <v>1588</v>
      </c>
      <c r="S3534">
        <f t="shared" si="106"/>
        <v>41705700</v>
      </c>
      <c r="T3534">
        <f t="shared" si="107"/>
        <v>559808</v>
      </c>
      <c r="U3534" s="91"/>
      <c r="V3534" s="93"/>
    </row>
    <row r="3535" spans="1:22" ht="14.45" hidden="1" x14ac:dyDescent="0.35">
      <c r="A3535">
        <v>1420</v>
      </c>
      <c r="B3535" t="s">
        <v>10</v>
      </c>
      <c r="C3535" t="s">
        <v>602</v>
      </c>
      <c r="D3535" t="s">
        <v>1046</v>
      </c>
      <c r="E3535" t="s">
        <v>1039</v>
      </c>
      <c r="F3535" t="s">
        <v>5</v>
      </c>
      <c r="G3535" t="s">
        <v>496</v>
      </c>
      <c r="H3535" t="s">
        <v>2</v>
      </c>
      <c r="I3535">
        <v>14</v>
      </c>
      <c r="J3535" t="s">
        <v>8</v>
      </c>
      <c r="L3535" t="s">
        <v>107</v>
      </c>
      <c r="M3535">
        <v>74536</v>
      </c>
      <c r="N3535" s="21" t="str">
        <f t="shared" si="103"/>
        <v>14_70-75</v>
      </c>
      <c r="O3535" s="21" t="str">
        <f t="shared" si="104"/>
        <v>7_70-80</v>
      </c>
      <c r="P3535" s="21" t="str">
        <f t="shared" si="105"/>
        <v>07_70&gt;</v>
      </c>
      <c r="Q3535" s="21" t="s">
        <v>1587</v>
      </c>
      <c r="R3535" s="21" t="s">
        <v>1588</v>
      </c>
      <c r="S3535">
        <f t="shared" si="106"/>
        <v>105841120</v>
      </c>
      <c r="T3535">
        <f t="shared" si="107"/>
        <v>1420686</v>
      </c>
      <c r="U3535" s="91"/>
      <c r="V3535" s="93"/>
    </row>
    <row r="3536" spans="1:22" ht="14.45" hidden="1" x14ac:dyDescent="0.35">
      <c r="A3536">
        <v>362</v>
      </c>
      <c r="B3536" t="s">
        <v>10</v>
      </c>
      <c r="C3536" t="s">
        <v>609</v>
      </c>
      <c r="D3536" t="s">
        <v>1046</v>
      </c>
      <c r="E3536" t="s">
        <v>1039</v>
      </c>
      <c r="F3536" t="s">
        <v>5</v>
      </c>
      <c r="G3536" t="s">
        <v>496</v>
      </c>
      <c r="H3536" t="s">
        <v>2</v>
      </c>
      <c r="I3536">
        <v>14</v>
      </c>
      <c r="J3536" t="s">
        <v>8</v>
      </c>
      <c r="L3536" t="s">
        <v>107</v>
      </c>
      <c r="M3536">
        <v>99896</v>
      </c>
      <c r="N3536" s="21" t="str">
        <f t="shared" si="103"/>
        <v>19_95-100</v>
      </c>
      <c r="O3536" s="21" t="str">
        <f t="shared" si="104"/>
        <v>9_90-100</v>
      </c>
      <c r="P3536" s="21" t="str">
        <f t="shared" si="105"/>
        <v>07_70&gt;</v>
      </c>
      <c r="Q3536" s="21" t="s">
        <v>1587</v>
      </c>
      <c r="R3536" s="21" t="s">
        <v>1588</v>
      </c>
      <c r="S3536">
        <f t="shared" si="106"/>
        <v>36162352</v>
      </c>
      <c r="T3536">
        <f t="shared" si="107"/>
        <v>485401</v>
      </c>
      <c r="U3536" s="91"/>
      <c r="V3536" s="93"/>
    </row>
    <row r="3537" spans="1:22" ht="14.45" hidden="1" x14ac:dyDescent="0.35">
      <c r="A3537">
        <v>628</v>
      </c>
      <c r="B3537" t="s">
        <v>10</v>
      </c>
      <c r="C3537" t="s">
        <v>778</v>
      </c>
      <c r="D3537" t="s">
        <v>1046</v>
      </c>
      <c r="E3537" t="s">
        <v>1039</v>
      </c>
      <c r="F3537" t="s">
        <v>5</v>
      </c>
      <c r="G3537" t="s">
        <v>496</v>
      </c>
      <c r="H3537" t="s">
        <v>618</v>
      </c>
      <c r="I3537">
        <v>13</v>
      </c>
      <c r="J3537" t="s">
        <v>8</v>
      </c>
      <c r="L3537" t="s">
        <v>107</v>
      </c>
      <c r="M3537">
        <v>88454</v>
      </c>
      <c r="N3537" s="21" t="str">
        <f t="shared" si="103"/>
        <v>17_85-90</v>
      </c>
      <c r="O3537" s="21" t="str">
        <f t="shared" si="104"/>
        <v>8_80-90</v>
      </c>
      <c r="P3537" s="21" t="str">
        <f t="shared" si="105"/>
        <v>07_70&gt;</v>
      </c>
      <c r="Q3537" s="21" t="s">
        <v>1587</v>
      </c>
      <c r="R3537" s="21" t="s">
        <v>1588</v>
      </c>
      <c r="S3537">
        <f t="shared" si="106"/>
        <v>55549112</v>
      </c>
      <c r="T3537">
        <f t="shared" si="107"/>
        <v>745626</v>
      </c>
      <c r="U3537" s="91"/>
      <c r="V3537" s="93"/>
    </row>
    <row r="3538" spans="1:22" ht="14.45" hidden="1" x14ac:dyDescent="0.35">
      <c r="A3538">
        <v>245</v>
      </c>
      <c r="B3538" t="s">
        <v>10</v>
      </c>
      <c r="C3538" t="s">
        <v>779</v>
      </c>
      <c r="D3538" t="s">
        <v>1041</v>
      </c>
      <c r="E3538" t="s">
        <v>1039</v>
      </c>
      <c r="F3538" t="s">
        <v>5</v>
      </c>
      <c r="G3538" t="s">
        <v>496</v>
      </c>
      <c r="H3538" t="s">
        <v>640</v>
      </c>
      <c r="I3538">
        <v>15</v>
      </c>
      <c r="J3538" t="s">
        <v>8</v>
      </c>
      <c r="L3538" t="s">
        <v>107</v>
      </c>
      <c r="M3538">
        <v>116500</v>
      </c>
      <c r="N3538" s="21" t="str">
        <f t="shared" si="103"/>
        <v>23_115-120</v>
      </c>
      <c r="O3538" s="21" t="str">
        <f t="shared" si="104"/>
        <v>11_110-120</v>
      </c>
      <c r="P3538" s="21" t="str">
        <f t="shared" si="105"/>
        <v>07_70&gt;</v>
      </c>
      <c r="Q3538" s="21" t="s">
        <v>1587</v>
      </c>
      <c r="R3538" s="21" t="s">
        <v>1588</v>
      </c>
      <c r="S3538">
        <f t="shared" si="106"/>
        <v>28542500</v>
      </c>
      <c r="T3538">
        <f t="shared" si="107"/>
        <v>383121</v>
      </c>
      <c r="U3538" s="91"/>
      <c r="V3538" s="93"/>
    </row>
    <row r="3539" spans="1:22" ht="14.45" hidden="1" x14ac:dyDescent="0.35">
      <c r="A3539">
        <v>1115</v>
      </c>
      <c r="B3539" t="s">
        <v>10</v>
      </c>
      <c r="C3539" t="s">
        <v>837</v>
      </c>
      <c r="D3539" t="s">
        <v>1046</v>
      </c>
      <c r="E3539" t="s">
        <v>1039</v>
      </c>
      <c r="F3539" t="s">
        <v>5</v>
      </c>
      <c r="G3539" t="s">
        <v>818</v>
      </c>
      <c r="H3539" t="s">
        <v>618</v>
      </c>
      <c r="I3539">
        <v>14</v>
      </c>
      <c r="J3539" t="s">
        <v>8</v>
      </c>
      <c r="L3539" t="s">
        <v>107</v>
      </c>
      <c r="M3539">
        <v>88320</v>
      </c>
      <c r="N3539" s="21" t="str">
        <f t="shared" si="103"/>
        <v>17_85-90</v>
      </c>
      <c r="O3539" s="21" t="str">
        <f t="shared" si="104"/>
        <v>8_80-90</v>
      </c>
      <c r="P3539" s="21" t="str">
        <f t="shared" si="105"/>
        <v>07_70&gt;</v>
      </c>
      <c r="Q3539" s="21" t="s">
        <v>1587</v>
      </c>
      <c r="R3539" s="21" t="s">
        <v>1588</v>
      </c>
      <c r="S3539">
        <f t="shared" si="106"/>
        <v>98476800</v>
      </c>
      <c r="T3539">
        <f t="shared" si="107"/>
        <v>1321836</v>
      </c>
      <c r="U3539" s="91"/>
      <c r="V3539" s="93"/>
    </row>
    <row r="3540" spans="1:22" ht="14.45" hidden="1" x14ac:dyDescent="0.35">
      <c r="A3540">
        <v>11</v>
      </c>
      <c r="B3540" t="s">
        <v>10</v>
      </c>
      <c r="C3540" t="s">
        <v>255</v>
      </c>
      <c r="D3540" t="s">
        <v>1041</v>
      </c>
      <c r="E3540" t="s">
        <v>1039</v>
      </c>
      <c r="F3540" t="s">
        <v>5</v>
      </c>
      <c r="G3540" t="s">
        <v>155</v>
      </c>
      <c r="H3540" t="s">
        <v>108</v>
      </c>
      <c r="I3540">
        <v>14</v>
      </c>
      <c r="J3540" t="s">
        <v>8</v>
      </c>
      <c r="L3540" t="s">
        <v>107</v>
      </c>
      <c r="M3540">
        <v>61896</v>
      </c>
      <c r="N3540" s="21" t="str">
        <f t="shared" si="103"/>
        <v>12_60-65</v>
      </c>
      <c r="O3540" s="21" t="str">
        <f t="shared" si="104"/>
        <v>6_60-70</v>
      </c>
      <c r="P3540" s="21" t="str">
        <f t="shared" si="105"/>
        <v>06_60-70</v>
      </c>
      <c r="Q3540" s="21" t="s">
        <v>1587</v>
      </c>
      <c r="R3540" s="21" t="s">
        <v>1588</v>
      </c>
      <c r="S3540">
        <f t="shared" si="106"/>
        <v>680856</v>
      </c>
      <c r="T3540">
        <f t="shared" si="107"/>
        <v>9139</v>
      </c>
      <c r="U3540" s="91"/>
      <c r="V3540" s="93"/>
    </row>
    <row r="3541" spans="1:22" ht="14.45" hidden="1" x14ac:dyDescent="0.35">
      <c r="A3541">
        <v>142</v>
      </c>
      <c r="B3541" t="s">
        <v>10</v>
      </c>
      <c r="C3541" t="s">
        <v>991</v>
      </c>
      <c r="D3541" t="s">
        <v>1046</v>
      </c>
      <c r="E3541" t="s">
        <v>1039</v>
      </c>
      <c r="F3541" t="s">
        <v>1</v>
      </c>
      <c r="G3541" t="s">
        <v>532</v>
      </c>
      <c r="H3541" t="s">
        <v>2</v>
      </c>
      <c r="I3541">
        <v>14</v>
      </c>
      <c r="J3541" t="s">
        <v>8</v>
      </c>
      <c r="L3541" t="s">
        <v>107</v>
      </c>
      <c r="M3541">
        <v>60500</v>
      </c>
      <c r="N3541" s="21" t="str">
        <f t="shared" si="103"/>
        <v>12_60-65</v>
      </c>
      <c r="O3541" s="21" t="str">
        <f t="shared" si="104"/>
        <v>6_60-70</v>
      </c>
      <c r="P3541" s="21" t="str">
        <f t="shared" si="105"/>
        <v>06_60-70</v>
      </c>
      <c r="Q3541" s="21" t="s">
        <v>1587</v>
      </c>
      <c r="R3541" s="21" t="s">
        <v>1588</v>
      </c>
      <c r="S3541">
        <f t="shared" si="106"/>
        <v>8591000</v>
      </c>
      <c r="T3541">
        <f t="shared" si="107"/>
        <v>115315</v>
      </c>
      <c r="U3541" s="91"/>
      <c r="V3541" s="93"/>
    </row>
    <row r="3542" spans="1:22" ht="14.45" hidden="1" x14ac:dyDescent="0.35">
      <c r="A3542">
        <v>4</v>
      </c>
      <c r="B3542" t="s">
        <v>10</v>
      </c>
      <c r="C3542" t="s">
        <v>539</v>
      </c>
      <c r="D3542" t="s">
        <v>1046</v>
      </c>
      <c r="E3542" t="s">
        <v>1039</v>
      </c>
      <c r="F3542" t="s">
        <v>5</v>
      </c>
      <c r="G3542" t="s">
        <v>496</v>
      </c>
      <c r="H3542" t="s">
        <v>2</v>
      </c>
      <c r="I3542">
        <v>13</v>
      </c>
      <c r="J3542" t="s">
        <v>8</v>
      </c>
      <c r="L3542" t="s">
        <v>107</v>
      </c>
      <c r="M3542">
        <v>116702</v>
      </c>
      <c r="N3542" s="21" t="str">
        <f t="shared" si="103"/>
        <v>23_115-120</v>
      </c>
      <c r="O3542" s="21" t="str">
        <f t="shared" si="104"/>
        <v>11_110-120</v>
      </c>
      <c r="P3542" s="21" t="str">
        <f t="shared" si="105"/>
        <v>07_70&gt;</v>
      </c>
      <c r="Q3542" s="21" t="s">
        <v>1587</v>
      </c>
      <c r="R3542" s="21" t="s">
        <v>1588</v>
      </c>
      <c r="S3542">
        <f t="shared" si="106"/>
        <v>466808</v>
      </c>
      <c r="T3542">
        <f t="shared" si="107"/>
        <v>6266</v>
      </c>
      <c r="U3542" s="91"/>
      <c r="V3542" s="93"/>
    </row>
    <row r="3543" spans="1:22" ht="14.45" hidden="1" x14ac:dyDescent="0.35">
      <c r="A3543">
        <v>14</v>
      </c>
      <c r="B3543" t="s">
        <v>10</v>
      </c>
      <c r="C3543" t="s">
        <v>727</v>
      </c>
      <c r="D3543" t="s">
        <v>1038</v>
      </c>
      <c r="E3543" t="s">
        <v>1039</v>
      </c>
      <c r="F3543" t="s">
        <v>5</v>
      </c>
      <c r="G3543" t="s">
        <v>218</v>
      </c>
      <c r="H3543" t="s">
        <v>723</v>
      </c>
      <c r="I3543">
        <v>15</v>
      </c>
      <c r="J3543" t="s">
        <v>8</v>
      </c>
      <c r="L3543" t="s">
        <v>107</v>
      </c>
      <c r="M3543">
        <v>43202</v>
      </c>
      <c r="N3543" s="21" t="str">
        <f t="shared" si="103"/>
        <v>8_40-45</v>
      </c>
      <c r="O3543" s="21" t="str">
        <f t="shared" si="104"/>
        <v>4_40-50</v>
      </c>
      <c r="P3543" s="21" t="str">
        <f t="shared" si="105"/>
        <v>04_40-50</v>
      </c>
      <c r="Q3543" s="21" t="s">
        <v>1587</v>
      </c>
      <c r="R3543" s="21" t="s">
        <v>1588</v>
      </c>
      <c r="S3543">
        <f t="shared" si="106"/>
        <v>604828</v>
      </c>
      <c r="T3543">
        <f t="shared" si="107"/>
        <v>8118</v>
      </c>
      <c r="U3543" s="91"/>
      <c r="V3543" s="93"/>
    </row>
    <row r="3544" spans="1:22" ht="14.45" hidden="1" x14ac:dyDescent="0.35">
      <c r="A3544">
        <v>50</v>
      </c>
      <c r="B3544" t="s">
        <v>10</v>
      </c>
      <c r="C3544" t="s">
        <v>1538</v>
      </c>
      <c r="D3544" t="s">
        <v>1038</v>
      </c>
      <c r="E3544" t="s">
        <v>1039</v>
      </c>
      <c r="F3544" t="s">
        <v>5</v>
      </c>
      <c r="G3544" t="s">
        <v>161</v>
      </c>
      <c r="H3544" t="s">
        <v>109</v>
      </c>
      <c r="I3544">
        <v>15</v>
      </c>
      <c r="J3544" t="s">
        <v>8</v>
      </c>
      <c r="L3544" t="s">
        <v>90</v>
      </c>
      <c r="M3544">
        <v>22500</v>
      </c>
      <c r="N3544" s="21" t="str">
        <f t="shared" si="103"/>
        <v>4_20-25</v>
      </c>
      <c r="O3544" s="21" t="str">
        <f t="shared" si="104"/>
        <v>2_20-30</v>
      </c>
      <c r="P3544" s="21" t="str">
        <f t="shared" si="105"/>
        <v>02_20-30</v>
      </c>
      <c r="Q3544" s="21" t="s">
        <v>1587</v>
      </c>
      <c r="R3544" s="21" t="s">
        <v>1588</v>
      </c>
      <c r="S3544">
        <f t="shared" si="106"/>
        <v>1125000</v>
      </c>
      <c r="T3544">
        <f t="shared" si="107"/>
        <v>15101</v>
      </c>
      <c r="U3544" s="91"/>
      <c r="V3544" s="93"/>
    </row>
    <row r="3545" spans="1:22" ht="14.45" hidden="1" x14ac:dyDescent="0.35">
      <c r="A3545">
        <v>440</v>
      </c>
      <c r="B3545" t="s">
        <v>10</v>
      </c>
      <c r="C3545" t="s">
        <v>1049</v>
      </c>
      <c r="D3545" t="s">
        <v>1038</v>
      </c>
      <c r="E3545" t="s">
        <v>1039</v>
      </c>
      <c r="F3545" t="s">
        <v>5</v>
      </c>
      <c r="G3545" t="s">
        <v>323</v>
      </c>
      <c r="H3545" t="s">
        <v>336</v>
      </c>
      <c r="I3545">
        <v>17</v>
      </c>
      <c r="J3545" t="s">
        <v>8</v>
      </c>
      <c r="L3545" t="s">
        <v>90</v>
      </c>
      <c r="M3545">
        <v>31416</v>
      </c>
      <c r="N3545" s="21" t="str">
        <f t="shared" si="103"/>
        <v>6_30-35</v>
      </c>
      <c r="O3545" s="21" t="str">
        <f t="shared" si="104"/>
        <v>3_30-40</v>
      </c>
      <c r="P3545" s="21" t="str">
        <f t="shared" si="105"/>
        <v>03_30-40</v>
      </c>
      <c r="Q3545" s="21" t="s">
        <v>1587</v>
      </c>
      <c r="R3545" s="21" t="s">
        <v>1588</v>
      </c>
      <c r="S3545">
        <f t="shared" si="106"/>
        <v>13823040</v>
      </c>
      <c r="T3545">
        <f t="shared" si="107"/>
        <v>185544</v>
      </c>
      <c r="U3545" s="91"/>
      <c r="V3545" s="93"/>
    </row>
    <row r="3546" spans="1:22" ht="14.45" hidden="1" x14ac:dyDescent="0.35">
      <c r="A3546">
        <v>4389</v>
      </c>
      <c r="B3546" t="s">
        <v>10</v>
      </c>
      <c r="C3546" t="s">
        <v>728</v>
      </c>
      <c r="D3546" t="s">
        <v>1038</v>
      </c>
      <c r="E3546" t="s">
        <v>1039</v>
      </c>
      <c r="F3546" t="s">
        <v>5</v>
      </c>
      <c r="G3546" t="s">
        <v>114</v>
      </c>
      <c r="H3546" t="s">
        <v>336</v>
      </c>
      <c r="I3546">
        <v>15</v>
      </c>
      <c r="J3546" t="s">
        <v>8</v>
      </c>
      <c r="L3546" t="s">
        <v>107</v>
      </c>
      <c r="M3546">
        <v>31474</v>
      </c>
      <c r="N3546" s="21" t="str">
        <f t="shared" si="103"/>
        <v>6_30-35</v>
      </c>
      <c r="O3546" s="21" t="str">
        <f t="shared" si="104"/>
        <v>3_30-40</v>
      </c>
      <c r="P3546" s="21" t="str">
        <f t="shared" si="105"/>
        <v>03_30-40</v>
      </c>
      <c r="Q3546" s="21" t="s">
        <v>1587</v>
      </c>
      <c r="R3546" s="21" t="s">
        <v>1588</v>
      </c>
      <c r="S3546">
        <f t="shared" si="106"/>
        <v>138139386</v>
      </c>
      <c r="T3546">
        <f t="shared" si="107"/>
        <v>1854220</v>
      </c>
      <c r="U3546" s="91"/>
      <c r="V3546" s="93"/>
    </row>
    <row r="3547" spans="1:22" ht="14.45" hidden="1" x14ac:dyDescent="0.35">
      <c r="A3547">
        <v>7446</v>
      </c>
      <c r="B3547" t="s">
        <v>10</v>
      </c>
      <c r="C3547" t="s">
        <v>1539</v>
      </c>
      <c r="D3547" t="s">
        <v>1038</v>
      </c>
      <c r="E3547" t="s">
        <v>1039</v>
      </c>
      <c r="F3547" t="s">
        <v>5</v>
      </c>
      <c r="G3547" t="s">
        <v>323</v>
      </c>
      <c r="H3547" t="s">
        <v>336</v>
      </c>
      <c r="I3547">
        <v>15</v>
      </c>
      <c r="J3547" t="s">
        <v>4</v>
      </c>
      <c r="L3547" t="s">
        <v>90</v>
      </c>
      <c r="M3547">
        <v>20990</v>
      </c>
      <c r="N3547" s="21" t="str">
        <f t="shared" si="103"/>
        <v>4_20-25</v>
      </c>
      <c r="O3547" s="21" t="str">
        <f t="shared" si="104"/>
        <v>2_20-30</v>
      </c>
      <c r="P3547" s="21" t="str">
        <f t="shared" si="105"/>
        <v>02_20-30</v>
      </c>
      <c r="Q3547" s="21" t="s">
        <v>1587</v>
      </c>
      <c r="R3547" s="21" t="s">
        <v>1588</v>
      </c>
      <c r="S3547">
        <f t="shared" si="106"/>
        <v>156291540</v>
      </c>
      <c r="T3547">
        <f t="shared" si="107"/>
        <v>2097873</v>
      </c>
      <c r="U3547" s="91"/>
      <c r="V3547" s="93"/>
    </row>
    <row r="3548" spans="1:22" ht="14.45" hidden="1" x14ac:dyDescent="0.35">
      <c r="A3548">
        <v>742</v>
      </c>
      <c r="B3548" t="s">
        <v>10</v>
      </c>
      <c r="C3548" t="s">
        <v>479</v>
      </c>
      <c r="D3548" t="s">
        <v>1040</v>
      </c>
      <c r="E3548" t="s">
        <v>1039</v>
      </c>
      <c r="F3548" t="s">
        <v>1</v>
      </c>
      <c r="G3548" t="s">
        <v>249</v>
      </c>
      <c r="H3548" t="s">
        <v>2</v>
      </c>
      <c r="I3548">
        <v>15</v>
      </c>
      <c r="J3548" t="s">
        <v>8</v>
      </c>
      <c r="L3548" t="s">
        <v>107</v>
      </c>
      <c r="M3548">
        <v>37976</v>
      </c>
      <c r="N3548" s="21" t="str">
        <f t="shared" si="103"/>
        <v>7_35-40</v>
      </c>
      <c r="O3548" s="21" t="str">
        <f t="shared" si="104"/>
        <v>3_30-40</v>
      </c>
      <c r="P3548" s="21" t="str">
        <f t="shared" si="105"/>
        <v>03_30-40</v>
      </c>
      <c r="Q3548" s="21" t="s">
        <v>1587</v>
      </c>
      <c r="R3548" s="21" t="s">
        <v>1588</v>
      </c>
      <c r="S3548">
        <f t="shared" si="106"/>
        <v>28178192</v>
      </c>
      <c r="T3548">
        <f t="shared" si="107"/>
        <v>378231</v>
      </c>
      <c r="U3548" s="91"/>
      <c r="V3548" s="93"/>
    </row>
    <row r="3549" spans="1:22" ht="14.45" hidden="1" x14ac:dyDescent="0.35">
      <c r="A3549">
        <v>18</v>
      </c>
      <c r="B3549" t="s">
        <v>10</v>
      </c>
      <c r="C3549" t="s">
        <v>535</v>
      </c>
      <c r="D3549" t="s">
        <v>1038</v>
      </c>
      <c r="E3549" t="s">
        <v>1039</v>
      </c>
      <c r="F3549" t="s">
        <v>5</v>
      </c>
      <c r="G3549" t="s">
        <v>496</v>
      </c>
      <c r="H3549" t="s">
        <v>224</v>
      </c>
      <c r="I3549">
        <v>15</v>
      </c>
      <c r="J3549" t="s">
        <v>8</v>
      </c>
      <c r="L3549" t="s">
        <v>107</v>
      </c>
      <c r="M3549">
        <v>67604</v>
      </c>
      <c r="N3549" s="21" t="str">
        <f t="shared" si="103"/>
        <v>13_65-70</v>
      </c>
      <c r="O3549" s="21" t="str">
        <f t="shared" si="104"/>
        <v>6_60-70</v>
      </c>
      <c r="P3549" s="21" t="str">
        <f t="shared" si="105"/>
        <v>06_60-70</v>
      </c>
      <c r="Q3549" s="21" t="s">
        <v>1587</v>
      </c>
      <c r="R3549" s="21" t="s">
        <v>1588</v>
      </c>
      <c r="S3549">
        <f t="shared" si="106"/>
        <v>1216872</v>
      </c>
      <c r="T3549">
        <f t="shared" si="107"/>
        <v>16334</v>
      </c>
      <c r="U3549" s="91"/>
      <c r="V3549" s="93"/>
    </row>
    <row r="3550" spans="1:22" ht="14.45" hidden="1" x14ac:dyDescent="0.35">
      <c r="A3550">
        <v>1733</v>
      </c>
      <c r="B3550" t="s">
        <v>10</v>
      </c>
      <c r="C3550" t="s">
        <v>1540</v>
      </c>
      <c r="D3550" t="s">
        <v>1040</v>
      </c>
      <c r="E3550" t="s">
        <v>1039</v>
      </c>
      <c r="F3550" t="s">
        <v>1</v>
      </c>
      <c r="G3550" t="s">
        <v>152</v>
      </c>
      <c r="H3550" t="s">
        <v>2</v>
      </c>
      <c r="I3550">
        <v>15</v>
      </c>
      <c r="J3550" t="s">
        <v>4</v>
      </c>
      <c r="L3550" t="s">
        <v>107</v>
      </c>
      <c r="M3550">
        <v>29493</v>
      </c>
      <c r="N3550" s="21" t="str">
        <f t="shared" ref="N3550:N3613" si="108">CONCATENATE(ROUNDDOWN(M3550/5000,0),"_",ROUNDDOWN(M3550/5000,0)*5,"-",ROUNDUP((M3550+1)/5000,0)*5)</f>
        <v>5_25-30</v>
      </c>
      <c r="O3550" s="21" t="str">
        <f t="shared" ref="O3550:O3613" si="109">CONCATENATE(ROUNDDOWN(M3550/10000,0),"_",ROUNDDOWN(M3550/10000,0)*10,"-",ROUNDUP((M3550+1)/10000,0)*10)</f>
        <v>2_20-30</v>
      </c>
      <c r="P3550" s="21" t="str">
        <f t="shared" si="105"/>
        <v>02_20-30</v>
      </c>
      <c r="Q3550" s="21" t="s">
        <v>1587</v>
      </c>
      <c r="R3550" s="21" t="s">
        <v>1588</v>
      </c>
      <c r="S3550">
        <f t="shared" si="106"/>
        <v>51111369</v>
      </c>
      <c r="T3550">
        <f t="shared" si="107"/>
        <v>686059</v>
      </c>
      <c r="U3550" s="91"/>
      <c r="V3550" s="93"/>
    </row>
    <row r="3551" spans="1:22" ht="14.45" hidden="1" x14ac:dyDescent="0.35">
      <c r="A3551">
        <v>1360</v>
      </c>
      <c r="B3551" t="s">
        <v>10</v>
      </c>
      <c r="C3551" t="s">
        <v>608</v>
      </c>
      <c r="D3551" t="s">
        <v>1038</v>
      </c>
      <c r="E3551" t="s">
        <v>1039</v>
      </c>
      <c r="F3551" t="s">
        <v>5</v>
      </c>
      <c r="G3551" t="s">
        <v>218</v>
      </c>
      <c r="H3551" t="s">
        <v>299</v>
      </c>
      <c r="I3551">
        <v>15</v>
      </c>
      <c r="J3551" t="s">
        <v>8</v>
      </c>
      <c r="L3551" t="s">
        <v>107</v>
      </c>
      <c r="M3551">
        <v>46039</v>
      </c>
      <c r="N3551" s="21" t="str">
        <f t="shared" si="108"/>
        <v>9_45-50</v>
      </c>
      <c r="O3551" s="21" t="str">
        <f t="shared" si="109"/>
        <v>4_40-50</v>
      </c>
      <c r="P3551" s="21" t="str">
        <f t="shared" si="105"/>
        <v>04_40-50</v>
      </c>
      <c r="Q3551" s="21" t="s">
        <v>1587</v>
      </c>
      <c r="R3551" s="21" t="s">
        <v>1588</v>
      </c>
      <c r="S3551">
        <f t="shared" si="106"/>
        <v>62613040</v>
      </c>
      <c r="T3551">
        <f t="shared" si="107"/>
        <v>840443</v>
      </c>
      <c r="U3551" s="91"/>
      <c r="V3551" s="93"/>
    </row>
    <row r="3552" spans="1:22" ht="14.45" hidden="1" x14ac:dyDescent="0.35">
      <c r="A3552">
        <v>1158</v>
      </c>
      <c r="B3552" t="s">
        <v>10</v>
      </c>
      <c r="C3552" t="s">
        <v>729</v>
      </c>
      <c r="D3552" t="s">
        <v>1038</v>
      </c>
      <c r="E3552" t="s">
        <v>1039</v>
      </c>
      <c r="F3552" t="s">
        <v>5</v>
      </c>
      <c r="G3552" t="s">
        <v>218</v>
      </c>
      <c r="H3552" t="s">
        <v>336</v>
      </c>
      <c r="I3552">
        <v>15</v>
      </c>
      <c r="J3552" t="s">
        <v>8</v>
      </c>
      <c r="L3552" t="s">
        <v>107</v>
      </c>
      <c r="M3552">
        <v>28147</v>
      </c>
      <c r="N3552" s="21" t="str">
        <f t="shared" si="108"/>
        <v>5_25-30</v>
      </c>
      <c r="O3552" s="21" t="str">
        <f t="shared" si="109"/>
        <v>2_20-30</v>
      </c>
      <c r="P3552" s="21" t="str">
        <f t="shared" si="105"/>
        <v>02_20-30</v>
      </c>
      <c r="Q3552" s="21" t="s">
        <v>1587</v>
      </c>
      <c r="R3552" s="21" t="s">
        <v>1588</v>
      </c>
      <c r="S3552">
        <f t="shared" si="106"/>
        <v>32594226</v>
      </c>
      <c r="T3552">
        <f t="shared" si="107"/>
        <v>437506</v>
      </c>
      <c r="U3552" s="91"/>
      <c r="V3552" s="93"/>
    </row>
    <row r="3553" spans="1:22" ht="14.45" hidden="1" x14ac:dyDescent="0.35">
      <c r="A3553">
        <v>341</v>
      </c>
      <c r="B3553" t="s">
        <v>10</v>
      </c>
      <c r="C3553" t="s">
        <v>643</v>
      </c>
      <c r="D3553" t="s">
        <v>1038</v>
      </c>
      <c r="E3553" t="s">
        <v>1039</v>
      </c>
      <c r="F3553" t="s">
        <v>5</v>
      </c>
      <c r="G3553" t="s">
        <v>155</v>
      </c>
      <c r="H3553" t="s">
        <v>336</v>
      </c>
      <c r="I3553">
        <v>15</v>
      </c>
      <c r="J3553" t="s">
        <v>8</v>
      </c>
      <c r="L3553" t="s">
        <v>107</v>
      </c>
      <c r="M3553">
        <v>29490</v>
      </c>
      <c r="N3553" s="21" t="str">
        <f t="shared" si="108"/>
        <v>5_25-30</v>
      </c>
      <c r="O3553" s="21" t="str">
        <f t="shared" si="109"/>
        <v>2_20-30</v>
      </c>
      <c r="P3553" s="21" t="str">
        <f t="shared" si="105"/>
        <v>02_20-30</v>
      </c>
      <c r="Q3553" s="21" t="s">
        <v>1587</v>
      </c>
      <c r="R3553" s="21" t="s">
        <v>1588</v>
      </c>
      <c r="S3553">
        <f t="shared" si="106"/>
        <v>10056090</v>
      </c>
      <c r="T3553">
        <f t="shared" si="107"/>
        <v>134981</v>
      </c>
      <c r="U3553" s="91"/>
      <c r="V3553" s="93"/>
    </row>
    <row r="3554" spans="1:22" ht="14.45" hidden="1" x14ac:dyDescent="0.35">
      <c r="A3554">
        <v>387</v>
      </c>
      <c r="B3554" t="s">
        <v>10</v>
      </c>
      <c r="C3554" t="s">
        <v>681</v>
      </c>
      <c r="D3554" t="s">
        <v>1038</v>
      </c>
      <c r="E3554" t="s">
        <v>1039</v>
      </c>
      <c r="F3554" t="s">
        <v>5</v>
      </c>
      <c r="G3554" t="s">
        <v>496</v>
      </c>
      <c r="H3554" t="s">
        <v>230</v>
      </c>
      <c r="I3554">
        <v>17</v>
      </c>
      <c r="J3554" t="s">
        <v>6</v>
      </c>
      <c r="L3554" t="s">
        <v>107</v>
      </c>
      <c r="M3554">
        <v>49626</v>
      </c>
      <c r="N3554" s="21" t="str">
        <f t="shared" si="108"/>
        <v>9_45-50</v>
      </c>
      <c r="O3554" s="21" t="str">
        <f t="shared" si="109"/>
        <v>4_40-50</v>
      </c>
      <c r="P3554" s="21" t="str">
        <f t="shared" si="105"/>
        <v>04_40-50</v>
      </c>
      <c r="Q3554" s="21" t="s">
        <v>1587</v>
      </c>
      <c r="R3554" s="21" t="s">
        <v>1588</v>
      </c>
      <c r="S3554">
        <f t="shared" si="106"/>
        <v>19205262</v>
      </c>
      <c r="T3554">
        <f t="shared" si="107"/>
        <v>257789</v>
      </c>
      <c r="U3554" s="91"/>
      <c r="V3554" s="93"/>
    </row>
    <row r="3555" spans="1:22" ht="14.45" hidden="1" x14ac:dyDescent="0.35">
      <c r="A3555">
        <v>4619</v>
      </c>
      <c r="B3555" t="s">
        <v>10</v>
      </c>
      <c r="C3555" t="s">
        <v>730</v>
      </c>
      <c r="D3555" t="s">
        <v>1038</v>
      </c>
      <c r="E3555" t="s">
        <v>1039</v>
      </c>
      <c r="F3555" t="s">
        <v>1</v>
      </c>
      <c r="G3555" t="s">
        <v>532</v>
      </c>
      <c r="H3555" t="s">
        <v>731</v>
      </c>
      <c r="I3555">
        <v>15</v>
      </c>
      <c r="J3555" t="s">
        <v>4</v>
      </c>
      <c r="L3555" t="s">
        <v>107</v>
      </c>
      <c r="M3555">
        <v>47790</v>
      </c>
      <c r="N3555" s="21" t="str">
        <f t="shared" si="108"/>
        <v>9_45-50</v>
      </c>
      <c r="O3555" s="21" t="str">
        <f t="shared" si="109"/>
        <v>4_40-50</v>
      </c>
      <c r="P3555" s="21" t="str">
        <f t="shared" si="105"/>
        <v>04_40-50</v>
      </c>
      <c r="Q3555" s="21" t="s">
        <v>1587</v>
      </c>
      <c r="R3555" s="21" t="s">
        <v>1588</v>
      </c>
      <c r="S3555">
        <f t="shared" si="106"/>
        <v>220742010</v>
      </c>
      <c r="T3555">
        <f t="shared" si="107"/>
        <v>2962980</v>
      </c>
      <c r="U3555" s="91"/>
      <c r="V3555" s="93"/>
    </row>
    <row r="3556" spans="1:22" ht="14.45" hidden="1" x14ac:dyDescent="0.35">
      <c r="A3556">
        <v>1594</v>
      </c>
      <c r="B3556" t="s">
        <v>10</v>
      </c>
      <c r="C3556" t="s">
        <v>732</v>
      </c>
      <c r="D3556" t="s">
        <v>1038</v>
      </c>
      <c r="E3556" t="s">
        <v>1039</v>
      </c>
      <c r="F3556" t="s">
        <v>5</v>
      </c>
      <c r="G3556" t="s">
        <v>496</v>
      </c>
      <c r="H3556" t="s">
        <v>618</v>
      </c>
      <c r="I3556">
        <v>15</v>
      </c>
      <c r="J3556" t="s">
        <v>8</v>
      </c>
      <c r="L3556" t="s">
        <v>107</v>
      </c>
      <c r="M3556">
        <v>74369</v>
      </c>
      <c r="N3556" s="21" t="str">
        <f t="shared" si="108"/>
        <v>14_70-75</v>
      </c>
      <c r="O3556" s="21" t="str">
        <f t="shared" si="109"/>
        <v>7_70-80</v>
      </c>
      <c r="P3556" s="21" t="str">
        <f t="shared" si="105"/>
        <v>07_70&gt;</v>
      </c>
      <c r="Q3556" s="21" t="s">
        <v>1587</v>
      </c>
      <c r="R3556" s="21" t="s">
        <v>1588</v>
      </c>
      <c r="S3556">
        <f t="shared" si="106"/>
        <v>118544186</v>
      </c>
      <c r="T3556">
        <f t="shared" si="107"/>
        <v>1591197</v>
      </c>
      <c r="U3556" s="91"/>
      <c r="V3556" s="93"/>
    </row>
    <row r="3557" spans="1:22" ht="14.45" hidden="1" x14ac:dyDescent="0.35">
      <c r="A3557">
        <v>288</v>
      </c>
      <c r="B3557" t="s">
        <v>10</v>
      </c>
      <c r="C3557" t="s">
        <v>780</v>
      </c>
      <c r="D3557" t="s">
        <v>1038</v>
      </c>
      <c r="E3557" t="s">
        <v>1039</v>
      </c>
      <c r="F3557" t="s">
        <v>5</v>
      </c>
      <c r="G3557" t="s">
        <v>496</v>
      </c>
      <c r="H3557" t="s">
        <v>618</v>
      </c>
      <c r="I3557">
        <v>15</v>
      </c>
      <c r="J3557" t="s">
        <v>8</v>
      </c>
      <c r="L3557" t="s">
        <v>107</v>
      </c>
      <c r="M3557">
        <v>69500</v>
      </c>
      <c r="N3557" s="21" t="str">
        <f t="shared" si="108"/>
        <v>13_65-70</v>
      </c>
      <c r="O3557" s="21" t="str">
        <f t="shared" si="109"/>
        <v>6_60-70</v>
      </c>
      <c r="P3557" s="21" t="str">
        <f t="shared" si="105"/>
        <v>06_60-70</v>
      </c>
      <c r="Q3557" s="21" t="s">
        <v>1587</v>
      </c>
      <c r="R3557" s="21" t="s">
        <v>1588</v>
      </c>
      <c r="S3557">
        <f t="shared" si="106"/>
        <v>20016000</v>
      </c>
      <c r="T3557">
        <f t="shared" si="107"/>
        <v>268671</v>
      </c>
      <c r="U3557" s="91"/>
      <c r="V3557" s="93"/>
    </row>
    <row r="3558" spans="1:22" ht="14.45" hidden="1" x14ac:dyDescent="0.35">
      <c r="A3558">
        <v>75</v>
      </c>
      <c r="B3558" t="s">
        <v>10</v>
      </c>
      <c r="C3558" t="s">
        <v>838</v>
      </c>
      <c r="D3558" t="s">
        <v>1046</v>
      </c>
      <c r="E3558" t="s">
        <v>1039</v>
      </c>
      <c r="F3558" t="s">
        <v>5</v>
      </c>
      <c r="G3558" t="s">
        <v>496</v>
      </c>
      <c r="H3558" t="s">
        <v>2</v>
      </c>
      <c r="I3558">
        <v>14</v>
      </c>
      <c r="J3558" t="s">
        <v>8</v>
      </c>
      <c r="L3558" t="s">
        <v>107</v>
      </c>
      <c r="M3558">
        <v>63805</v>
      </c>
      <c r="N3558" s="21" t="str">
        <f t="shared" si="108"/>
        <v>12_60-65</v>
      </c>
      <c r="O3558" s="21" t="str">
        <f t="shared" si="109"/>
        <v>6_60-70</v>
      </c>
      <c r="P3558" s="21" t="str">
        <f t="shared" si="105"/>
        <v>06_60-70</v>
      </c>
      <c r="Q3558" s="21" t="s">
        <v>1587</v>
      </c>
      <c r="R3558" s="21" t="s">
        <v>1588</v>
      </c>
      <c r="S3558">
        <f t="shared" si="106"/>
        <v>4785375</v>
      </c>
      <c r="T3558">
        <f t="shared" si="107"/>
        <v>64233</v>
      </c>
      <c r="U3558" s="91"/>
      <c r="V3558" s="93"/>
    </row>
    <row r="3559" spans="1:22" ht="14.45" hidden="1" x14ac:dyDescent="0.35">
      <c r="A3559">
        <v>53</v>
      </c>
      <c r="B3559" t="s">
        <v>10</v>
      </c>
      <c r="C3559" t="s">
        <v>839</v>
      </c>
      <c r="D3559" t="s">
        <v>1046</v>
      </c>
      <c r="E3559" t="s">
        <v>1039</v>
      </c>
      <c r="F3559" t="s">
        <v>5</v>
      </c>
      <c r="G3559" t="s">
        <v>496</v>
      </c>
      <c r="H3559" t="s">
        <v>2</v>
      </c>
      <c r="I3559">
        <v>14</v>
      </c>
      <c r="J3559" t="s">
        <v>8</v>
      </c>
      <c r="L3559" t="s">
        <v>107</v>
      </c>
      <c r="M3559">
        <v>74990</v>
      </c>
      <c r="N3559" s="21" t="str">
        <f t="shared" si="108"/>
        <v>14_70-75</v>
      </c>
      <c r="O3559" s="21" t="str">
        <f t="shared" si="109"/>
        <v>7_70-80</v>
      </c>
      <c r="P3559" s="21" t="str">
        <f t="shared" si="105"/>
        <v>07_70&gt;</v>
      </c>
      <c r="Q3559" s="21" t="s">
        <v>1587</v>
      </c>
      <c r="R3559" s="21" t="s">
        <v>1588</v>
      </c>
      <c r="S3559">
        <f t="shared" si="106"/>
        <v>3974470</v>
      </c>
      <c r="T3559">
        <f t="shared" si="107"/>
        <v>53349</v>
      </c>
      <c r="U3559" s="91"/>
      <c r="V3559" s="93"/>
    </row>
    <row r="3560" spans="1:22" ht="14.45" hidden="1" x14ac:dyDescent="0.35">
      <c r="A3560">
        <v>2414</v>
      </c>
      <c r="B3560" t="s">
        <v>10</v>
      </c>
      <c r="C3560" t="s">
        <v>840</v>
      </c>
      <c r="D3560" t="s">
        <v>1040</v>
      </c>
      <c r="E3560" t="s">
        <v>1039</v>
      </c>
      <c r="F3560" t="s">
        <v>5</v>
      </c>
      <c r="G3560" t="s">
        <v>218</v>
      </c>
      <c r="H3560" t="s">
        <v>2</v>
      </c>
      <c r="I3560">
        <v>15</v>
      </c>
      <c r="J3560" t="s">
        <v>8</v>
      </c>
      <c r="L3560" t="s">
        <v>107</v>
      </c>
      <c r="M3560">
        <v>38990</v>
      </c>
      <c r="N3560" s="21" t="str">
        <f t="shared" si="108"/>
        <v>7_35-40</v>
      </c>
      <c r="O3560" s="21" t="str">
        <f t="shared" si="109"/>
        <v>3_30-40</v>
      </c>
      <c r="P3560" s="21" t="str">
        <f t="shared" si="105"/>
        <v>03_30-40</v>
      </c>
      <c r="Q3560" s="21" t="s">
        <v>1587</v>
      </c>
      <c r="R3560" s="21" t="s">
        <v>1588</v>
      </c>
      <c r="S3560">
        <f t="shared" si="106"/>
        <v>94121860</v>
      </c>
      <c r="T3560">
        <f t="shared" si="107"/>
        <v>1263381</v>
      </c>
      <c r="U3560" s="91"/>
      <c r="V3560" s="93"/>
    </row>
    <row r="3561" spans="1:22" ht="14.45" hidden="1" x14ac:dyDescent="0.35">
      <c r="A3561">
        <v>604</v>
      </c>
      <c r="B3561" t="s">
        <v>10</v>
      </c>
      <c r="C3561" t="s">
        <v>904</v>
      </c>
      <c r="D3561" t="s">
        <v>1041</v>
      </c>
      <c r="E3561" t="s">
        <v>1039</v>
      </c>
      <c r="F3561" t="s">
        <v>5</v>
      </c>
      <c r="G3561" t="s">
        <v>308</v>
      </c>
      <c r="H3561" t="s">
        <v>166</v>
      </c>
      <c r="I3561">
        <v>15</v>
      </c>
      <c r="J3561" t="s">
        <v>8</v>
      </c>
      <c r="L3561" t="s">
        <v>107</v>
      </c>
      <c r="M3561">
        <v>76204</v>
      </c>
      <c r="N3561" s="21" t="str">
        <f t="shared" si="108"/>
        <v>15_75-80</v>
      </c>
      <c r="O3561" s="21" t="str">
        <f t="shared" si="109"/>
        <v>7_70-80</v>
      </c>
      <c r="P3561" s="21" t="str">
        <f t="shared" si="105"/>
        <v>07_70&gt;</v>
      </c>
      <c r="Q3561" s="21" t="s">
        <v>1587</v>
      </c>
      <c r="R3561" s="21" t="s">
        <v>1588</v>
      </c>
      <c r="S3561">
        <f t="shared" si="106"/>
        <v>46027216</v>
      </c>
      <c r="T3561">
        <f t="shared" si="107"/>
        <v>617815</v>
      </c>
      <c r="U3561" s="91"/>
      <c r="V3561" s="93"/>
    </row>
    <row r="3562" spans="1:22" ht="14.45" hidden="1" x14ac:dyDescent="0.35">
      <c r="A3562">
        <v>632</v>
      </c>
      <c r="B3562" t="s">
        <v>10</v>
      </c>
      <c r="C3562" t="s">
        <v>679</v>
      </c>
      <c r="D3562" t="s">
        <v>1046</v>
      </c>
      <c r="E3562" t="s">
        <v>1039</v>
      </c>
      <c r="F3562" t="s">
        <v>5</v>
      </c>
      <c r="G3562" t="s">
        <v>496</v>
      </c>
      <c r="H3562" t="s">
        <v>2</v>
      </c>
      <c r="I3562">
        <v>14</v>
      </c>
      <c r="J3562" t="s">
        <v>8</v>
      </c>
      <c r="L3562" t="s">
        <v>107</v>
      </c>
      <c r="M3562">
        <v>51345</v>
      </c>
      <c r="N3562" s="21" t="str">
        <f t="shared" si="108"/>
        <v>10_50-55</v>
      </c>
      <c r="O3562" s="21" t="str">
        <f t="shared" si="109"/>
        <v>5_50-60</v>
      </c>
      <c r="P3562" s="21" t="str">
        <f t="shared" ref="P3562:P3625" si="110">IF(M3562&lt;20000,"01_&lt;20",IF(M3562&lt;70000,CONCATENATE(IF((ROUNDDOWN(M3562/10000,0)+1)&lt;10,0,),ROUNDDOWN(M3562/10000,0),"_",ROUNDDOWN(M3562/10000,0)*10,"-",ROUNDUP((M3562+1)/10000,0)*10),"07_70&gt;"))</f>
        <v>05_50-60</v>
      </c>
      <c r="Q3562" s="21" t="s">
        <v>1587</v>
      </c>
      <c r="R3562" s="21" t="s">
        <v>1588</v>
      </c>
      <c r="S3562">
        <f t="shared" si="106"/>
        <v>32450040</v>
      </c>
      <c r="T3562">
        <f t="shared" si="107"/>
        <v>435571</v>
      </c>
      <c r="U3562" s="91"/>
      <c r="V3562" s="93"/>
    </row>
    <row r="3563" spans="1:22" ht="14.45" hidden="1" x14ac:dyDescent="0.35">
      <c r="A3563">
        <v>2883</v>
      </c>
      <c r="B3563" t="s">
        <v>10</v>
      </c>
      <c r="C3563" t="s">
        <v>1051</v>
      </c>
      <c r="D3563" t="s">
        <v>1041</v>
      </c>
      <c r="E3563" t="s">
        <v>1039</v>
      </c>
      <c r="F3563" t="s">
        <v>1</v>
      </c>
      <c r="G3563" t="s">
        <v>140</v>
      </c>
      <c r="H3563" t="s">
        <v>1052</v>
      </c>
      <c r="I3563">
        <v>15</v>
      </c>
      <c r="J3563" t="s">
        <v>8</v>
      </c>
      <c r="L3563" t="s">
        <v>107</v>
      </c>
      <c r="M3563">
        <v>26700</v>
      </c>
      <c r="N3563" s="21" t="str">
        <f t="shared" si="108"/>
        <v>5_25-30</v>
      </c>
      <c r="O3563" s="21" t="str">
        <f t="shared" si="109"/>
        <v>2_20-30</v>
      </c>
      <c r="P3563" s="21" t="str">
        <f t="shared" si="110"/>
        <v>02_20-30</v>
      </c>
      <c r="Q3563" s="21" t="s">
        <v>1587</v>
      </c>
      <c r="R3563" s="21" t="s">
        <v>1588</v>
      </c>
      <c r="S3563">
        <f t="shared" si="106"/>
        <v>76976100</v>
      </c>
      <c r="T3563">
        <f t="shared" si="107"/>
        <v>1033236</v>
      </c>
      <c r="U3563" s="91"/>
      <c r="V3563" s="93"/>
    </row>
    <row r="3564" spans="1:22" ht="14.45" hidden="1" x14ac:dyDescent="0.35">
      <c r="A3564">
        <v>735</v>
      </c>
      <c r="B3564" t="s">
        <v>10</v>
      </c>
      <c r="C3564" t="s">
        <v>1054</v>
      </c>
      <c r="D3564" t="s">
        <v>1038</v>
      </c>
      <c r="E3564" t="s">
        <v>1039</v>
      </c>
      <c r="F3564" t="s">
        <v>5</v>
      </c>
      <c r="G3564" t="s">
        <v>818</v>
      </c>
      <c r="H3564" t="s">
        <v>714</v>
      </c>
      <c r="I3564">
        <v>15</v>
      </c>
      <c r="J3564" t="s">
        <v>8</v>
      </c>
      <c r="L3564" t="s">
        <v>107</v>
      </c>
      <c r="M3564">
        <v>58600</v>
      </c>
      <c r="N3564" s="21" t="str">
        <f t="shared" si="108"/>
        <v>11_55-60</v>
      </c>
      <c r="O3564" s="21" t="str">
        <f t="shared" si="109"/>
        <v>5_50-60</v>
      </c>
      <c r="P3564" s="21" t="str">
        <f t="shared" si="110"/>
        <v>05_50-60</v>
      </c>
      <c r="Q3564" s="21" t="s">
        <v>1587</v>
      </c>
      <c r="R3564" s="21" t="s">
        <v>1588</v>
      </c>
      <c r="S3564">
        <f t="shared" si="106"/>
        <v>43071000</v>
      </c>
      <c r="T3564">
        <f t="shared" si="107"/>
        <v>578134</v>
      </c>
      <c r="U3564" s="91"/>
      <c r="V3564" s="93"/>
    </row>
    <row r="3565" spans="1:22" ht="14.45" hidden="1" x14ac:dyDescent="0.35">
      <c r="A3565">
        <v>25</v>
      </c>
      <c r="B3565" t="s">
        <v>10</v>
      </c>
      <c r="C3565" t="s">
        <v>781</v>
      </c>
      <c r="D3565" t="s">
        <v>1046</v>
      </c>
      <c r="E3565" t="s">
        <v>1039</v>
      </c>
      <c r="F3565" t="s">
        <v>5</v>
      </c>
      <c r="G3565" t="s">
        <v>218</v>
      </c>
      <c r="H3565" t="s">
        <v>336</v>
      </c>
      <c r="I3565">
        <v>14</v>
      </c>
      <c r="J3565" t="s">
        <v>8</v>
      </c>
      <c r="L3565" t="s">
        <v>107</v>
      </c>
      <c r="M3565">
        <v>39317</v>
      </c>
      <c r="N3565" s="21" t="str">
        <f t="shared" si="108"/>
        <v>7_35-40</v>
      </c>
      <c r="O3565" s="21" t="str">
        <f t="shared" si="109"/>
        <v>3_30-40</v>
      </c>
      <c r="P3565" s="21" t="str">
        <f t="shared" si="110"/>
        <v>03_30-40</v>
      </c>
      <c r="Q3565" s="21" t="s">
        <v>1587</v>
      </c>
      <c r="R3565" s="21" t="s">
        <v>1588</v>
      </c>
      <c r="S3565">
        <f t="shared" si="106"/>
        <v>982925</v>
      </c>
      <c r="T3565">
        <f t="shared" si="107"/>
        <v>13194</v>
      </c>
      <c r="U3565" s="91"/>
      <c r="V3565" s="93"/>
    </row>
    <row r="3566" spans="1:22" ht="14.45" hidden="1" x14ac:dyDescent="0.35">
      <c r="A3566">
        <v>692</v>
      </c>
      <c r="B3566" t="s">
        <v>10</v>
      </c>
      <c r="C3566" t="s">
        <v>1253</v>
      </c>
      <c r="D3566" t="s">
        <v>1046</v>
      </c>
      <c r="E3566" t="s">
        <v>1039</v>
      </c>
      <c r="F3566" t="s">
        <v>5</v>
      </c>
      <c r="G3566" t="s">
        <v>496</v>
      </c>
      <c r="H3566" t="s">
        <v>2</v>
      </c>
      <c r="I3566">
        <v>14</v>
      </c>
      <c r="J3566" t="s">
        <v>8</v>
      </c>
      <c r="L3566" t="s">
        <v>107</v>
      </c>
      <c r="M3566">
        <v>46375</v>
      </c>
      <c r="N3566" s="21" t="str">
        <f t="shared" si="108"/>
        <v>9_45-50</v>
      </c>
      <c r="O3566" s="21" t="str">
        <f t="shared" si="109"/>
        <v>4_40-50</v>
      </c>
      <c r="P3566" s="21" t="str">
        <f t="shared" si="110"/>
        <v>04_40-50</v>
      </c>
      <c r="Q3566" s="21" t="s">
        <v>1587</v>
      </c>
      <c r="R3566" s="21" t="s">
        <v>1588</v>
      </c>
      <c r="S3566">
        <f t="shared" si="106"/>
        <v>32091500</v>
      </c>
      <c r="T3566">
        <f t="shared" si="107"/>
        <v>430758</v>
      </c>
      <c r="U3566" s="91"/>
      <c r="V3566" s="93"/>
    </row>
    <row r="3567" spans="1:22" ht="14.45" hidden="1" x14ac:dyDescent="0.35">
      <c r="A3567">
        <v>110</v>
      </c>
      <c r="B3567" t="s">
        <v>10</v>
      </c>
      <c r="C3567" t="s">
        <v>1256</v>
      </c>
      <c r="D3567" t="s">
        <v>1038</v>
      </c>
      <c r="E3567" t="s">
        <v>1039</v>
      </c>
      <c r="F3567" t="s">
        <v>1</v>
      </c>
      <c r="G3567" t="s">
        <v>140</v>
      </c>
      <c r="H3567" t="s">
        <v>1257</v>
      </c>
      <c r="I3567">
        <v>15</v>
      </c>
      <c r="J3567" t="s">
        <v>6</v>
      </c>
      <c r="L3567" t="s">
        <v>107</v>
      </c>
      <c r="M3567">
        <v>42073</v>
      </c>
      <c r="N3567" s="21" t="str">
        <f t="shared" si="108"/>
        <v>8_40-45</v>
      </c>
      <c r="O3567" s="21" t="str">
        <f t="shared" si="109"/>
        <v>4_40-50</v>
      </c>
      <c r="P3567" s="21" t="str">
        <f t="shared" si="110"/>
        <v>04_40-50</v>
      </c>
      <c r="Q3567" s="21" t="s">
        <v>1587</v>
      </c>
      <c r="R3567" s="21" t="s">
        <v>1588</v>
      </c>
      <c r="S3567">
        <f t="shared" si="106"/>
        <v>4628030</v>
      </c>
      <c r="T3567">
        <f t="shared" si="107"/>
        <v>62121</v>
      </c>
      <c r="U3567" s="91"/>
      <c r="V3567" s="93"/>
    </row>
    <row r="3568" spans="1:22" ht="14.45" hidden="1" x14ac:dyDescent="0.35">
      <c r="A3568">
        <v>135</v>
      </c>
      <c r="B3568" t="s">
        <v>10</v>
      </c>
      <c r="C3568" t="s">
        <v>1541</v>
      </c>
      <c r="D3568" t="s">
        <v>1046</v>
      </c>
      <c r="E3568" t="s">
        <v>1039</v>
      </c>
      <c r="F3568" t="s">
        <v>5</v>
      </c>
      <c r="G3568" t="s">
        <v>114</v>
      </c>
      <c r="H3568" t="s">
        <v>2</v>
      </c>
      <c r="I3568">
        <v>14</v>
      </c>
      <c r="J3568" t="s">
        <v>8</v>
      </c>
      <c r="L3568" t="s">
        <v>107</v>
      </c>
      <c r="M3568">
        <v>32100</v>
      </c>
      <c r="N3568" s="21" t="str">
        <f t="shared" si="108"/>
        <v>6_30-35</v>
      </c>
      <c r="O3568" s="21" t="str">
        <f t="shared" si="109"/>
        <v>3_30-40</v>
      </c>
      <c r="P3568" s="21" t="str">
        <f t="shared" si="110"/>
        <v>03_30-40</v>
      </c>
      <c r="Q3568" s="21" t="s">
        <v>1587</v>
      </c>
      <c r="R3568" s="21" t="s">
        <v>1588</v>
      </c>
      <c r="S3568">
        <f t="shared" ref="S3568:S3631" si="111">M3568*A3568</f>
        <v>4333500</v>
      </c>
      <c r="T3568">
        <f t="shared" ref="T3568:T3631" si="112">ROUND(S3568/74.5,0)</f>
        <v>58168</v>
      </c>
      <c r="U3568" s="91"/>
      <c r="V3568" s="93"/>
    </row>
    <row r="3569" spans="1:22" ht="14.45" hidden="1" x14ac:dyDescent="0.35">
      <c r="A3569">
        <v>284</v>
      </c>
      <c r="B3569" t="s">
        <v>10</v>
      </c>
      <c r="C3569" t="s">
        <v>1542</v>
      </c>
      <c r="D3569" t="s">
        <v>1046</v>
      </c>
      <c r="E3569" t="s">
        <v>1039</v>
      </c>
      <c r="F3569" t="s">
        <v>5</v>
      </c>
      <c r="G3569" t="s">
        <v>496</v>
      </c>
      <c r="H3569" t="s">
        <v>2</v>
      </c>
      <c r="I3569">
        <v>14</v>
      </c>
      <c r="J3569" t="s">
        <v>8</v>
      </c>
      <c r="L3569" t="s">
        <v>107</v>
      </c>
      <c r="M3569">
        <v>44809</v>
      </c>
      <c r="N3569" s="21" t="str">
        <f t="shared" si="108"/>
        <v>8_40-45</v>
      </c>
      <c r="O3569" s="21" t="str">
        <f t="shared" si="109"/>
        <v>4_40-50</v>
      </c>
      <c r="P3569" s="21" t="str">
        <f t="shared" si="110"/>
        <v>04_40-50</v>
      </c>
      <c r="Q3569" s="21" t="s">
        <v>1587</v>
      </c>
      <c r="R3569" s="21" t="s">
        <v>1588</v>
      </c>
      <c r="S3569">
        <f t="shared" si="111"/>
        <v>12725756</v>
      </c>
      <c r="T3569">
        <f t="shared" si="112"/>
        <v>170816</v>
      </c>
      <c r="U3569" s="91"/>
      <c r="V3569" s="93"/>
    </row>
    <row r="3570" spans="1:22" ht="14.45" hidden="1" x14ac:dyDescent="0.35">
      <c r="A3570">
        <v>4</v>
      </c>
      <c r="B3570" t="s">
        <v>10</v>
      </c>
      <c r="C3570" t="s">
        <v>484</v>
      </c>
      <c r="D3570" t="s">
        <v>1046</v>
      </c>
      <c r="E3570" t="s">
        <v>1039</v>
      </c>
      <c r="F3570" t="s">
        <v>5</v>
      </c>
      <c r="G3570" t="s">
        <v>218</v>
      </c>
      <c r="H3570" t="s">
        <v>224</v>
      </c>
      <c r="I3570">
        <v>13</v>
      </c>
      <c r="J3570" t="s">
        <v>8</v>
      </c>
      <c r="L3570" t="s">
        <v>107</v>
      </c>
      <c r="M3570">
        <v>54200</v>
      </c>
      <c r="N3570" s="21" t="str">
        <f t="shared" si="108"/>
        <v>10_50-55</v>
      </c>
      <c r="O3570" s="21" t="str">
        <f t="shared" si="109"/>
        <v>5_50-60</v>
      </c>
      <c r="P3570" s="21" t="str">
        <f t="shared" si="110"/>
        <v>05_50-60</v>
      </c>
      <c r="Q3570" s="21" t="s">
        <v>1587</v>
      </c>
      <c r="R3570" s="21" t="s">
        <v>1588</v>
      </c>
      <c r="S3570">
        <f t="shared" si="111"/>
        <v>216800</v>
      </c>
      <c r="T3570">
        <f t="shared" si="112"/>
        <v>2910</v>
      </c>
      <c r="U3570" s="91"/>
      <c r="V3570" s="93"/>
    </row>
    <row r="3571" spans="1:22" ht="14.45" hidden="1" x14ac:dyDescent="0.35">
      <c r="A3571">
        <v>18</v>
      </c>
      <c r="B3571" t="s">
        <v>10</v>
      </c>
      <c r="C3571" t="s">
        <v>558</v>
      </c>
      <c r="D3571" t="s">
        <v>1046</v>
      </c>
      <c r="E3571" t="s">
        <v>1039</v>
      </c>
      <c r="F3571" t="s">
        <v>5</v>
      </c>
      <c r="G3571" t="s">
        <v>496</v>
      </c>
      <c r="H3571" t="s">
        <v>2</v>
      </c>
      <c r="I3571">
        <v>13</v>
      </c>
      <c r="J3571" t="s">
        <v>8</v>
      </c>
      <c r="K3571" t="s">
        <v>7</v>
      </c>
      <c r="L3571" t="s">
        <v>107</v>
      </c>
      <c r="M3571">
        <v>78670</v>
      </c>
      <c r="N3571" s="21" t="str">
        <f t="shared" si="108"/>
        <v>15_75-80</v>
      </c>
      <c r="O3571" s="21" t="str">
        <f t="shared" si="109"/>
        <v>7_70-80</v>
      </c>
      <c r="P3571" s="21" t="str">
        <f t="shared" si="110"/>
        <v>07_70&gt;</v>
      </c>
      <c r="Q3571" s="21" t="s">
        <v>1587</v>
      </c>
      <c r="R3571" s="21" t="s">
        <v>1588</v>
      </c>
      <c r="S3571">
        <f t="shared" si="111"/>
        <v>1416060</v>
      </c>
      <c r="T3571">
        <f t="shared" si="112"/>
        <v>19008</v>
      </c>
      <c r="U3571" s="91"/>
      <c r="V3571" s="93"/>
    </row>
    <row r="3572" spans="1:22" ht="14.45" hidden="1" x14ac:dyDescent="0.35">
      <c r="A3572">
        <v>369</v>
      </c>
      <c r="B3572" t="s">
        <v>10</v>
      </c>
      <c r="C3572" t="s">
        <v>989</v>
      </c>
      <c r="D3572" t="s">
        <v>1046</v>
      </c>
      <c r="E3572" t="s">
        <v>1039</v>
      </c>
      <c r="F3572" t="s">
        <v>5</v>
      </c>
      <c r="G3572" t="s">
        <v>496</v>
      </c>
      <c r="H3572" t="s">
        <v>2</v>
      </c>
      <c r="I3572">
        <v>14</v>
      </c>
      <c r="J3572" t="s">
        <v>8</v>
      </c>
      <c r="K3572" t="s">
        <v>7</v>
      </c>
      <c r="L3572" t="s">
        <v>107</v>
      </c>
      <c r="M3572">
        <v>83362</v>
      </c>
      <c r="N3572" s="21" t="str">
        <f t="shared" si="108"/>
        <v>16_80-85</v>
      </c>
      <c r="O3572" s="21" t="str">
        <f t="shared" si="109"/>
        <v>8_80-90</v>
      </c>
      <c r="P3572" s="21" t="str">
        <f t="shared" si="110"/>
        <v>07_70&gt;</v>
      </c>
      <c r="Q3572" s="21" t="s">
        <v>1587</v>
      </c>
      <c r="R3572" s="21" t="s">
        <v>1588</v>
      </c>
      <c r="S3572">
        <f t="shared" si="111"/>
        <v>30760578</v>
      </c>
      <c r="T3572">
        <f t="shared" si="112"/>
        <v>412894</v>
      </c>
      <c r="U3572" s="91"/>
      <c r="V3572" s="93"/>
    </row>
    <row r="3573" spans="1:22" ht="14.45" hidden="1" x14ac:dyDescent="0.35">
      <c r="A3573">
        <v>231</v>
      </c>
      <c r="B3573" t="s">
        <v>10</v>
      </c>
      <c r="C3573" t="s">
        <v>990</v>
      </c>
      <c r="D3573" t="s">
        <v>1041</v>
      </c>
      <c r="E3573" t="s">
        <v>1039</v>
      </c>
      <c r="F3573" t="s">
        <v>5</v>
      </c>
      <c r="G3573" t="s">
        <v>496</v>
      </c>
      <c r="H3573" t="s">
        <v>175</v>
      </c>
      <c r="I3573">
        <v>15</v>
      </c>
      <c r="J3573" t="s">
        <v>117</v>
      </c>
      <c r="K3573" t="s">
        <v>7</v>
      </c>
      <c r="L3573" t="s">
        <v>107</v>
      </c>
      <c r="M3573">
        <v>82094</v>
      </c>
      <c r="N3573" s="21" t="str">
        <f t="shared" si="108"/>
        <v>16_80-85</v>
      </c>
      <c r="O3573" s="21" t="str">
        <f t="shared" si="109"/>
        <v>8_80-90</v>
      </c>
      <c r="P3573" s="21" t="str">
        <f t="shared" si="110"/>
        <v>07_70&gt;</v>
      </c>
      <c r="Q3573" s="21" t="s">
        <v>1587</v>
      </c>
      <c r="R3573" s="21" t="s">
        <v>1588</v>
      </c>
      <c r="S3573">
        <f t="shared" si="111"/>
        <v>18963714</v>
      </c>
      <c r="T3573">
        <f t="shared" si="112"/>
        <v>254546</v>
      </c>
      <c r="U3573" s="91"/>
      <c r="V3573" s="93"/>
    </row>
    <row r="3574" spans="1:22" ht="14.45" hidden="1" x14ac:dyDescent="0.35">
      <c r="A3574">
        <v>298</v>
      </c>
      <c r="B3574" t="s">
        <v>10</v>
      </c>
      <c r="C3574" t="s">
        <v>253</v>
      </c>
      <c r="D3574" t="s">
        <v>1040</v>
      </c>
      <c r="E3574" t="s">
        <v>1039</v>
      </c>
      <c r="F3574" t="s">
        <v>5</v>
      </c>
      <c r="G3574" t="s">
        <v>218</v>
      </c>
      <c r="H3574" t="s">
        <v>2</v>
      </c>
      <c r="I3574">
        <v>15</v>
      </c>
      <c r="J3574" t="s">
        <v>8</v>
      </c>
      <c r="K3574" t="s">
        <v>7</v>
      </c>
      <c r="L3574" t="s">
        <v>107</v>
      </c>
      <c r="M3574">
        <v>91159</v>
      </c>
      <c r="N3574" s="21" t="str">
        <f t="shared" si="108"/>
        <v>18_90-95</v>
      </c>
      <c r="O3574" s="21" t="str">
        <f t="shared" si="109"/>
        <v>9_90-100</v>
      </c>
      <c r="P3574" s="21" t="str">
        <f t="shared" si="110"/>
        <v>07_70&gt;</v>
      </c>
      <c r="Q3574" s="21" t="s">
        <v>1587</v>
      </c>
      <c r="R3574" s="21" t="s">
        <v>1588</v>
      </c>
      <c r="S3574">
        <f t="shared" si="111"/>
        <v>27165382</v>
      </c>
      <c r="T3574">
        <f t="shared" si="112"/>
        <v>364636</v>
      </c>
      <c r="U3574" s="91"/>
      <c r="V3574" s="93"/>
    </row>
    <row r="3575" spans="1:22" ht="14.45" hidden="1" x14ac:dyDescent="0.35">
      <c r="A3575">
        <v>71</v>
      </c>
      <c r="B3575" t="s">
        <v>10</v>
      </c>
      <c r="C3575" t="s">
        <v>841</v>
      </c>
      <c r="D3575" t="s">
        <v>1046</v>
      </c>
      <c r="E3575" t="s">
        <v>1044</v>
      </c>
      <c r="F3575" t="s">
        <v>5</v>
      </c>
      <c r="G3575" t="s">
        <v>496</v>
      </c>
      <c r="H3575" t="s">
        <v>2</v>
      </c>
      <c r="I3575">
        <v>14</v>
      </c>
      <c r="J3575" t="s">
        <v>8</v>
      </c>
      <c r="L3575" t="s">
        <v>107</v>
      </c>
      <c r="M3575">
        <v>51076</v>
      </c>
      <c r="N3575" s="21" t="str">
        <f t="shared" si="108"/>
        <v>10_50-55</v>
      </c>
      <c r="O3575" s="21" t="str">
        <f t="shared" si="109"/>
        <v>5_50-60</v>
      </c>
      <c r="P3575" s="21" t="str">
        <f t="shared" si="110"/>
        <v>05_50-60</v>
      </c>
      <c r="Q3575" s="21" t="s">
        <v>1587</v>
      </c>
      <c r="R3575" s="21" t="s">
        <v>1588</v>
      </c>
      <c r="S3575">
        <f t="shared" si="111"/>
        <v>3626396</v>
      </c>
      <c r="T3575">
        <f t="shared" si="112"/>
        <v>48676</v>
      </c>
      <c r="U3575" s="91"/>
      <c r="V3575" s="93"/>
    </row>
    <row r="3576" spans="1:22" ht="14.45" hidden="1" x14ac:dyDescent="0.35">
      <c r="A3576">
        <v>32</v>
      </c>
      <c r="B3576" t="s">
        <v>10</v>
      </c>
      <c r="C3576" t="s">
        <v>842</v>
      </c>
      <c r="D3576" t="s">
        <v>1038</v>
      </c>
      <c r="E3576" t="s">
        <v>1044</v>
      </c>
      <c r="F3576" t="s">
        <v>5</v>
      </c>
      <c r="G3576" t="s">
        <v>496</v>
      </c>
      <c r="H3576" t="s">
        <v>336</v>
      </c>
      <c r="I3576">
        <v>15</v>
      </c>
      <c r="J3576" t="s">
        <v>8</v>
      </c>
      <c r="L3576" t="s">
        <v>107</v>
      </c>
      <c r="M3576">
        <v>49810</v>
      </c>
      <c r="N3576" s="21" t="str">
        <f t="shared" si="108"/>
        <v>9_45-50</v>
      </c>
      <c r="O3576" s="21" t="str">
        <f t="shared" si="109"/>
        <v>4_40-50</v>
      </c>
      <c r="P3576" s="21" t="str">
        <f t="shared" si="110"/>
        <v>04_40-50</v>
      </c>
      <c r="Q3576" s="21" t="s">
        <v>1587</v>
      </c>
      <c r="R3576" s="21" t="s">
        <v>1588</v>
      </c>
      <c r="S3576">
        <f t="shared" si="111"/>
        <v>1593920</v>
      </c>
      <c r="T3576">
        <f t="shared" si="112"/>
        <v>21395</v>
      </c>
      <c r="U3576" s="91"/>
      <c r="V3576" s="93"/>
    </row>
    <row r="3577" spans="1:22" ht="14.45" hidden="1" x14ac:dyDescent="0.35">
      <c r="A3577">
        <v>142</v>
      </c>
      <c r="B3577" t="s">
        <v>10</v>
      </c>
      <c r="C3577" t="s">
        <v>843</v>
      </c>
      <c r="D3577" t="s">
        <v>1040</v>
      </c>
      <c r="E3577" t="s">
        <v>1044</v>
      </c>
      <c r="F3577" t="s">
        <v>5</v>
      </c>
      <c r="G3577" t="s">
        <v>496</v>
      </c>
      <c r="H3577" t="s">
        <v>2</v>
      </c>
      <c r="I3577">
        <v>15</v>
      </c>
      <c r="J3577" t="s">
        <v>8</v>
      </c>
      <c r="L3577" t="s">
        <v>107</v>
      </c>
      <c r="M3577">
        <v>61950</v>
      </c>
      <c r="N3577" s="21" t="str">
        <f t="shared" si="108"/>
        <v>12_60-65</v>
      </c>
      <c r="O3577" s="21" t="str">
        <f t="shared" si="109"/>
        <v>6_60-70</v>
      </c>
      <c r="P3577" s="21" t="str">
        <f t="shared" si="110"/>
        <v>06_60-70</v>
      </c>
      <c r="Q3577" s="21" t="s">
        <v>1587</v>
      </c>
      <c r="R3577" s="21" t="s">
        <v>1588</v>
      </c>
      <c r="S3577">
        <f t="shared" si="111"/>
        <v>8796900</v>
      </c>
      <c r="T3577">
        <f t="shared" si="112"/>
        <v>118079</v>
      </c>
      <c r="U3577" s="91"/>
      <c r="V3577" s="93"/>
    </row>
    <row r="3578" spans="1:22" ht="14.45" hidden="1" x14ac:dyDescent="0.35">
      <c r="A3578">
        <v>7</v>
      </c>
      <c r="B3578" t="s">
        <v>10</v>
      </c>
      <c r="C3578" t="s">
        <v>360</v>
      </c>
      <c r="D3578" t="s">
        <v>1046</v>
      </c>
      <c r="E3578" t="s">
        <v>1039</v>
      </c>
      <c r="F3578" t="s">
        <v>5</v>
      </c>
      <c r="G3578" t="s">
        <v>162</v>
      </c>
      <c r="H3578" t="s">
        <v>2</v>
      </c>
      <c r="I3578">
        <v>14</v>
      </c>
      <c r="J3578" t="s">
        <v>8</v>
      </c>
      <c r="K3578" t="s">
        <v>7</v>
      </c>
      <c r="L3578" t="s">
        <v>91</v>
      </c>
      <c r="M3578">
        <v>41790</v>
      </c>
      <c r="N3578" s="21" t="str">
        <f t="shared" si="108"/>
        <v>8_40-45</v>
      </c>
      <c r="O3578" s="21" t="str">
        <f t="shared" si="109"/>
        <v>4_40-50</v>
      </c>
      <c r="P3578" s="21" t="str">
        <f t="shared" si="110"/>
        <v>04_40-50</v>
      </c>
      <c r="Q3578" s="21" t="s">
        <v>1587</v>
      </c>
      <c r="R3578" s="21" t="s">
        <v>1588</v>
      </c>
      <c r="S3578">
        <f t="shared" si="111"/>
        <v>292530</v>
      </c>
      <c r="T3578">
        <f t="shared" si="112"/>
        <v>3927</v>
      </c>
      <c r="U3578" s="91"/>
      <c r="V3578" s="93"/>
    </row>
    <row r="3579" spans="1:22" ht="14.45" hidden="1" x14ac:dyDescent="0.35">
      <c r="A3579">
        <v>50</v>
      </c>
      <c r="B3579" t="s">
        <v>10</v>
      </c>
      <c r="C3579" t="s">
        <v>684</v>
      </c>
      <c r="D3579" t="s">
        <v>1046</v>
      </c>
      <c r="E3579" t="s">
        <v>1039</v>
      </c>
      <c r="F3579" t="s">
        <v>5</v>
      </c>
      <c r="G3579" t="s">
        <v>496</v>
      </c>
      <c r="H3579" t="s">
        <v>2</v>
      </c>
      <c r="I3579">
        <v>14</v>
      </c>
      <c r="J3579" t="s">
        <v>8</v>
      </c>
      <c r="K3579" t="s">
        <v>7</v>
      </c>
      <c r="L3579" t="s">
        <v>107</v>
      </c>
      <c r="M3579">
        <v>42736</v>
      </c>
      <c r="N3579" s="21" t="str">
        <f t="shared" si="108"/>
        <v>8_40-45</v>
      </c>
      <c r="O3579" s="21" t="str">
        <f t="shared" si="109"/>
        <v>4_40-50</v>
      </c>
      <c r="P3579" s="21" t="str">
        <f t="shared" si="110"/>
        <v>04_40-50</v>
      </c>
      <c r="Q3579" s="21" t="s">
        <v>1587</v>
      </c>
      <c r="R3579" s="21" t="s">
        <v>1588</v>
      </c>
      <c r="S3579">
        <f t="shared" si="111"/>
        <v>2136800</v>
      </c>
      <c r="T3579">
        <f t="shared" si="112"/>
        <v>28682</v>
      </c>
      <c r="U3579" s="91"/>
      <c r="V3579" s="93"/>
    </row>
    <row r="3580" spans="1:22" ht="14.45" hidden="1" x14ac:dyDescent="0.35">
      <c r="A3580">
        <v>320</v>
      </c>
      <c r="B3580" t="s">
        <v>10</v>
      </c>
      <c r="C3580" t="s">
        <v>251</v>
      </c>
      <c r="D3580" t="s">
        <v>1041</v>
      </c>
      <c r="E3580" t="s">
        <v>1039</v>
      </c>
      <c r="F3580" t="s">
        <v>5</v>
      </c>
      <c r="G3580" t="s">
        <v>114</v>
      </c>
      <c r="H3580" t="s">
        <v>120</v>
      </c>
      <c r="I3580">
        <v>17</v>
      </c>
      <c r="J3580" t="s">
        <v>8</v>
      </c>
      <c r="L3580" t="s">
        <v>107</v>
      </c>
      <c r="M3580">
        <v>66490</v>
      </c>
      <c r="N3580" s="21" t="str">
        <f t="shared" si="108"/>
        <v>13_65-70</v>
      </c>
      <c r="O3580" s="21" t="str">
        <f t="shared" si="109"/>
        <v>6_60-70</v>
      </c>
      <c r="P3580" s="21" t="str">
        <f t="shared" si="110"/>
        <v>06_60-70</v>
      </c>
      <c r="Q3580" s="21" t="s">
        <v>1587</v>
      </c>
      <c r="R3580" s="21" t="s">
        <v>1588</v>
      </c>
      <c r="S3580">
        <f t="shared" si="111"/>
        <v>21276800</v>
      </c>
      <c r="T3580">
        <f t="shared" si="112"/>
        <v>285595</v>
      </c>
      <c r="U3580" s="91"/>
      <c r="V3580" s="93"/>
    </row>
    <row r="3581" spans="1:22" ht="14.45" hidden="1" x14ac:dyDescent="0.35">
      <c r="A3581">
        <v>89</v>
      </c>
      <c r="B3581" t="s">
        <v>10</v>
      </c>
      <c r="C3581" t="s">
        <v>1543</v>
      </c>
      <c r="D3581" t="s">
        <v>1038</v>
      </c>
      <c r="E3581" t="s">
        <v>1039</v>
      </c>
      <c r="F3581" t="s">
        <v>5</v>
      </c>
      <c r="G3581" t="s">
        <v>114</v>
      </c>
      <c r="H3581" t="s">
        <v>118</v>
      </c>
      <c r="I3581">
        <v>15</v>
      </c>
      <c r="J3581" t="s">
        <v>4</v>
      </c>
      <c r="L3581" t="s">
        <v>107</v>
      </c>
      <c r="M3581">
        <v>42661</v>
      </c>
      <c r="N3581" s="21" t="str">
        <f t="shared" si="108"/>
        <v>8_40-45</v>
      </c>
      <c r="O3581" s="21" t="str">
        <f t="shared" si="109"/>
        <v>4_40-50</v>
      </c>
      <c r="P3581" s="21" t="str">
        <f t="shared" si="110"/>
        <v>04_40-50</v>
      </c>
      <c r="Q3581" s="21" t="s">
        <v>1587</v>
      </c>
      <c r="R3581" s="21" t="s">
        <v>1588</v>
      </c>
      <c r="S3581">
        <f t="shared" si="111"/>
        <v>3796829</v>
      </c>
      <c r="T3581">
        <f t="shared" si="112"/>
        <v>50964</v>
      </c>
      <c r="U3581" s="91"/>
      <c r="V3581" s="93"/>
    </row>
    <row r="3582" spans="1:22" ht="14.45" hidden="1" x14ac:dyDescent="0.35">
      <c r="A3582">
        <v>82</v>
      </c>
      <c r="B3582" t="s">
        <v>10</v>
      </c>
      <c r="C3582" t="s">
        <v>847</v>
      </c>
      <c r="D3582" t="s">
        <v>1046</v>
      </c>
      <c r="E3582" t="s">
        <v>1039</v>
      </c>
      <c r="F3582" t="s">
        <v>5</v>
      </c>
      <c r="G3582" t="s">
        <v>818</v>
      </c>
      <c r="H3582" t="s">
        <v>618</v>
      </c>
      <c r="I3582">
        <v>14</v>
      </c>
      <c r="J3582" t="s">
        <v>848</v>
      </c>
      <c r="K3582" t="s">
        <v>7</v>
      </c>
      <c r="L3582" t="s">
        <v>107</v>
      </c>
      <c r="M3582">
        <v>109000</v>
      </c>
      <c r="N3582" s="21" t="str">
        <f t="shared" si="108"/>
        <v>21_105-110</v>
      </c>
      <c r="O3582" s="21" t="str">
        <f t="shared" si="109"/>
        <v>10_100-110</v>
      </c>
      <c r="P3582" s="21" t="str">
        <f t="shared" si="110"/>
        <v>07_70&gt;</v>
      </c>
      <c r="Q3582" s="21" t="s">
        <v>1587</v>
      </c>
      <c r="R3582" s="21" t="s">
        <v>1588</v>
      </c>
      <c r="S3582">
        <f t="shared" si="111"/>
        <v>8938000</v>
      </c>
      <c r="T3582">
        <f t="shared" si="112"/>
        <v>119973</v>
      </c>
      <c r="U3582" s="91"/>
      <c r="V3582" s="93"/>
    </row>
    <row r="3583" spans="1:22" ht="14.45" hidden="1" x14ac:dyDescent="0.35">
      <c r="A3583">
        <v>25</v>
      </c>
      <c r="B3583" t="s">
        <v>10</v>
      </c>
      <c r="C3583" t="s">
        <v>849</v>
      </c>
      <c r="D3583" t="s">
        <v>1041</v>
      </c>
      <c r="E3583" t="s">
        <v>1039</v>
      </c>
      <c r="F3583" t="s">
        <v>5</v>
      </c>
      <c r="G3583" t="s">
        <v>308</v>
      </c>
      <c r="H3583" t="s">
        <v>553</v>
      </c>
      <c r="I3583">
        <v>15</v>
      </c>
      <c r="J3583" t="s">
        <v>850</v>
      </c>
      <c r="K3583" t="s">
        <v>7</v>
      </c>
      <c r="L3583" t="s">
        <v>107</v>
      </c>
      <c r="M3583">
        <v>209988</v>
      </c>
      <c r="N3583" s="21" t="str">
        <f t="shared" si="108"/>
        <v>41_205-210</v>
      </c>
      <c r="O3583" s="21" t="str">
        <f t="shared" si="109"/>
        <v>20_200-210</v>
      </c>
      <c r="P3583" s="21" t="str">
        <f t="shared" si="110"/>
        <v>07_70&gt;</v>
      </c>
      <c r="Q3583" s="21" t="s">
        <v>1587</v>
      </c>
      <c r="R3583" s="21" t="s">
        <v>1588</v>
      </c>
      <c r="S3583">
        <f t="shared" si="111"/>
        <v>5249700</v>
      </c>
      <c r="T3583">
        <f t="shared" si="112"/>
        <v>70466</v>
      </c>
      <c r="U3583" s="91"/>
      <c r="V3583" s="93"/>
    </row>
    <row r="3584" spans="1:22" ht="14.45" hidden="1" x14ac:dyDescent="0.35">
      <c r="A3584">
        <v>4</v>
      </c>
      <c r="B3584" t="s">
        <v>10</v>
      </c>
      <c r="C3584" t="s">
        <v>986</v>
      </c>
      <c r="D3584" t="s">
        <v>1055</v>
      </c>
      <c r="E3584" t="s">
        <v>1044</v>
      </c>
      <c r="F3584" t="s">
        <v>5</v>
      </c>
      <c r="G3584" t="s">
        <v>308</v>
      </c>
      <c r="H3584" t="s">
        <v>987</v>
      </c>
      <c r="I3584">
        <v>17</v>
      </c>
      <c r="J3584" t="s">
        <v>846</v>
      </c>
      <c r="L3584" t="s">
        <v>107</v>
      </c>
      <c r="M3584">
        <v>295514</v>
      </c>
      <c r="N3584" s="21" t="str">
        <f t="shared" si="108"/>
        <v>59_295-300</v>
      </c>
      <c r="O3584" s="21" t="str">
        <f t="shared" si="109"/>
        <v>29_290-300</v>
      </c>
      <c r="P3584" s="21" t="str">
        <f t="shared" si="110"/>
        <v>07_70&gt;</v>
      </c>
      <c r="Q3584" s="21" t="s">
        <v>1587</v>
      </c>
      <c r="R3584" s="21" t="s">
        <v>1588</v>
      </c>
      <c r="S3584">
        <f t="shared" si="111"/>
        <v>1182056</v>
      </c>
      <c r="T3584">
        <f t="shared" si="112"/>
        <v>15867</v>
      </c>
      <c r="U3584" s="91"/>
      <c r="V3584" s="93"/>
    </row>
    <row r="3585" spans="1:22" ht="14.45" hidden="1" x14ac:dyDescent="0.35">
      <c r="A3585">
        <v>376</v>
      </c>
      <c r="B3585" t="s">
        <v>10</v>
      </c>
      <c r="C3585" t="s">
        <v>1544</v>
      </c>
      <c r="D3585" t="s">
        <v>1046</v>
      </c>
      <c r="E3585" t="s">
        <v>1039</v>
      </c>
      <c r="F3585" t="s">
        <v>5</v>
      </c>
      <c r="G3585" t="s">
        <v>818</v>
      </c>
      <c r="H3585" t="s">
        <v>2</v>
      </c>
      <c r="I3585">
        <v>14</v>
      </c>
      <c r="J3585" t="s">
        <v>8</v>
      </c>
      <c r="L3585" t="s">
        <v>107</v>
      </c>
      <c r="M3585">
        <v>104900</v>
      </c>
      <c r="N3585" s="21" t="str">
        <f t="shared" si="108"/>
        <v>20_100-105</v>
      </c>
      <c r="O3585" s="21" t="str">
        <f t="shared" si="109"/>
        <v>10_100-110</v>
      </c>
      <c r="P3585" s="21" t="str">
        <f t="shared" si="110"/>
        <v>07_70&gt;</v>
      </c>
      <c r="Q3585" s="21" t="s">
        <v>1587</v>
      </c>
      <c r="R3585" s="21" t="s">
        <v>1588</v>
      </c>
      <c r="S3585">
        <f t="shared" si="111"/>
        <v>39442400</v>
      </c>
      <c r="T3585">
        <f t="shared" si="112"/>
        <v>529428</v>
      </c>
      <c r="U3585" s="91"/>
      <c r="V3585" s="93"/>
    </row>
    <row r="3586" spans="1:22" ht="14.45" hidden="1" x14ac:dyDescent="0.35">
      <c r="A3586">
        <v>30</v>
      </c>
      <c r="B3586" t="s">
        <v>13</v>
      </c>
      <c r="C3586" t="s">
        <v>398</v>
      </c>
      <c r="D3586" t="s">
        <v>1041</v>
      </c>
      <c r="E3586" t="s">
        <v>1039</v>
      </c>
      <c r="F3586" t="s">
        <v>5</v>
      </c>
      <c r="G3586" t="s">
        <v>308</v>
      </c>
      <c r="H3586" t="s">
        <v>367</v>
      </c>
      <c r="I3586">
        <v>15</v>
      </c>
      <c r="J3586" t="s">
        <v>117</v>
      </c>
      <c r="L3586" t="s">
        <v>107</v>
      </c>
      <c r="M3586">
        <v>134900</v>
      </c>
      <c r="N3586" s="21" t="str">
        <f t="shared" si="108"/>
        <v>26_130-135</v>
      </c>
      <c r="O3586" s="21" t="str">
        <f t="shared" si="109"/>
        <v>13_130-140</v>
      </c>
      <c r="P3586" s="21" t="str">
        <f t="shared" si="110"/>
        <v>07_70&gt;</v>
      </c>
      <c r="Q3586" s="21" t="s">
        <v>1587</v>
      </c>
      <c r="R3586" s="21" t="s">
        <v>1588</v>
      </c>
      <c r="S3586">
        <f t="shared" si="111"/>
        <v>4047000</v>
      </c>
      <c r="T3586">
        <f t="shared" si="112"/>
        <v>54322</v>
      </c>
      <c r="U3586" s="91"/>
      <c r="V3586" s="93"/>
    </row>
    <row r="3587" spans="1:22" ht="14.45" hidden="1" x14ac:dyDescent="0.35">
      <c r="A3587">
        <v>11</v>
      </c>
      <c r="B3587" t="s">
        <v>13</v>
      </c>
      <c r="C3587" t="s">
        <v>365</v>
      </c>
      <c r="D3587" t="s">
        <v>1041</v>
      </c>
      <c r="E3587" t="s">
        <v>1039</v>
      </c>
      <c r="F3587" t="s">
        <v>5</v>
      </c>
      <c r="G3587" t="s">
        <v>308</v>
      </c>
      <c r="H3587" t="s">
        <v>157</v>
      </c>
      <c r="I3587">
        <v>17</v>
      </c>
      <c r="J3587" t="s">
        <v>136</v>
      </c>
      <c r="L3587" t="s">
        <v>107</v>
      </c>
      <c r="M3587">
        <v>157600</v>
      </c>
      <c r="N3587" s="21" t="str">
        <f t="shared" si="108"/>
        <v>31_155-160</v>
      </c>
      <c r="O3587" s="21" t="str">
        <f t="shared" si="109"/>
        <v>15_150-160</v>
      </c>
      <c r="P3587" s="21" t="str">
        <f t="shared" si="110"/>
        <v>07_70&gt;</v>
      </c>
      <c r="Q3587" s="21" t="s">
        <v>1587</v>
      </c>
      <c r="R3587" s="21" t="s">
        <v>1588</v>
      </c>
      <c r="S3587">
        <f t="shared" si="111"/>
        <v>1733600</v>
      </c>
      <c r="T3587">
        <f t="shared" si="112"/>
        <v>23270</v>
      </c>
      <c r="U3587" s="91"/>
      <c r="V3587" s="93"/>
    </row>
    <row r="3588" spans="1:22" ht="14.45" hidden="1" x14ac:dyDescent="0.35">
      <c r="A3588">
        <v>8</v>
      </c>
      <c r="B3588" t="s">
        <v>13</v>
      </c>
      <c r="C3588" t="s">
        <v>170</v>
      </c>
      <c r="D3588" t="s">
        <v>1040</v>
      </c>
      <c r="E3588" t="s">
        <v>1039</v>
      </c>
      <c r="F3588" t="s">
        <v>5</v>
      </c>
      <c r="G3588" t="s">
        <v>114</v>
      </c>
      <c r="H3588" t="s">
        <v>2</v>
      </c>
      <c r="I3588">
        <v>15</v>
      </c>
      <c r="J3588" t="s">
        <v>4</v>
      </c>
      <c r="L3588" t="s">
        <v>107</v>
      </c>
      <c r="M3588">
        <v>34578</v>
      </c>
      <c r="N3588" s="21" t="str">
        <f t="shared" si="108"/>
        <v>6_30-35</v>
      </c>
      <c r="O3588" s="21" t="str">
        <f t="shared" si="109"/>
        <v>3_30-40</v>
      </c>
      <c r="P3588" s="21" t="str">
        <f t="shared" si="110"/>
        <v>03_30-40</v>
      </c>
      <c r="Q3588" s="21" t="s">
        <v>1587</v>
      </c>
      <c r="R3588" s="21" t="s">
        <v>1588</v>
      </c>
      <c r="S3588">
        <f t="shared" si="111"/>
        <v>276624</v>
      </c>
      <c r="T3588">
        <f t="shared" si="112"/>
        <v>3713</v>
      </c>
      <c r="U3588" s="91"/>
      <c r="V3588" s="93"/>
    </row>
    <row r="3589" spans="1:22" ht="14.45" hidden="1" x14ac:dyDescent="0.35">
      <c r="A3589">
        <v>46</v>
      </c>
      <c r="B3589" t="s">
        <v>13</v>
      </c>
      <c r="C3589" t="s">
        <v>238</v>
      </c>
      <c r="D3589" t="s">
        <v>1038</v>
      </c>
      <c r="E3589" t="s">
        <v>1039</v>
      </c>
      <c r="F3589" t="s">
        <v>5</v>
      </c>
      <c r="G3589" t="s">
        <v>218</v>
      </c>
      <c r="H3589">
        <v>530</v>
      </c>
      <c r="I3589">
        <v>15</v>
      </c>
      <c r="J3589" t="s">
        <v>8</v>
      </c>
      <c r="L3589" t="s">
        <v>107</v>
      </c>
      <c r="M3589">
        <v>43014</v>
      </c>
      <c r="N3589" s="21" t="str">
        <f t="shared" si="108"/>
        <v>8_40-45</v>
      </c>
      <c r="O3589" s="21" t="str">
        <f t="shared" si="109"/>
        <v>4_40-50</v>
      </c>
      <c r="P3589" s="21" t="str">
        <f t="shared" si="110"/>
        <v>04_40-50</v>
      </c>
      <c r="Q3589" s="21" t="s">
        <v>1587</v>
      </c>
      <c r="R3589" s="21" t="s">
        <v>1588</v>
      </c>
      <c r="S3589">
        <f t="shared" si="111"/>
        <v>1978644</v>
      </c>
      <c r="T3589">
        <f t="shared" si="112"/>
        <v>26559</v>
      </c>
      <c r="U3589" s="91"/>
      <c r="V3589" s="93"/>
    </row>
    <row r="3590" spans="1:22" ht="14.45" hidden="1" x14ac:dyDescent="0.35">
      <c r="A3590">
        <v>236</v>
      </c>
      <c r="B3590" t="s">
        <v>13</v>
      </c>
      <c r="C3590" t="s">
        <v>906</v>
      </c>
      <c r="D3590" t="s">
        <v>1046</v>
      </c>
      <c r="E3590" t="s">
        <v>1039</v>
      </c>
      <c r="F3590" t="s">
        <v>5</v>
      </c>
      <c r="G3590" t="s">
        <v>818</v>
      </c>
      <c r="H3590" t="s">
        <v>827</v>
      </c>
      <c r="I3590">
        <v>14</v>
      </c>
      <c r="J3590" t="s">
        <v>8</v>
      </c>
      <c r="L3590" t="s">
        <v>107</v>
      </c>
      <c r="M3590">
        <v>58559</v>
      </c>
      <c r="N3590" s="21" t="str">
        <f t="shared" si="108"/>
        <v>11_55-60</v>
      </c>
      <c r="O3590" s="21" t="str">
        <f t="shared" si="109"/>
        <v>5_50-60</v>
      </c>
      <c r="P3590" s="21" t="str">
        <f t="shared" si="110"/>
        <v>05_50-60</v>
      </c>
      <c r="Q3590" s="21" t="s">
        <v>1587</v>
      </c>
      <c r="R3590" s="21" t="s">
        <v>1588</v>
      </c>
      <c r="S3590">
        <f t="shared" si="111"/>
        <v>13819924</v>
      </c>
      <c r="T3590">
        <f t="shared" si="112"/>
        <v>185502</v>
      </c>
      <c r="U3590" s="91"/>
      <c r="V3590" s="93"/>
    </row>
    <row r="3591" spans="1:22" ht="14.45" hidden="1" x14ac:dyDescent="0.35">
      <c r="A3591">
        <v>78</v>
      </c>
      <c r="B3591" t="s">
        <v>13</v>
      </c>
      <c r="C3591" t="s">
        <v>908</v>
      </c>
      <c r="D3591" t="s">
        <v>1046</v>
      </c>
      <c r="E3591" t="s">
        <v>1039</v>
      </c>
      <c r="F3591" t="s">
        <v>5</v>
      </c>
      <c r="G3591" t="s">
        <v>818</v>
      </c>
      <c r="H3591" t="s">
        <v>634</v>
      </c>
      <c r="I3591">
        <v>14</v>
      </c>
      <c r="J3591" t="s">
        <v>8</v>
      </c>
      <c r="L3591" t="s">
        <v>107</v>
      </c>
      <c r="M3591">
        <v>85222</v>
      </c>
      <c r="N3591" s="21" t="str">
        <f t="shared" si="108"/>
        <v>17_85-90</v>
      </c>
      <c r="O3591" s="21" t="str">
        <f t="shared" si="109"/>
        <v>8_80-90</v>
      </c>
      <c r="P3591" s="21" t="str">
        <f t="shared" si="110"/>
        <v>07_70&gt;</v>
      </c>
      <c r="Q3591" s="21" t="s">
        <v>1587</v>
      </c>
      <c r="R3591" s="21" t="s">
        <v>1588</v>
      </c>
      <c r="S3591">
        <f t="shared" si="111"/>
        <v>6647316</v>
      </c>
      <c r="T3591">
        <f t="shared" si="112"/>
        <v>89226</v>
      </c>
      <c r="U3591" s="91"/>
      <c r="V3591" s="93"/>
    </row>
    <row r="3592" spans="1:22" ht="14.45" hidden="1" x14ac:dyDescent="0.35">
      <c r="A3592">
        <v>30</v>
      </c>
      <c r="B3592" t="s">
        <v>13</v>
      </c>
      <c r="C3592" t="s">
        <v>907</v>
      </c>
      <c r="D3592" t="s">
        <v>1046</v>
      </c>
      <c r="E3592" t="s">
        <v>1039</v>
      </c>
      <c r="F3592" t="s">
        <v>5</v>
      </c>
      <c r="G3592" t="s">
        <v>818</v>
      </c>
      <c r="H3592" t="s">
        <v>827</v>
      </c>
      <c r="I3592">
        <v>14</v>
      </c>
      <c r="J3592" t="s">
        <v>8</v>
      </c>
      <c r="L3592" t="s">
        <v>107</v>
      </c>
      <c r="M3592">
        <v>58140</v>
      </c>
      <c r="N3592" s="21" t="str">
        <f t="shared" si="108"/>
        <v>11_55-60</v>
      </c>
      <c r="O3592" s="21" t="str">
        <f t="shared" si="109"/>
        <v>5_50-60</v>
      </c>
      <c r="P3592" s="21" t="str">
        <f t="shared" si="110"/>
        <v>05_50-60</v>
      </c>
      <c r="Q3592" s="21" t="s">
        <v>1587</v>
      </c>
      <c r="R3592" s="21" t="s">
        <v>1588</v>
      </c>
      <c r="S3592">
        <f t="shared" si="111"/>
        <v>1744200</v>
      </c>
      <c r="T3592">
        <f t="shared" si="112"/>
        <v>23412</v>
      </c>
      <c r="U3592" s="91"/>
      <c r="V3592" s="93"/>
    </row>
    <row r="3593" spans="1:22" ht="14.45" hidden="1" x14ac:dyDescent="0.35">
      <c r="A3593">
        <v>89</v>
      </c>
      <c r="B3593" t="s">
        <v>13</v>
      </c>
      <c r="C3593" t="s">
        <v>644</v>
      </c>
      <c r="D3593" t="s">
        <v>1038</v>
      </c>
      <c r="E3593" t="s">
        <v>1039</v>
      </c>
      <c r="F3593" t="s">
        <v>5</v>
      </c>
      <c r="G3593" t="s">
        <v>496</v>
      </c>
      <c r="H3593">
        <v>250</v>
      </c>
      <c r="I3593">
        <v>15</v>
      </c>
      <c r="J3593" t="s">
        <v>8</v>
      </c>
      <c r="L3593" t="s">
        <v>107</v>
      </c>
      <c r="M3593">
        <v>22140</v>
      </c>
      <c r="N3593" s="21" t="str">
        <f t="shared" si="108"/>
        <v>4_20-25</v>
      </c>
      <c r="O3593" s="21" t="str">
        <f t="shared" si="109"/>
        <v>2_20-30</v>
      </c>
      <c r="P3593" s="21" t="str">
        <f t="shared" si="110"/>
        <v>02_20-30</v>
      </c>
      <c r="Q3593" s="21" t="s">
        <v>1587</v>
      </c>
      <c r="R3593" s="21" t="s">
        <v>1588</v>
      </c>
      <c r="S3593">
        <f t="shared" si="111"/>
        <v>1970460</v>
      </c>
      <c r="T3593">
        <f t="shared" si="112"/>
        <v>26449</v>
      </c>
      <c r="U3593" s="91"/>
      <c r="V3593" s="93"/>
    </row>
    <row r="3594" spans="1:22" ht="14.45" hidden="1" x14ac:dyDescent="0.35">
      <c r="A3594">
        <v>72</v>
      </c>
      <c r="B3594" t="s">
        <v>13</v>
      </c>
      <c r="C3594" t="s">
        <v>685</v>
      </c>
      <c r="D3594" t="s">
        <v>1038</v>
      </c>
      <c r="E3594" t="s">
        <v>1039</v>
      </c>
      <c r="F3594" t="s">
        <v>5</v>
      </c>
      <c r="G3594" t="s">
        <v>496</v>
      </c>
      <c r="H3594" t="s">
        <v>233</v>
      </c>
      <c r="I3594">
        <v>15</v>
      </c>
      <c r="J3594" t="s">
        <v>8</v>
      </c>
      <c r="L3594" t="s">
        <v>107</v>
      </c>
      <c r="M3594">
        <v>25450</v>
      </c>
      <c r="N3594" s="21" t="str">
        <f t="shared" si="108"/>
        <v>5_25-30</v>
      </c>
      <c r="O3594" s="21" t="str">
        <f t="shared" si="109"/>
        <v>2_20-30</v>
      </c>
      <c r="P3594" s="21" t="str">
        <f t="shared" si="110"/>
        <v>02_20-30</v>
      </c>
      <c r="Q3594" s="21" t="s">
        <v>1587</v>
      </c>
      <c r="R3594" s="21" t="s">
        <v>1588</v>
      </c>
      <c r="S3594">
        <f t="shared" si="111"/>
        <v>1832400</v>
      </c>
      <c r="T3594">
        <f t="shared" si="112"/>
        <v>24596</v>
      </c>
      <c r="U3594" s="91"/>
      <c r="V3594" s="93"/>
    </row>
    <row r="3595" spans="1:22" ht="14.45" hidden="1" x14ac:dyDescent="0.35">
      <c r="A3595">
        <v>67</v>
      </c>
      <c r="B3595" t="s">
        <v>13</v>
      </c>
      <c r="C3595" t="s">
        <v>645</v>
      </c>
      <c r="D3595" t="s">
        <v>1038</v>
      </c>
      <c r="E3595" t="s">
        <v>1039</v>
      </c>
      <c r="F3595" t="s">
        <v>5</v>
      </c>
      <c r="G3595" t="s">
        <v>155</v>
      </c>
      <c r="H3595" t="s">
        <v>233</v>
      </c>
      <c r="I3595">
        <v>15</v>
      </c>
      <c r="J3595" t="s">
        <v>8</v>
      </c>
      <c r="L3595" t="s">
        <v>107</v>
      </c>
      <c r="M3595">
        <v>31490</v>
      </c>
      <c r="N3595" s="21" t="str">
        <f t="shared" si="108"/>
        <v>6_30-35</v>
      </c>
      <c r="O3595" s="21" t="str">
        <f t="shared" si="109"/>
        <v>3_30-40</v>
      </c>
      <c r="P3595" s="21" t="str">
        <f t="shared" si="110"/>
        <v>03_30-40</v>
      </c>
      <c r="Q3595" s="21" t="s">
        <v>1587</v>
      </c>
      <c r="R3595" s="21" t="s">
        <v>1588</v>
      </c>
      <c r="S3595">
        <f t="shared" si="111"/>
        <v>2109830</v>
      </c>
      <c r="T3595">
        <f t="shared" si="112"/>
        <v>28320</v>
      </c>
      <c r="U3595" s="91"/>
      <c r="V3595" s="93"/>
    </row>
    <row r="3596" spans="1:22" ht="14.45" hidden="1" x14ac:dyDescent="0.35">
      <c r="A3596">
        <v>169</v>
      </c>
      <c r="B3596" t="s">
        <v>13</v>
      </c>
      <c r="C3596" t="s">
        <v>637</v>
      </c>
      <c r="D3596" t="s">
        <v>1040</v>
      </c>
      <c r="E3596" t="s">
        <v>1039</v>
      </c>
      <c r="F3596" t="s">
        <v>5</v>
      </c>
      <c r="G3596" t="s">
        <v>323</v>
      </c>
      <c r="H3596" t="s">
        <v>2</v>
      </c>
      <c r="I3596">
        <v>15</v>
      </c>
      <c r="J3596" t="s">
        <v>8</v>
      </c>
      <c r="L3596" t="s">
        <v>90</v>
      </c>
      <c r="M3596">
        <v>21901</v>
      </c>
      <c r="N3596" s="21" t="str">
        <f t="shared" si="108"/>
        <v>4_20-25</v>
      </c>
      <c r="O3596" s="21" t="str">
        <f t="shared" si="109"/>
        <v>2_20-30</v>
      </c>
      <c r="P3596" s="21" t="str">
        <f t="shared" si="110"/>
        <v>02_20-30</v>
      </c>
      <c r="Q3596" s="21" t="s">
        <v>1587</v>
      </c>
      <c r="R3596" s="21" t="s">
        <v>1588</v>
      </c>
      <c r="S3596">
        <f t="shared" si="111"/>
        <v>3701269</v>
      </c>
      <c r="T3596">
        <f t="shared" si="112"/>
        <v>49681</v>
      </c>
      <c r="U3596" s="91"/>
      <c r="V3596" s="93"/>
    </row>
    <row r="3597" spans="1:22" ht="14.45" hidden="1" x14ac:dyDescent="0.35">
      <c r="A3597">
        <v>89</v>
      </c>
      <c r="B3597" t="s">
        <v>13</v>
      </c>
      <c r="C3597" t="s">
        <v>610</v>
      </c>
      <c r="D3597" t="s">
        <v>1040</v>
      </c>
      <c r="E3597" t="s">
        <v>1039</v>
      </c>
      <c r="F3597" t="s">
        <v>1</v>
      </c>
      <c r="G3597" t="s">
        <v>249</v>
      </c>
      <c r="H3597" t="s">
        <v>2</v>
      </c>
      <c r="I3597">
        <v>15</v>
      </c>
      <c r="J3597" t="s">
        <v>8</v>
      </c>
      <c r="L3597" t="s">
        <v>107</v>
      </c>
      <c r="M3597">
        <v>30110</v>
      </c>
      <c r="N3597" s="21" t="str">
        <f t="shared" si="108"/>
        <v>6_30-35</v>
      </c>
      <c r="O3597" s="21" t="str">
        <f t="shared" si="109"/>
        <v>3_30-40</v>
      </c>
      <c r="P3597" s="21" t="str">
        <f t="shared" si="110"/>
        <v>03_30-40</v>
      </c>
      <c r="Q3597" s="21" t="s">
        <v>1587</v>
      </c>
      <c r="R3597" s="21" t="s">
        <v>1588</v>
      </c>
      <c r="S3597">
        <f t="shared" si="111"/>
        <v>2679790</v>
      </c>
      <c r="T3597">
        <f t="shared" si="112"/>
        <v>35970</v>
      </c>
      <c r="U3597" s="91"/>
      <c r="V3597" s="93"/>
    </row>
    <row r="3598" spans="1:22" ht="14.45" hidden="1" x14ac:dyDescent="0.35">
      <c r="A3598">
        <v>5</v>
      </c>
      <c r="B3598" t="s">
        <v>13</v>
      </c>
      <c r="C3598" t="s">
        <v>908</v>
      </c>
      <c r="D3598" t="s">
        <v>1046</v>
      </c>
      <c r="E3598" t="s">
        <v>1039</v>
      </c>
      <c r="F3598" t="s">
        <v>5</v>
      </c>
      <c r="G3598" t="s">
        <v>818</v>
      </c>
      <c r="H3598" t="s">
        <v>634</v>
      </c>
      <c r="I3598">
        <v>14</v>
      </c>
      <c r="J3598" t="s">
        <v>8</v>
      </c>
      <c r="L3598" t="s">
        <v>107</v>
      </c>
      <c r="M3598">
        <v>85222</v>
      </c>
      <c r="N3598" s="21" t="str">
        <f t="shared" si="108"/>
        <v>17_85-90</v>
      </c>
      <c r="O3598" s="21" t="str">
        <f t="shared" si="109"/>
        <v>8_80-90</v>
      </c>
      <c r="P3598" s="21" t="str">
        <f t="shared" si="110"/>
        <v>07_70&gt;</v>
      </c>
      <c r="Q3598" s="21" t="s">
        <v>1587</v>
      </c>
      <c r="R3598" s="21" t="s">
        <v>1588</v>
      </c>
      <c r="S3598">
        <f t="shared" si="111"/>
        <v>426110</v>
      </c>
      <c r="T3598">
        <f t="shared" si="112"/>
        <v>5720</v>
      </c>
      <c r="U3598" s="91"/>
      <c r="V3598" s="93"/>
    </row>
    <row r="3599" spans="1:22" ht="14.45" hidden="1" x14ac:dyDescent="0.35">
      <c r="A3599">
        <v>172</v>
      </c>
      <c r="B3599" t="s">
        <v>13</v>
      </c>
      <c r="C3599" t="s">
        <v>906</v>
      </c>
      <c r="D3599" t="s">
        <v>1046</v>
      </c>
      <c r="E3599" t="s">
        <v>1039</v>
      </c>
      <c r="F3599" t="s">
        <v>5</v>
      </c>
      <c r="G3599" t="s">
        <v>818</v>
      </c>
      <c r="H3599" t="s">
        <v>827</v>
      </c>
      <c r="I3599">
        <v>14</v>
      </c>
      <c r="J3599" t="s">
        <v>8</v>
      </c>
      <c r="L3599" t="s">
        <v>107</v>
      </c>
      <c r="M3599">
        <v>58559</v>
      </c>
      <c r="N3599" s="21" t="str">
        <f t="shared" si="108"/>
        <v>11_55-60</v>
      </c>
      <c r="O3599" s="21" t="str">
        <f t="shared" si="109"/>
        <v>5_50-60</v>
      </c>
      <c r="P3599" s="21" t="str">
        <f t="shared" si="110"/>
        <v>05_50-60</v>
      </c>
      <c r="Q3599" s="21" t="s">
        <v>1587</v>
      </c>
      <c r="R3599" s="21" t="s">
        <v>1588</v>
      </c>
      <c r="S3599">
        <f t="shared" si="111"/>
        <v>10072148</v>
      </c>
      <c r="T3599">
        <f t="shared" si="112"/>
        <v>135197</v>
      </c>
      <c r="U3599" s="91"/>
      <c r="V3599" s="93"/>
    </row>
    <row r="3600" spans="1:22" ht="14.45" hidden="1" x14ac:dyDescent="0.35">
      <c r="A3600">
        <v>402</v>
      </c>
      <c r="B3600" t="s">
        <v>13</v>
      </c>
      <c r="C3600" t="s">
        <v>909</v>
      </c>
      <c r="D3600" t="s">
        <v>1041</v>
      </c>
      <c r="E3600" t="s">
        <v>1039</v>
      </c>
      <c r="F3600" t="s">
        <v>5</v>
      </c>
      <c r="G3600" t="s">
        <v>308</v>
      </c>
      <c r="H3600" t="s">
        <v>910</v>
      </c>
      <c r="I3600">
        <v>17</v>
      </c>
      <c r="J3600" t="s">
        <v>8</v>
      </c>
      <c r="L3600" t="s">
        <v>107</v>
      </c>
      <c r="M3600">
        <v>116990</v>
      </c>
      <c r="N3600" s="21" t="str">
        <f t="shared" si="108"/>
        <v>23_115-120</v>
      </c>
      <c r="O3600" s="21" t="str">
        <f t="shared" si="109"/>
        <v>11_110-120</v>
      </c>
      <c r="P3600" s="21" t="str">
        <f t="shared" si="110"/>
        <v>07_70&gt;</v>
      </c>
      <c r="Q3600" s="21" t="s">
        <v>1587</v>
      </c>
      <c r="R3600" s="21" t="s">
        <v>1588</v>
      </c>
      <c r="S3600">
        <f t="shared" si="111"/>
        <v>47029980</v>
      </c>
      <c r="T3600">
        <f t="shared" si="112"/>
        <v>631275</v>
      </c>
      <c r="U3600" s="91"/>
      <c r="V3600" s="93"/>
    </row>
    <row r="3601" spans="1:22" ht="14.45" hidden="1" x14ac:dyDescent="0.35">
      <c r="A3601">
        <v>728</v>
      </c>
      <c r="B3601" t="s">
        <v>13</v>
      </c>
      <c r="C3601" t="s">
        <v>911</v>
      </c>
      <c r="D3601" t="s">
        <v>1041</v>
      </c>
      <c r="E3601" t="s">
        <v>1039</v>
      </c>
      <c r="F3601" t="s">
        <v>5</v>
      </c>
      <c r="G3601" t="s">
        <v>308</v>
      </c>
      <c r="H3601" t="s">
        <v>912</v>
      </c>
      <c r="I3601">
        <v>15</v>
      </c>
      <c r="J3601" t="s">
        <v>8</v>
      </c>
      <c r="L3601" t="s">
        <v>107</v>
      </c>
      <c r="M3601">
        <v>83501</v>
      </c>
      <c r="N3601" s="21" t="str">
        <f t="shared" si="108"/>
        <v>16_80-85</v>
      </c>
      <c r="O3601" s="21" t="str">
        <f t="shared" si="109"/>
        <v>8_80-90</v>
      </c>
      <c r="P3601" s="21" t="str">
        <f t="shared" si="110"/>
        <v>07_70&gt;</v>
      </c>
      <c r="Q3601" s="21" t="s">
        <v>1587</v>
      </c>
      <c r="R3601" s="21" t="s">
        <v>1588</v>
      </c>
      <c r="S3601">
        <f t="shared" si="111"/>
        <v>60788728</v>
      </c>
      <c r="T3601">
        <f t="shared" si="112"/>
        <v>815956</v>
      </c>
      <c r="U3601" s="91"/>
      <c r="V3601" s="93"/>
    </row>
    <row r="3602" spans="1:22" ht="14.45" hidden="1" x14ac:dyDescent="0.35">
      <c r="A3602">
        <v>786</v>
      </c>
      <c r="B3602" t="s">
        <v>13</v>
      </c>
      <c r="C3602" t="s">
        <v>916</v>
      </c>
      <c r="D3602" t="s">
        <v>1041</v>
      </c>
      <c r="E3602" t="s">
        <v>1039</v>
      </c>
      <c r="F3602" t="s">
        <v>5</v>
      </c>
      <c r="G3602" t="s">
        <v>308</v>
      </c>
      <c r="H3602" t="s">
        <v>673</v>
      </c>
      <c r="I3602">
        <v>15</v>
      </c>
      <c r="J3602" t="s">
        <v>8</v>
      </c>
      <c r="L3602" t="s">
        <v>107</v>
      </c>
      <c r="M3602">
        <v>98100</v>
      </c>
      <c r="N3602" s="21" t="str">
        <f t="shared" si="108"/>
        <v>19_95-100</v>
      </c>
      <c r="O3602" s="21" t="str">
        <f t="shared" si="109"/>
        <v>9_90-100</v>
      </c>
      <c r="P3602" s="21" t="str">
        <f t="shared" si="110"/>
        <v>07_70&gt;</v>
      </c>
      <c r="Q3602" s="21" t="s">
        <v>1587</v>
      </c>
      <c r="R3602" s="21" t="s">
        <v>1588</v>
      </c>
      <c r="S3602">
        <f t="shared" si="111"/>
        <v>77106600</v>
      </c>
      <c r="T3602">
        <f t="shared" si="112"/>
        <v>1034988</v>
      </c>
      <c r="U3602" s="91"/>
      <c r="V3602" s="93"/>
    </row>
    <row r="3603" spans="1:22" ht="14.45" hidden="1" x14ac:dyDescent="0.35">
      <c r="A3603">
        <v>191</v>
      </c>
      <c r="B3603" t="s">
        <v>13</v>
      </c>
      <c r="C3603" t="s">
        <v>644</v>
      </c>
      <c r="D3603" t="s">
        <v>1038</v>
      </c>
      <c r="E3603" t="s">
        <v>1039</v>
      </c>
      <c r="F3603" t="s">
        <v>5</v>
      </c>
      <c r="G3603" t="s">
        <v>496</v>
      </c>
      <c r="H3603">
        <v>250</v>
      </c>
      <c r="I3603">
        <v>15</v>
      </c>
      <c r="J3603" t="s">
        <v>8</v>
      </c>
      <c r="L3603" t="s">
        <v>107</v>
      </c>
      <c r="M3603">
        <v>22140</v>
      </c>
      <c r="N3603" s="21" t="str">
        <f t="shared" si="108"/>
        <v>4_20-25</v>
      </c>
      <c r="O3603" s="21" t="str">
        <f t="shared" si="109"/>
        <v>2_20-30</v>
      </c>
      <c r="P3603" s="21" t="str">
        <f t="shared" si="110"/>
        <v>02_20-30</v>
      </c>
      <c r="Q3603" s="21" t="s">
        <v>1587</v>
      </c>
      <c r="R3603" s="21" t="s">
        <v>1588</v>
      </c>
      <c r="S3603">
        <f t="shared" si="111"/>
        <v>4228740</v>
      </c>
      <c r="T3603">
        <f t="shared" si="112"/>
        <v>56762</v>
      </c>
      <c r="U3603" s="91"/>
      <c r="V3603" s="93"/>
    </row>
    <row r="3604" spans="1:22" ht="14.45" hidden="1" x14ac:dyDescent="0.35">
      <c r="A3604">
        <v>441</v>
      </c>
      <c r="B3604" t="s">
        <v>13</v>
      </c>
      <c r="C3604" t="s">
        <v>637</v>
      </c>
      <c r="D3604" t="s">
        <v>1040</v>
      </c>
      <c r="E3604" t="s">
        <v>1039</v>
      </c>
      <c r="F3604" t="s">
        <v>5</v>
      </c>
      <c r="G3604" t="s">
        <v>323</v>
      </c>
      <c r="H3604" t="s">
        <v>2</v>
      </c>
      <c r="I3604">
        <v>15</v>
      </c>
      <c r="J3604" t="s">
        <v>8</v>
      </c>
      <c r="L3604" t="s">
        <v>90</v>
      </c>
      <c r="M3604">
        <v>21901</v>
      </c>
      <c r="N3604" s="21" t="str">
        <f t="shared" si="108"/>
        <v>4_20-25</v>
      </c>
      <c r="O3604" s="21" t="str">
        <f t="shared" si="109"/>
        <v>2_20-30</v>
      </c>
      <c r="P3604" s="21" t="str">
        <f t="shared" si="110"/>
        <v>02_20-30</v>
      </c>
      <c r="Q3604" s="21" t="s">
        <v>1587</v>
      </c>
      <c r="R3604" s="21" t="s">
        <v>1588</v>
      </c>
      <c r="S3604">
        <f t="shared" si="111"/>
        <v>9658341</v>
      </c>
      <c r="T3604">
        <f t="shared" si="112"/>
        <v>129642</v>
      </c>
      <c r="U3604" s="91"/>
      <c r="V3604" s="93"/>
    </row>
    <row r="3605" spans="1:22" ht="14.45" hidden="1" x14ac:dyDescent="0.35">
      <c r="A3605">
        <v>228</v>
      </c>
      <c r="B3605" t="s">
        <v>13</v>
      </c>
      <c r="C3605" t="s">
        <v>645</v>
      </c>
      <c r="D3605" t="s">
        <v>1038</v>
      </c>
      <c r="E3605" t="s">
        <v>1039</v>
      </c>
      <c r="F3605" t="s">
        <v>5</v>
      </c>
      <c r="G3605" t="s">
        <v>155</v>
      </c>
      <c r="H3605" t="s">
        <v>233</v>
      </c>
      <c r="I3605">
        <v>15</v>
      </c>
      <c r="J3605" t="s">
        <v>8</v>
      </c>
      <c r="L3605" t="s">
        <v>107</v>
      </c>
      <c r="M3605">
        <v>31490</v>
      </c>
      <c r="N3605" s="21" t="str">
        <f t="shared" si="108"/>
        <v>6_30-35</v>
      </c>
      <c r="O3605" s="21" t="str">
        <f t="shared" si="109"/>
        <v>3_30-40</v>
      </c>
      <c r="P3605" s="21" t="str">
        <f t="shared" si="110"/>
        <v>03_30-40</v>
      </c>
      <c r="Q3605" s="21" t="s">
        <v>1587</v>
      </c>
      <c r="R3605" s="21" t="s">
        <v>1588</v>
      </c>
      <c r="S3605">
        <f t="shared" si="111"/>
        <v>7179720</v>
      </c>
      <c r="T3605">
        <f t="shared" si="112"/>
        <v>96372</v>
      </c>
      <c r="U3605" s="91"/>
      <c r="V3605" s="93"/>
    </row>
    <row r="3606" spans="1:22" ht="14.45" hidden="1" x14ac:dyDescent="0.35">
      <c r="A3606">
        <v>137</v>
      </c>
      <c r="B3606" t="s">
        <v>13</v>
      </c>
      <c r="C3606" t="s">
        <v>935</v>
      </c>
      <c r="D3606" t="s">
        <v>1038</v>
      </c>
      <c r="E3606" t="s">
        <v>1039</v>
      </c>
      <c r="F3606" t="s">
        <v>5</v>
      </c>
      <c r="G3606" t="s">
        <v>855</v>
      </c>
      <c r="H3606" t="s">
        <v>714</v>
      </c>
      <c r="I3606">
        <v>15</v>
      </c>
      <c r="J3606" t="s">
        <v>8</v>
      </c>
      <c r="L3606" t="s">
        <v>107</v>
      </c>
      <c r="M3606">
        <v>42728</v>
      </c>
      <c r="N3606" s="21" t="str">
        <f t="shared" si="108"/>
        <v>8_40-45</v>
      </c>
      <c r="O3606" s="21" t="str">
        <f t="shared" si="109"/>
        <v>4_40-50</v>
      </c>
      <c r="P3606" s="21" t="str">
        <f t="shared" si="110"/>
        <v>04_40-50</v>
      </c>
      <c r="Q3606" s="21" t="s">
        <v>1587</v>
      </c>
      <c r="R3606" s="21" t="s">
        <v>1588</v>
      </c>
      <c r="S3606">
        <f t="shared" si="111"/>
        <v>5853736</v>
      </c>
      <c r="T3606">
        <f t="shared" si="112"/>
        <v>78574</v>
      </c>
      <c r="U3606" s="91"/>
      <c r="V3606" s="93"/>
    </row>
    <row r="3607" spans="1:22" ht="14.45" hidden="1" x14ac:dyDescent="0.35">
      <c r="A3607">
        <v>26</v>
      </c>
      <c r="B3607" t="s">
        <v>13</v>
      </c>
      <c r="C3607" t="s">
        <v>936</v>
      </c>
      <c r="D3607" t="s">
        <v>1040</v>
      </c>
      <c r="E3607" t="s">
        <v>1039</v>
      </c>
      <c r="F3607" t="s">
        <v>1</v>
      </c>
      <c r="G3607" t="s">
        <v>152</v>
      </c>
      <c r="H3607" t="s">
        <v>2</v>
      </c>
      <c r="I3607">
        <v>15</v>
      </c>
      <c r="J3607" t="s">
        <v>8</v>
      </c>
      <c r="L3607" t="s">
        <v>107</v>
      </c>
      <c r="M3607">
        <v>22367</v>
      </c>
      <c r="N3607" s="21" t="str">
        <f t="shared" si="108"/>
        <v>4_20-25</v>
      </c>
      <c r="O3607" s="21" t="str">
        <f t="shared" si="109"/>
        <v>2_20-30</v>
      </c>
      <c r="P3607" s="21" t="str">
        <f t="shared" si="110"/>
        <v>02_20-30</v>
      </c>
      <c r="Q3607" s="21" t="s">
        <v>1587</v>
      </c>
      <c r="R3607" s="21" t="s">
        <v>1588</v>
      </c>
      <c r="S3607">
        <f t="shared" si="111"/>
        <v>581542</v>
      </c>
      <c r="T3607">
        <f t="shared" si="112"/>
        <v>7806</v>
      </c>
      <c r="U3607" s="91"/>
      <c r="V3607" s="93"/>
    </row>
    <row r="3608" spans="1:22" ht="14.45" hidden="1" x14ac:dyDescent="0.35">
      <c r="A3608">
        <v>319</v>
      </c>
      <c r="B3608" t="s">
        <v>13</v>
      </c>
      <c r="C3608" t="s">
        <v>937</v>
      </c>
      <c r="D3608" t="s">
        <v>1038</v>
      </c>
      <c r="E3608" t="s">
        <v>1039</v>
      </c>
      <c r="F3608" t="s">
        <v>5</v>
      </c>
      <c r="G3608" t="s">
        <v>855</v>
      </c>
      <c r="H3608" t="s">
        <v>852</v>
      </c>
      <c r="I3608">
        <v>17</v>
      </c>
      <c r="J3608" t="s">
        <v>8</v>
      </c>
      <c r="L3608" t="s">
        <v>107</v>
      </c>
      <c r="M3608">
        <v>75939</v>
      </c>
      <c r="N3608" s="21" t="str">
        <f t="shared" si="108"/>
        <v>15_75-80</v>
      </c>
      <c r="O3608" s="21" t="str">
        <f t="shared" si="109"/>
        <v>7_70-80</v>
      </c>
      <c r="P3608" s="21" t="str">
        <f t="shared" si="110"/>
        <v>07_70&gt;</v>
      </c>
      <c r="Q3608" s="21" t="s">
        <v>1587</v>
      </c>
      <c r="R3608" s="21" t="s">
        <v>1588</v>
      </c>
      <c r="S3608">
        <f t="shared" si="111"/>
        <v>24224541</v>
      </c>
      <c r="T3608">
        <f t="shared" si="112"/>
        <v>325162</v>
      </c>
      <c r="U3608" s="91"/>
      <c r="V3608" s="93"/>
    </row>
    <row r="3609" spans="1:22" ht="14.45" hidden="1" x14ac:dyDescent="0.35">
      <c r="A3609">
        <v>70</v>
      </c>
      <c r="B3609" t="s">
        <v>13</v>
      </c>
      <c r="C3609" t="s">
        <v>938</v>
      </c>
      <c r="D3609" t="s">
        <v>1046</v>
      </c>
      <c r="E3609" t="s">
        <v>1039</v>
      </c>
      <c r="F3609" t="s">
        <v>5</v>
      </c>
      <c r="G3609" t="s">
        <v>818</v>
      </c>
      <c r="H3609" t="s">
        <v>2</v>
      </c>
      <c r="I3609">
        <v>13</v>
      </c>
      <c r="J3609" t="s">
        <v>8</v>
      </c>
      <c r="L3609" t="s">
        <v>107</v>
      </c>
      <c r="M3609">
        <v>49990</v>
      </c>
      <c r="N3609" s="21" t="str">
        <f t="shared" si="108"/>
        <v>9_45-50</v>
      </c>
      <c r="O3609" s="21" t="str">
        <f t="shared" si="109"/>
        <v>4_40-50</v>
      </c>
      <c r="P3609" s="21" t="str">
        <f t="shared" si="110"/>
        <v>04_40-50</v>
      </c>
      <c r="Q3609" s="21" t="s">
        <v>1587</v>
      </c>
      <c r="R3609" s="21" t="s">
        <v>1588</v>
      </c>
      <c r="S3609">
        <f t="shared" si="111"/>
        <v>3499300</v>
      </c>
      <c r="T3609">
        <f t="shared" si="112"/>
        <v>46970</v>
      </c>
      <c r="U3609" s="91"/>
      <c r="V3609" s="93"/>
    </row>
    <row r="3610" spans="1:22" ht="14.45" hidden="1" x14ac:dyDescent="0.35">
      <c r="A3610">
        <v>193</v>
      </c>
      <c r="B3610" t="s">
        <v>13</v>
      </c>
      <c r="C3610" t="s">
        <v>939</v>
      </c>
      <c r="D3610" t="s">
        <v>1038</v>
      </c>
      <c r="E3610" t="s">
        <v>1039</v>
      </c>
      <c r="F3610" t="s">
        <v>5</v>
      </c>
      <c r="G3610" t="s">
        <v>855</v>
      </c>
      <c r="H3610" t="s">
        <v>714</v>
      </c>
      <c r="I3610">
        <v>15</v>
      </c>
      <c r="J3610" t="s">
        <v>8</v>
      </c>
      <c r="L3610" t="s">
        <v>107</v>
      </c>
      <c r="M3610">
        <v>67785</v>
      </c>
      <c r="N3610" s="21" t="str">
        <f t="shared" si="108"/>
        <v>13_65-70</v>
      </c>
      <c r="O3610" s="21" t="str">
        <f t="shared" si="109"/>
        <v>6_60-70</v>
      </c>
      <c r="P3610" s="21" t="str">
        <f t="shared" si="110"/>
        <v>06_60-70</v>
      </c>
      <c r="Q3610" s="21" t="s">
        <v>1587</v>
      </c>
      <c r="R3610" s="21" t="s">
        <v>1588</v>
      </c>
      <c r="S3610">
        <f t="shared" si="111"/>
        <v>13082505</v>
      </c>
      <c r="T3610">
        <f t="shared" si="112"/>
        <v>175604</v>
      </c>
      <c r="U3610" s="91"/>
      <c r="V3610" s="93"/>
    </row>
    <row r="3611" spans="1:22" ht="14.45" hidden="1" x14ac:dyDescent="0.35">
      <c r="A3611">
        <v>598</v>
      </c>
      <c r="B3611" t="s">
        <v>13</v>
      </c>
      <c r="C3611" t="s">
        <v>935</v>
      </c>
      <c r="D3611" t="s">
        <v>1038</v>
      </c>
      <c r="E3611" t="s">
        <v>1039</v>
      </c>
      <c r="F3611" t="s">
        <v>5</v>
      </c>
      <c r="G3611" t="s">
        <v>855</v>
      </c>
      <c r="H3611" t="s">
        <v>714</v>
      </c>
      <c r="I3611">
        <v>15</v>
      </c>
      <c r="J3611" t="s">
        <v>8</v>
      </c>
      <c r="L3611" t="s">
        <v>107</v>
      </c>
      <c r="M3611">
        <v>42728</v>
      </c>
      <c r="N3611" s="21" t="str">
        <f t="shared" si="108"/>
        <v>8_40-45</v>
      </c>
      <c r="O3611" s="21" t="str">
        <f t="shared" si="109"/>
        <v>4_40-50</v>
      </c>
      <c r="P3611" s="21" t="str">
        <f t="shared" si="110"/>
        <v>04_40-50</v>
      </c>
      <c r="Q3611" s="21" t="s">
        <v>1587</v>
      </c>
      <c r="R3611" s="21" t="s">
        <v>1588</v>
      </c>
      <c r="S3611">
        <f t="shared" si="111"/>
        <v>25551344</v>
      </c>
      <c r="T3611">
        <f t="shared" si="112"/>
        <v>342971</v>
      </c>
      <c r="U3611" s="91"/>
      <c r="V3611" s="93"/>
    </row>
    <row r="3612" spans="1:22" ht="14.45" hidden="1" x14ac:dyDescent="0.35">
      <c r="A3612">
        <v>198</v>
      </c>
      <c r="B3612" t="s">
        <v>13</v>
      </c>
      <c r="C3612" t="s">
        <v>936</v>
      </c>
      <c r="D3612" t="s">
        <v>1040</v>
      </c>
      <c r="E3612" t="s">
        <v>1039</v>
      </c>
      <c r="F3612" t="s">
        <v>1</v>
      </c>
      <c r="G3612" t="s">
        <v>152</v>
      </c>
      <c r="H3612" t="s">
        <v>2</v>
      </c>
      <c r="I3612">
        <v>15</v>
      </c>
      <c r="J3612" t="s">
        <v>8</v>
      </c>
      <c r="L3612" t="s">
        <v>107</v>
      </c>
      <c r="M3612">
        <v>22367</v>
      </c>
      <c r="N3612" s="21" t="str">
        <f t="shared" si="108"/>
        <v>4_20-25</v>
      </c>
      <c r="O3612" s="21" t="str">
        <f t="shared" si="109"/>
        <v>2_20-30</v>
      </c>
      <c r="P3612" s="21" t="str">
        <f t="shared" si="110"/>
        <v>02_20-30</v>
      </c>
      <c r="Q3612" s="21" t="s">
        <v>1587</v>
      </c>
      <c r="R3612" s="21" t="s">
        <v>1588</v>
      </c>
      <c r="S3612">
        <f t="shared" si="111"/>
        <v>4428666</v>
      </c>
      <c r="T3612">
        <f t="shared" si="112"/>
        <v>59445</v>
      </c>
      <c r="U3612" s="91"/>
      <c r="V3612" s="93"/>
    </row>
    <row r="3613" spans="1:22" ht="14.45" hidden="1" x14ac:dyDescent="0.35">
      <c r="A3613">
        <v>830</v>
      </c>
      <c r="B3613" t="s">
        <v>13</v>
      </c>
      <c r="C3613" t="s">
        <v>937</v>
      </c>
      <c r="D3613" t="s">
        <v>1038</v>
      </c>
      <c r="E3613" t="s">
        <v>1039</v>
      </c>
      <c r="F3613" t="s">
        <v>5</v>
      </c>
      <c r="G3613" t="s">
        <v>855</v>
      </c>
      <c r="H3613" t="s">
        <v>852</v>
      </c>
      <c r="I3613">
        <v>17</v>
      </c>
      <c r="J3613" t="s">
        <v>8</v>
      </c>
      <c r="L3613" t="s">
        <v>107</v>
      </c>
      <c r="M3613">
        <v>75939</v>
      </c>
      <c r="N3613" s="21" t="str">
        <f t="shared" si="108"/>
        <v>15_75-80</v>
      </c>
      <c r="O3613" s="21" t="str">
        <f t="shared" si="109"/>
        <v>7_70-80</v>
      </c>
      <c r="P3613" s="21" t="str">
        <f t="shared" si="110"/>
        <v>07_70&gt;</v>
      </c>
      <c r="Q3613" s="21" t="s">
        <v>1587</v>
      </c>
      <c r="R3613" s="21" t="s">
        <v>1588</v>
      </c>
      <c r="S3613">
        <f t="shared" si="111"/>
        <v>63029370</v>
      </c>
      <c r="T3613">
        <f t="shared" si="112"/>
        <v>846032</v>
      </c>
      <c r="U3613" s="91"/>
      <c r="V3613" s="93"/>
    </row>
    <row r="3614" spans="1:22" ht="14.45" hidden="1" x14ac:dyDescent="0.35">
      <c r="A3614">
        <v>202</v>
      </c>
      <c r="B3614" t="s">
        <v>13</v>
      </c>
      <c r="C3614" t="s">
        <v>938</v>
      </c>
      <c r="D3614" t="s">
        <v>1046</v>
      </c>
      <c r="E3614" t="s">
        <v>1039</v>
      </c>
      <c r="F3614" t="s">
        <v>5</v>
      </c>
      <c r="G3614" t="s">
        <v>818</v>
      </c>
      <c r="H3614" t="s">
        <v>2</v>
      </c>
      <c r="I3614">
        <v>13</v>
      </c>
      <c r="J3614" t="s">
        <v>8</v>
      </c>
      <c r="L3614" t="s">
        <v>107</v>
      </c>
      <c r="M3614">
        <v>49990</v>
      </c>
      <c r="N3614" s="21" t="str">
        <f t="shared" ref="N3614:N3677" si="113">CONCATENATE(ROUNDDOWN(M3614/5000,0),"_",ROUNDDOWN(M3614/5000,0)*5,"-",ROUNDUP((M3614+1)/5000,0)*5)</f>
        <v>9_45-50</v>
      </c>
      <c r="O3614" s="21" t="str">
        <f t="shared" ref="O3614:O3677" si="114">CONCATENATE(ROUNDDOWN(M3614/10000,0),"_",ROUNDDOWN(M3614/10000,0)*10,"-",ROUNDUP((M3614+1)/10000,0)*10)</f>
        <v>4_40-50</v>
      </c>
      <c r="P3614" s="21" t="str">
        <f t="shared" si="110"/>
        <v>04_40-50</v>
      </c>
      <c r="Q3614" s="21" t="s">
        <v>1587</v>
      </c>
      <c r="R3614" s="21" t="s">
        <v>1588</v>
      </c>
      <c r="S3614">
        <f t="shared" si="111"/>
        <v>10097980</v>
      </c>
      <c r="T3614">
        <f t="shared" si="112"/>
        <v>135543</v>
      </c>
      <c r="U3614" s="91"/>
      <c r="V3614" s="93"/>
    </row>
    <row r="3615" spans="1:22" ht="14.45" hidden="1" x14ac:dyDescent="0.35">
      <c r="A3615">
        <v>859</v>
      </c>
      <c r="B3615" t="s">
        <v>13</v>
      </c>
      <c r="C3615" t="s">
        <v>939</v>
      </c>
      <c r="D3615" t="s">
        <v>1038</v>
      </c>
      <c r="E3615" t="s">
        <v>1039</v>
      </c>
      <c r="F3615" t="s">
        <v>5</v>
      </c>
      <c r="G3615" t="s">
        <v>855</v>
      </c>
      <c r="H3615" t="s">
        <v>714</v>
      </c>
      <c r="I3615">
        <v>15</v>
      </c>
      <c r="J3615" t="s">
        <v>8</v>
      </c>
      <c r="L3615" t="s">
        <v>107</v>
      </c>
      <c r="M3615">
        <v>67785</v>
      </c>
      <c r="N3615" s="21" t="str">
        <f t="shared" si="113"/>
        <v>13_65-70</v>
      </c>
      <c r="O3615" s="21" t="str">
        <f t="shared" si="114"/>
        <v>6_60-70</v>
      </c>
      <c r="P3615" s="21" t="str">
        <f t="shared" si="110"/>
        <v>06_60-70</v>
      </c>
      <c r="Q3615" s="21" t="s">
        <v>1587</v>
      </c>
      <c r="R3615" s="21" t="s">
        <v>1588</v>
      </c>
      <c r="S3615">
        <f t="shared" si="111"/>
        <v>58227315</v>
      </c>
      <c r="T3615">
        <f t="shared" si="112"/>
        <v>781575</v>
      </c>
      <c r="U3615" s="91"/>
      <c r="V3615" s="93"/>
    </row>
    <row r="3616" spans="1:22" ht="14.45" hidden="1" x14ac:dyDescent="0.35">
      <c r="A3616">
        <v>167</v>
      </c>
      <c r="B3616" t="s">
        <v>13</v>
      </c>
      <c r="C3616" t="s">
        <v>610</v>
      </c>
      <c r="D3616" t="s">
        <v>1040</v>
      </c>
      <c r="E3616" t="s">
        <v>1039</v>
      </c>
      <c r="F3616" t="s">
        <v>1</v>
      </c>
      <c r="G3616" t="s">
        <v>249</v>
      </c>
      <c r="H3616" t="s">
        <v>2</v>
      </c>
      <c r="I3616">
        <v>15</v>
      </c>
      <c r="J3616" t="s">
        <v>8</v>
      </c>
      <c r="L3616" t="s">
        <v>107</v>
      </c>
      <c r="M3616">
        <v>30110</v>
      </c>
      <c r="N3616" s="21" t="str">
        <f t="shared" si="113"/>
        <v>6_30-35</v>
      </c>
      <c r="O3616" s="21" t="str">
        <f t="shared" si="114"/>
        <v>3_30-40</v>
      </c>
      <c r="P3616" s="21" t="str">
        <f t="shared" si="110"/>
        <v>03_30-40</v>
      </c>
      <c r="Q3616" s="21" t="s">
        <v>1587</v>
      </c>
      <c r="R3616" s="21" t="s">
        <v>1588</v>
      </c>
      <c r="S3616">
        <f t="shared" si="111"/>
        <v>5028370</v>
      </c>
      <c r="T3616">
        <f t="shared" si="112"/>
        <v>67495</v>
      </c>
      <c r="U3616" s="91"/>
      <c r="V3616" s="93"/>
    </row>
    <row r="3617" spans="1:22" ht="14.45" hidden="1" x14ac:dyDescent="0.35">
      <c r="A3617">
        <v>107</v>
      </c>
      <c r="B3617" t="s">
        <v>13</v>
      </c>
      <c r="C3617" t="s">
        <v>907</v>
      </c>
      <c r="D3617" t="s">
        <v>1046</v>
      </c>
      <c r="E3617" t="s">
        <v>1039</v>
      </c>
      <c r="F3617" t="s">
        <v>5</v>
      </c>
      <c r="G3617" t="s">
        <v>818</v>
      </c>
      <c r="H3617" t="s">
        <v>827</v>
      </c>
      <c r="I3617">
        <v>14</v>
      </c>
      <c r="J3617" t="s">
        <v>8</v>
      </c>
      <c r="L3617" t="s">
        <v>107</v>
      </c>
      <c r="M3617">
        <v>58140</v>
      </c>
      <c r="N3617" s="21" t="str">
        <f t="shared" si="113"/>
        <v>11_55-60</v>
      </c>
      <c r="O3617" s="21" t="str">
        <f t="shared" si="114"/>
        <v>5_50-60</v>
      </c>
      <c r="P3617" s="21" t="str">
        <f t="shared" si="110"/>
        <v>05_50-60</v>
      </c>
      <c r="Q3617" s="21" t="s">
        <v>1587</v>
      </c>
      <c r="R3617" s="21" t="s">
        <v>1588</v>
      </c>
      <c r="S3617">
        <f t="shared" si="111"/>
        <v>6220980</v>
      </c>
      <c r="T3617">
        <f t="shared" si="112"/>
        <v>83503</v>
      </c>
      <c r="U3617" s="91"/>
      <c r="V3617" s="93"/>
    </row>
    <row r="3618" spans="1:22" ht="14.45" hidden="1" x14ac:dyDescent="0.35">
      <c r="A3618">
        <v>19</v>
      </c>
      <c r="B3618" t="s">
        <v>13</v>
      </c>
      <c r="C3618" t="s">
        <v>238</v>
      </c>
      <c r="D3618" t="s">
        <v>1038</v>
      </c>
      <c r="E3618" t="s">
        <v>1039</v>
      </c>
      <c r="F3618" t="s">
        <v>5</v>
      </c>
      <c r="G3618" t="s">
        <v>218</v>
      </c>
      <c r="H3618">
        <v>530</v>
      </c>
      <c r="I3618">
        <v>15</v>
      </c>
      <c r="J3618" t="s">
        <v>8</v>
      </c>
      <c r="L3618" t="s">
        <v>107</v>
      </c>
      <c r="M3618">
        <v>43014</v>
      </c>
      <c r="N3618" s="21" t="str">
        <f t="shared" si="113"/>
        <v>8_40-45</v>
      </c>
      <c r="O3618" s="21" t="str">
        <f t="shared" si="114"/>
        <v>4_40-50</v>
      </c>
      <c r="P3618" s="21" t="str">
        <f t="shared" si="110"/>
        <v>04_40-50</v>
      </c>
      <c r="Q3618" s="21" t="s">
        <v>1587</v>
      </c>
      <c r="R3618" s="21" t="s">
        <v>1588</v>
      </c>
      <c r="S3618">
        <f t="shared" si="111"/>
        <v>817266</v>
      </c>
      <c r="T3618">
        <f t="shared" si="112"/>
        <v>10970</v>
      </c>
      <c r="U3618" s="91"/>
      <c r="V3618" s="93"/>
    </row>
    <row r="3619" spans="1:22" ht="14.45" hidden="1" x14ac:dyDescent="0.35">
      <c r="A3619">
        <v>2</v>
      </c>
      <c r="B3619" t="s">
        <v>13</v>
      </c>
      <c r="C3619" t="s">
        <v>285</v>
      </c>
      <c r="D3619" t="s">
        <v>1047</v>
      </c>
      <c r="E3619" t="s">
        <v>1044</v>
      </c>
      <c r="F3619" t="s">
        <v>5</v>
      </c>
      <c r="G3619" t="s">
        <v>218</v>
      </c>
      <c r="H3619" t="s">
        <v>2</v>
      </c>
      <c r="I3619">
        <v>12</v>
      </c>
      <c r="J3619" t="s">
        <v>4</v>
      </c>
      <c r="L3619" t="s">
        <v>107</v>
      </c>
      <c r="M3619">
        <v>51400</v>
      </c>
      <c r="N3619" s="21" t="str">
        <f t="shared" si="113"/>
        <v>10_50-55</v>
      </c>
      <c r="O3619" s="21" t="str">
        <f t="shared" si="114"/>
        <v>5_50-60</v>
      </c>
      <c r="P3619" s="21" t="str">
        <f t="shared" si="110"/>
        <v>05_50-60</v>
      </c>
      <c r="Q3619" s="21" t="s">
        <v>1587</v>
      </c>
      <c r="R3619" s="21" t="s">
        <v>1588</v>
      </c>
      <c r="S3619">
        <f t="shared" si="111"/>
        <v>102800</v>
      </c>
      <c r="T3619">
        <f t="shared" si="112"/>
        <v>1380</v>
      </c>
      <c r="U3619" s="91"/>
      <c r="V3619" s="93"/>
    </row>
    <row r="3620" spans="1:22" ht="14.45" hidden="1" x14ac:dyDescent="0.35">
      <c r="A3620">
        <v>226</v>
      </c>
      <c r="B3620" t="s">
        <v>13</v>
      </c>
      <c r="C3620" t="s">
        <v>613</v>
      </c>
      <c r="D3620" t="s">
        <v>1046</v>
      </c>
      <c r="E3620" t="s">
        <v>1044</v>
      </c>
      <c r="F3620" t="s">
        <v>5</v>
      </c>
      <c r="G3620" t="s">
        <v>496</v>
      </c>
      <c r="H3620" t="s">
        <v>2</v>
      </c>
      <c r="I3620">
        <v>14</v>
      </c>
      <c r="J3620" t="s">
        <v>8</v>
      </c>
      <c r="L3620" t="s">
        <v>107</v>
      </c>
      <c r="M3620">
        <v>62491</v>
      </c>
      <c r="N3620" s="21" t="str">
        <f t="shared" si="113"/>
        <v>12_60-65</v>
      </c>
      <c r="O3620" s="21" t="str">
        <f t="shared" si="114"/>
        <v>6_60-70</v>
      </c>
      <c r="P3620" s="21" t="str">
        <f t="shared" si="110"/>
        <v>06_60-70</v>
      </c>
      <c r="Q3620" s="21" t="s">
        <v>1587</v>
      </c>
      <c r="R3620" s="21" t="s">
        <v>1588</v>
      </c>
      <c r="S3620">
        <f t="shared" si="111"/>
        <v>14122966</v>
      </c>
      <c r="T3620">
        <f t="shared" si="112"/>
        <v>189570</v>
      </c>
      <c r="U3620" s="91"/>
      <c r="V3620" s="93"/>
    </row>
    <row r="3621" spans="1:22" ht="14.45" hidden="1" x14ac:dyDescent="0.35">
      <c r="A3621">
        <v>208</v>
      </c>
      <c r="B3621" t="s">
        <v>13</v>
      </c>
      <c r="C3621" t="s">
        <v>614</v>
      </c>
      <c r="D3621" t="s">
        <v>1040</v>
      </c>
      <c r="E3621" t="s">
        <v>1044</v>
      </c>
      <c r="F3621" t="s">
        <v>5</v>
      </c>
      <c r="G3621" t="s">
        <v>496</v>
      </c>
      <c r="H3621" t="s">
        <v>2</v>
      </c>
      <c r="I3621">
        <v>15</v>
      </c>
      <c r="J3621" t="s">
        <v>8</v>
      </c>
      <c r="L3621" t="s">
        <v>107</v>
      </c>
      <c r="M3621">
        <v>46500</v>
      </c>
      <c r="N3621" s="21" t="str">
        <f t="shared" si="113"/>
        <v>9_45-50</v>
      </c>
      <c r="O3621" s="21" t="str">
        <f t="shared" si="114"/>
        <v>4_40-50</v>
      </c>
      <c r="P3621" s="21" t="str">
        <f t="shared" si="110"/>
        <v>04_40-50</v>
      </c>
      <c r="Q3621" s="21" t="s">
        <v>1587</v>
      </c>
      <c r="R3621" s="21" t="s">
        <v>1588</v>
      </c>
      <c r="S3621">
        <f t="shared" si="111"/>
        <v>9672000</v>
      </c>
      <c r="T3621">
        <f t="shared" si="112"/>
        <v>129826</v>
      </c>
      <c r="U3621" s="91"/>
      <c r="V3621" s="93"/>
    </row>
    <row r="3622" spans="1:22" ht="14.45" hidden="1" x14ac:dyDescent="0.35">
      <c r="A3622">
        <v>34</v>
      </c>
      <c r="B3622" t="s">
        <v>13</v>
      </c>
      <c r="C3622" t="s">
        <v>615</v>
      </c>
      <c r="D3622" t="s">
        <v>1046</v>
      </c>
      <c r="E3622" t="s">
        <v>1044</v>
      </c>
      <c r="F3622" t="s">
        <v>5</v>
      </c>
      <c r="G3622" t="s">
        <v>218</v>
      </c>
      <c r="H3622" t="s">
        <v>2</v>
      </c>
      <c r="I3622">
        <v>14</v>
      </c>
      <c r="J3622" t="s">
        <v>8</v>
      </c>
      <c r="K3622" t="s">
        <v>7</v>
      </c>
      <c r="L3622" t="s">
        <v>107</v>
      </c>
      <c r="M3622">
        <v>93172</v>
      </c>
      <c r="N3622" s="21" t="str">
        <f t="shared" si="113"/>
        <v>18_90-95</v>
      </c>
      <c r="O3622" s="21" t="str">
        <f t="shared" si="114"/>
        <v>9_90-100</v>
      </c>
      <c r="P3622" s="21" t="str">
        <f t="shared" si="110"/>
        <v>07_70&gt;</v>
      </c>
      <c r="Q3622" s="21" t="s">
        <v>1587</v>
      </c>
      <c r="R3622" s="21" t="s">
        <v>1588</v>
      </c>
      <c r="S3622">
        <f t="shared" si="111"/>
        <v>3167848</v>
      </c>
      <c r="T3622">
        <f t="shared" si="112"/>
        <v>42521</v>
      </c>
      <c r="U3622" s="91"/>
      <c r="V3622" s="93"/>
    </row>
    <row r="3623" spans="1:22" ht="14.45" hidden="1" x14ac:dyDescent="0.35">
      <c r="A3623">
        <v>94</v>
      </c>
      <c r="B3623" t="s">
        <v>13</v>
      </c>
      <c r="C3623" t="s">
        <v>688</v>
      </c>
      <c r="D3623" t="s">
        <v>1046</v>
      </c>
      <c r="E3623" t="s">
        <v>1044</v>
      </c>
      <c r="F3623" t="s">
        <v>5</v>
      </c>
      <c r="G3623" t="s">
        <v>496</v>
      </c>
      <c r="H3623" t="s">
        <v>2</v>
      </c>
      <c r="I3623">
        <v>13</v>
      </c>
      <c r="J3623" t="s">
        <v>4</v>
      </c>
      <c r="L3623" t="s">
        <v>107</v>
      </c>
      <c r="M3623">
        <v>91590</v>
      </c>
      <c r="N3623" s="21" t="str">
        <f t="shared" si="113"/>
        <v>18_90-95</v>
      </c>
      <c r="O3623" s="21" t="str">
        <f t="shared" si="114"/>
        <v>9_90-100</v>
      </c>
      <c r="P3623" s="21" t="str">
        <f t="shared" si="110"/>
        <v>07_70&gt;</v>
      </c>
      <c r="Q3623" s="21" t="s">
        <v>1587</v>
      </c>
      <c r="R3623" s="21" t="s">
        <v>1588</v>
      </c>
      <c r="S3623">
        <f t="shared" si="111"/>
        <v>8609460</v>
      </c>
      <c r="T3623">
        <f t="shared" si="112"/>
        <v>115563</v>
      </c>
      <c r="U3623" s="91"/>
      <c r="V3623" s="93"/>
    </row>
    <row r="3624" spans="1:22" ht="14.45" hidden="1" x14ac:dyDescent="0.35">
      <c r="A3624">
        <v>159</v>
      </c>
      <c r="B3624" t="s">
        <v>13</v>
      </c>
      <c r="C3624" t="s">
        <v>689</v>
      </c>
      <c r="D3624" t="s">
        <v>1046</v>
      </c>
      <c r="E3624" t="s">
        <v>1044</v>
      </c>
      <c r="F3624" t="s">
        <v>5</v>
      </c>
      <c r="G3624" t="s">
        <v>308</v>
      </c>
      <c r="H3624" t="s">
        <v>230</v>
      </c>
      <c r="I3624">
        <v>14</v>
      </c>
      <c r="J3624" t="s">
        <v>8</v>
      </c>
      <c r="L3624" t="s">
        <v>107</v>
      </c>
      <c r="M3624">
        <v>95500</v>
      </c>
      <c r="N3624" s="21" t="str">
        <f t="shared" si="113"/>
        <v>19_95-100</v>
      </c>
      <c r="O3624" s="21" t="str">
        <f t="shared" si="114"/>
        <v>9_90-100</v>
      </c>
      <c r="P3624" s="21" t="str">
        <f t="shared" si="110"/>
        <v>07_70&gt;</v>
      </c>
      <c r="Q3624" s="21" t="s">
        <v>1587</v>
      </c>
      <c r="R3624" s="21" t="s">
        <v>1588</v>
      </c>
      <c r="S3624">
        <f t="shared" si="111"/>
        <v>15184500</v>
      </c>
      <c r="T3624">
        <f t="shared" si="112"/>
        <v>203819</v>
      </c>
      <c r="U3624" s="91"/>
      <c r="V3624" s="93"/>
    </row>
    <row r="3625" spans="1:22" ht="14.45" hidden="1" x14ac:dyDescent="0.35">
      <c r="A3625">
        <v>26</v>
      </c>
      <c r="B3625" t="s">
        <v>13</v>
      </c>
      <c r="C3625" t="s">
        <v>690</v>
      </c>
      <c r="D3625" t="s">
        <v>1046</v>
      </c>
      <c r="E3625" t="s">
        <v>1044</v>
      </c>
      <c r="F3625" t="s">
        <v>5</v>
      </c>
      <c r="G3625" t="s">
        <v>496</v>
      </c>
      <c r="H3625" t="s">
        <v>2</v>
      </c>
      <c r="I3625">
        <v>13</v>
      </c>
      <c r="J3625" t="s">
        <v>8</v>
      </c>
      <c r="L3625" t="s">
        <v>107</v>
      </c>
      <c r="M3625">
        <v>98475</v>
      </c>
      <c r="N3625" s="21" t="str">
        <f t="shared" si="113"/>
        <v>19_95-100</v>
      </c>
      <c r="O3625" s="21" t="str">
        <f t="shared" si="114"/>
        <v>9_90-100</v>
      </c>
      <c r="P3625" s="21" t="str">
        <f t="shared" si="110"/>
        <v>07_70&gt;</v>
      </c>
      <c r="Q3625" s="21" t="s">
        <v>1587</v>
      </c>
      <c r="R3625" s="21" t="s">
        <v>1588</v>
      </c>
      <c r="S3625">
        <f t="shared" si="111"/>
        <v>2560350</v>
      </c>
      <c r="T3625">
        <f t="shared" si="112"/>
        <v>34367</v>
      </c>
      <c r="U3625" s="91"/>
      <c r="V3625" s="93"/>
    </row>
    <row r="3626" spans="1:22" ht="14.45" hidden="1" x14ac:dyDescent="0.35">
      <c r="A3626">
        <v>49</v>
      </c>
      <c r="B3626" t="s">
        <v>13</v>
      </c>
      <c r="C3626" t="s">
        <v>691</v>
      </c>
      <c r="D3626" t="s">
        <v>1046</v>
      </c>
      <c r="E3626" t="s">
        <v>1044</v>
      </c>
      <c r="F3626" t="s">
        <v>5</v>
      </c>
      <c r="G3626" t="s">
        <v>496</v>
      </c>
      <c r="H3626" t="s">
        <v>2</v>
      </c>
      <c r="I3626">
        <v>14</v>
      </c>
      <c r="J3626" t="s">
        <v>8</v>
      </c>
      <c r="L3626" t="s">
        <v>107</v>
      </c>
      <c r="M3626">
        <v>83247</v>
      </c>
      <c r="N3626" s="21" t="str">
        <f t="shared" si="113"/>
        <v>16_80-85</v>
      </c>
      <c r="O3626" s="21" t="str">
        <f t="shared" si="114"/>
        <v>8_80-90</v>
      </c>
      <c r="P3626" s="21" t="str">
        <f t="shared" ref="P3626:P3689" si="115">IF(M3626&lt;20000,"01_&lt;20",IF(M3626&lt;70000,CONCATENATE(IF((ROUNDDOWN(M3626/10000,0)+1)&lt;10,0,),ROUNDDOWN(M3626/10000,0),"_",ROUNDDOWN(M3626/10000,0)*10,"-",ROUNDUP((M3626+1)/10000,0)*10),"07_70&gt;"))</f>
        <v>07_70&gt;</v>
      </c>
      <c r="Q3626" s="21" t="s">
        <v>1587</v>
      </c>
      <c r="R3626" s="21" t="s">
        <v>1588</v>
      </c>
      <c r="S3626">
        <f t="shared" si="111"/>
        <v>4079103</v>
      </c>
      <c r="T3626">
        <f t="shared" si="112"/>
        <v>54753</v>
      </c>
      <c r="U3626" s="91"/>
      <c r="V3626" s="93"/>
    </row>
    <row r="3627" spans="1:22" ht="14.45" hidden="1" x14ac:dyDescent="0.35">
      <c r="A3627">
        <v>57</v>
      </c>
      <c r="B3627" t="s">
        <v>13</v>
      </c>
      <c r="C3627" t="s">
        <v>692</v>
      </c>
      <c r="D3627" t="s">
        <v>1040</v>
      </c>
      <c r="E3627" t="s">
        <v>1044</v>
      </c>
      <c r="F3627" t="s">
        <v>5</v>
      </c>
      <c r="G3627" t="s">
        <v>496</v>
      </c>
      <c r="H3627" t="s">
        <v>2</v>
      </c>
      <c r="I3627">
        <v>15</v>
      </c>
      <c r="J3627" t="s">
        <v>8</v>
      </c>
      <c r="L3627" t="s">
        <v>107</v>
      </c>
      <c r="M3627">
        <v>99540</v>
      </c>
      <c r="N3627" s="21" t="str">
        <f t="shared" si="113"/>
        <v>19_95-100</v>
      </c>
      <c r="O3627" s="21" t="str">
        <f t="shared" si="114"/>
        <v>9_90-100</v>
      </c>
      <c r="P3627" s="21" t="str">
        <f t="shared" si="115"/>
        <v>07_70&gt;</v>
      </c>
      <c r="Q3627" s="21" t="s">
        <v>1587</v>
      </c>
      <c r="R3627" s="21" t="s">
        <v>1588</v>
      </c>
      <c r="S3627">
        <f t="shared" si="111"/>
        <v>5673780</v>
      </c>
      <c r="T3627">
        <f t="shared" si="112"/>
        <v>76158</v>
      </c>
      <c r="U3627" s="91"/>
      <c r="V3627" s="93"/>
    </row>
    <row r="3628" spans="1:22" ht="14.45" hidden="1" x14ac:dyDescent="0.35">
      <c r="A3628">
        <v>352</v>
      </c>
      <c r="B3628" t="s">
        <v>13</v>
      </c>
      <c r="C3628" t="s">
        <v>733</v>
      </c>
      <c r="D3628" t="s">
        <v>1040</v>
      </c>
      <c r="E3628" t="s">
        <v>1044</v>
      </c>
      <c r="F3628" t="s">
        <v>5</v>
      </c>
      <c r="G3628" t="s">
        <v>308</v>
      </c>
      <c r="H3628" t="s">
        <v>2</v>
      </c>
      <c r="I3628">
        <v>15</v>
      </c>
      <c r="J3628" t="s">
        <v>8</v>
      </c>
      <c r="L3628" t="s">
        <v>107</v>
      </c>
      <c r="M3628">
        <v>98490</v>
      </c>
      <c r="N3628" s="21" t="str">
        <f t="shared" si="113"/>
        <v>19_95-100</v>
      </c>
      <c r="O3628" s="21" t="str">
        <f t="shared" si="114"/>
        <v>9_90-100</v>
      </c>
      <c r="P3628" s="21" t="str">
        <f t="shared" si="115"/>
        <v>07_70&gt;</v>
      </c>
      <c r="Q3628" s="21" t="s">
        <v>1587</v>
      </c>
      <c r="R3628" s="21" t="s">
        <v>1588</v>
      </c>
      <c r="S3628">
        <f t="shared" si="111"/>
        <v>34668480</v>
      </c>
      <c r="T3628">
        <f t="shared" si="112"/>
        <v>465349</v>
      </c>
      <c r="U3628" s="91"/>
      <c r="V3628" s="93"/>
    </row>
    <row r="3629" spans="1:22" ht="14.45" hidden="1" x14ac:dyDescent="0.35">
      <c r="A3629">
        <v>3</v>
      </c>
      <c r="B3629" t="s">
        <v>13</v>
      </c>
      <c r="C3629" t="s">
        <v>786</v>
      </c>
      <c r="D3629" t="s">
        <v>1047</v>
      </c>
      <c r="E3629" t="s">
        <v>1044</v>
      </c>
      <c r="F3629" t="s">
        <v>5</v>
      </c>
      <c r="G3629" t="s">
        <v>496</v>
      </c>
      <c r="H3629" t="s">
        <v>2</v>
      </c>
      <c r="I3629">
        <v>12</v>
      </c>
      <c r="J3629" t="s">
        <v>8</v>
      </c>
      <c r="L3629" t="s">
        <v>107</v>
      </c>
      <c r="M3629">
        <v>97871</v>
      </c>
      <c r="N3629" s="21" t="str">
        <f t="shared" si="113"/>
        <v>19_95-100</v>
      </c>
      <c r="O3629" s="21" t="str">
        <f t="shared" si="114"/>
        <v>9_90-100</v>
      </c>
      <c r="P3629" s="21" t="str">
        <f t="shared" si="115"/>
        <v>07_70&gt;</v>
      </c>
      <c r="Q3629" s="21" t="s">
        <v>1587</v>
      </c>
      <c r="R3629" s="21" t="s">
        <v>1588</v>
      </c>
      <c r="S3629">
        <f t="shared" si="111"/>
        <v>293613</v>
      </c>
      <c r="T3629">
        <f t="shared" si="112"/>
        <v>3941</v>
      </c>
      <c r="U3629" s="91"/>
      <c r="V3629" s="93"/>
    </row>
    <row r="3630" spans="1:22" ht="14.45" hidden="1" x14ac:dyDescent="0.35">
      <c r="A3630">
        <v>85</v>
      </c>
      <c r="B3630" t="s">
        <v>13</v>
      </c>
      <c r="C3630" t="s">
        <v>690</v>
      </c>
      <c r="D3630" t="s">
        <v>1046</v>
      </c>
      <c r="E3630" t="s">
        <v>1044</v>
      </c>
      <c r="F3630" t="s">
        <v>5</v>
      </c>
      <c r="G3630" t="s">
        <v>496</v>
      </c>
      <c r="H3630" t="s">
        <v>2</v>
      </c>
      <c r="I3630">
        <v>13</v>
      </c>
      <c r="J3630" t="s">
        <v>8</v>
      </c>
      <c r="L3630" t="s">
        <v>107</v>
      </c>
      <c r="M3630">
        <v>98475</v>
      </c>
      <c r="N3630" s="21" t="str">
        <f t="shared" si="113"/>
        <v>19_95-100</v>
      </c>
      <c r="O3630" s="21" t="str">
        <f t="shared" si="114"/>
        <v>9_90-100</v>
      </c>
      <c r="P3630" s="21" t="str">
        <f t="shared" si="115"/>
        <v>07_70&gt;</v>
      </c>
      <c r="Q3630" s="21" t="s">
        <v>1587</v>
      </c>
      <c r="R3630" s="21" t="s">
        <v>1588</v>
      </c>
      <c r="S3630">
        <f t="shared" si="111"/>
        <v>8370375</v>
      </c>
      <c r="T3630">
        <f t="shared" si="112"/>
        <v>112354</v>
      </c>
      <c r="U3630" s="91"/>
      <c r="V3630" s="93"/>
    </row>
    <row r="3631" spans="1:22" ht="14.45" hidden="1" x14ac:dyDescent="0.35">
      <c r="A3631">
        <v>68</v>
      </c>
      <c r="B3631" t="s">
        <v>13</v>
      </c>
      <c r="C3631" t="s">
        <v>615</v>
      </c>
      <c r="D3631" t="s">
        <v>1046</v>
      </c>
      <c r="E3631" t="s">
        <v>1044</v>
      </c>
      <c r="F3631" t="s">
        <v>5</v>
      </c>
      <c r="G3631" t="s">
        <v>218</v>
      </c>
      <c r="H3631" t="s">
        <v>2</v>
      </c>
      <c r="I3631">
        <v>14</v>
      </c>
      <c r="J3631" t="s">
        <v>8</v>
      </c>
      <c r="K3631" t="s">
        <v>7</v>
      </c>
      <c r="L3631" t="s">
        <v>107</v>
      </c>
      <c r="M3631">
        <v>93172</v>
      </c>
      <c r="N3631" s="21" t="str">
        <f t="shared" si="113"/>
        <v>18_90-95</v>
      </c>
      <c r="O3631" s="21" t="str">
        <f t="shared" si="114"/>
        <v>9_90-100</v>
      </c>
      <c r="P3631" s="21" t="str">
        <f t="shared" si="115"/>
        <v>07_70&gt;</v>
      </c>
      <c r="Q3631" s="21" t="s">
        <v>1587</v>
      </c>
      <c r="R3631" s="21" t="s">
        <v>1588</v>
      </c>
      <c r="S3631">
        <f t="shared" si="111"/>
        <v>6335696</v>
      </c>
      <c r="T3631">
        <f t="shared" si="112"/>
        <v>85043</v>
      </c>
      <c r="U3631" s="91"/>
      <c r="V3631" s="93"/>
    </row>
    <row r="3632" spans="1:22" ht="14.45" hidden="1" x14ac:dyDescent="0.35">
      <c r="A3632">
        <v>326</v>
      </c>
      <c r="B3632" t="s">
        <v>13</v>
      </c>
      <c r="C3632" t="s">
        <v>691</v>
      </c>
      <c r="D3632" t="s">
        <v>1046</v>
      </c>
      <c r="E3632" t="s">
        <v>1044</v>
      </c>
      <c r="F3632" t="s">
        <v>5</v>
      </c>
      <c r="G3632" t="s">
        <v>496</v>
      </c>
      <c r="H3632" t="s">
        <v>2</v>
      </c>
      <c r="I3632">
        <v>14</v>
      </c>
      <c r="J3632" t="s">
        <v>8</v>
      </c>
      <c r="L3632" t="s">
        <v>107</v>
      </c>
      <c r="M3632">
        <v>83247</v>
      </c>
      <c r="N3632" s="21" t="str">
        <f t="shared" si="113"/>
        <v>16_80-85</v>
      </c>
      <c r="O3632" s="21" t="str">
        <f t="shared" si="114"/>
        <v>8_80-90</v>
      </c>
      <c r="P3632" s="21" t="str">
        <f t="shared" si="115"/>
        <v>07_70&gt;</v>
      </c>
      <c r="Q3632" s="21" t="s">
        <v>1587</v>
      </c>
      <c r="R3632" s="21" t="s">
        <v>1588</v>
      </c>
      <c r="S3632">
        <f t="shared" ref="S3632:S3695" si="116">M3632*A3632</f>
        <v>27138522</v>
      </c>
      <c r="T3632">
        <f t="shared" ref="T3632:T3695" si="117">ROUND(S3632/74.5,0)</f>
        <v>364275</v>
      </c>
      <c r="U3632" s="91"/>
      <c r="V3632" s="93"/>
    </row>
    <row r="3633" spans="1:22" ht="14.45" hidden="1" x14ac:dyDescent="0.35">
      <c r="A3633">
        <v>21</v>
      </c>
      <c r="B3633" t="s">
        <v>13</v>
      </c>
      <c r="C3633" t="s">
        <v>733</v>
      </c>
      <c r="D3633" t="s">
        <v>1040</v>
      </c>
      <c r="E3633" t="s">
        <v>1044</v>
      </c>
      <c r="F3633" t="s">
        <v>5</v>
      </c>
      <c r="G3633" t="s">
        <v>308</v>
      </c>
      <c r="H3633" t="s">
        <v>2</v>
      </c>
      <c r="I3633">
        <v>15</v>
      </c>
      <c r="J3633" t="s">
        <v>8</v>
      </c>
      <c r="L3633" t="s">
        <v>107</v>
      </c>
      <c r="M3633">
        <v>98490</v>
      </c>
      <c r="N3633" s="21" t="str">
        <f t="shared" si="113"/>
        <v>19_95-100</v>
      </c>
      <c r="O3633" s="21" t="str">
        <f t="shared" si="114"/>
        <v>9_90-100</v>
      </c>
      <c r="P3633" s="21" t="str">
        <f t="shared" si="115"/>
        <v>07_70&gt;</v>
      </c>
      <c r="Q3633" s="21" t="s">
        <v>1587</v>
      </c>
      <c r="R3633" s="21" t="s">
        <v>1588</v>
      </c>
      <c r="S3633">
        <f t="shared" si="116"/>
        <v>2068290</v>
      </c>
      <c r="T3633">
        <f t="shared" si="117"/>
        <v>27762</v>
      </c>
      <c r="U3633" s="91"/>
      <c r="V3633" s="93"/>
    </row>
    <row r="3634" spans="1:22" ht="14.45" hidden="1" x14ac:dyDescent="0.35">
      <c r="A3634">
        <v>101</v>
      </c>
      <c r="B3634" t="s">
        <v>13</v>
      </c>
      <c r="C3634" t="s">
        <v>692</v>
      </c>
      <c r="D3634" t="s">
        <v>1040</v>
      </c>
      <c r="E3634" t="s">
        <v>1044</v>
      </c>
      <c r="F3634" t="s">
        <v>5</v>
      </c>
      <c r="G3634" t="s">
        <v>496</v>
      </c>
      <c r="H3634" t="s">
        <v>2</v>
      </c>
      <c r="I3634">
        <v>15</v>
      </c>
      <c r="J3634" t="s">
        <v>8</v>
      </c>
      <c r="L3634" t="s">
        <v>107</v>
      </c>
      <c r="M3634">
        <v>99540</v>
      </c>
      <c r="N3634" s="21" t="str">
        <f t="shared" si="113"/>
        <v>19_95-100</v>
      </c>
      <c r="O3634" s="21" t="str">
        <f t="shared" si="114"/>
        <v>9_90-100</v>
      </c>
      <c r="P3634" s="21" t="str">
        <f t="shared" si="115"/>
        <v>07_70&gt;</v>
      </c>
      <c r="Q3634" s="21" t="s">
        <v>1587</v>
      </c>
      <c r="R3634" s="21" t="s">
        <v>1588</v>
      </c>
      <c r="S3634">
        <f t="shared" si="116"/>
        <v>10053540</v>
      </c>
      <c r="T3634">
        <f t="shared" si="117"/>
        <v>134947</v>
      </c>
      <c r="U3634" s="91"/>
      <c r="V3634" s="93"/>
    </row>
    <row r="3635" spans="1:22" ht="14.45" hidden="1" x14ac:dyDescent="0.35">
      <c r="A3635">
        <v>2</v>
      </c>
      <c r="B3635" t="s">
        <v>13</v>
      </c>
      <c r="C3635" t="s">
        <v>785</v>
      </c>
      <c r="D3635" t="s">
        <v>1046</v>
      </c>
      <c r="E3635" t="s">
        <v>1044</v>
      </c>
      <c r="F3635" t="s">
        <v>5</v>
      </c>
      <c r="G3635" t="s">
        <v>496</v>
      </c>
      <c r="H3635" t="s">
        <v>2</v>
      </c>
      <c r="I3635">
        <v>13</v>
      </c>
      <c r="J3635" t="s">
        <v>8</v>
      </c>
      <c r="L3635" t="s">
        <v>107</v>
      </c>
      <c r="M3635">
        <v>69990</v>
      </c>
      <c r="N3635" s="21" t="str">
        <f t="shared" si="113"/>
        <v>13_65-70</v>
      </c>
      <c r="O3635" s="21" t="str">
        <f t="shared" si="114"/>
        <v>6_60-70</v>
      </c>
      <c r="P3635" s="21" t="str">
        <f t="shared" si="115"/>
        <v>06_60-70</v>
      </c>
      <c r="Q3635" s="21" t="s">
        <v>1587</v>
      </c>
      <c r="R3635" s="21" t="s">
        <v>1588</v>
      </c>
      <c r="S3635">
        <f t="shared" si="116"/>
        <v>139980</v>
      </c>
      <c r="T3635">
        <f t="shared" si="117"/>
        <v>1879</v>
      </c>
      <c r="U3635" s="91"/>
      <c r="V3635" s="93"/>
    </row>
    <row r="3636" spans="1:22" ht="14.45" hidden="1" x14ac:dyDescent="0.35">
      <c r="A3636">
        <v>55</v>
      </c>
      <c r="B3636" t="s">
        <v>13</v>
      </c>
      <c r="C3636" t="s">
        <v>688</v>
      </c>
      <c r="D3636" t="s">
        <v>1046</v>
      </c>
      <c r="E3636" t="s">
        <v>1044</v>
      </c>
      <c r="F3636" t="s">
        <v>5</v>
      </c>
      <c r="G3636" t="s">
        <v>496</v>
      </c>
      <c r="H3636" t="s">
        <v>2</v>
      </c>
      <c r="I3636">
        <v>13</v>
      </c>
      <c r="J3636" t="s">
        <v>4</v>
      </c>
      <c r="L3636" t="s">
        <v>107</v>
      </c>
      <c r="M3636">
        <v>91590</v>
      </c>
      <c r="N3636" s="21" t="str">
        <f t="shared" si="113"/>
        <v>18_90-95</v>
      </c>
      <c r="O3636" s="21" t="str">
        <f t="shared" si="114"/>
        <v>9_90-100</v>
      </c>
      <c r="P3636" s="21" t="str">
        <f t="shared" si="115"/>
        <v>07_70&gt;</v>
      </c>
      <c r="Q3636" s="21" t="s">
        <v>1587</v>
      </c>
      <c r="R3636" s="21" t="s">
        <v>1588</v>
      </c>
      <c r="S3636">
        <f t="shared" si="116"/>
        <v>5037450</v>
      </c>
      <c r="T3636">
        <f t="shared" si="117"/>
        <v>67617</v>
      </c>
      <c r="U3636" s="91"/>
      <c r="V3636" s="93"/>
    </row>
    <row r="3637" spans="1:22" ht="14.45" hidden="1" x14ac:dyDescent="0.35">
      <c r="A3637">
        <v>44</v>
      </c>
      <c r="B3637" t="s">
        <v>13</v>
      </c>
      <c r="C3637" t="s">
        <v>689</v>
      </c>
      <c r="D3637" t="s">
        <v>1046</v>
      </c>
      <c r="E3637" t="s">
        <v>1044</v>
      </c>
      <c r="F3637" t="s">
        <v>5</v>
      </c>
      <c r="G3637" t="s">
        <v>308</v>
      </c>
      <c r="H3637" t="s">
        <v>230</v>
      </c>
      <c r="I3637">
        <v>14</v>
      </c>
      <c r="J3637" t="s">
        <v>8</v>
      </c>
      <c r="L3637" t="s">
        <v>107</v>
      </c>
      <c r="M3637">
        <v>95500</v>
      </c>
      <c r="N3637" s="21" t="str">
        <f t="shared" si="113"/>
        <v>19_95-100</v>
      </c>
      <c r="O3637" s="21" t="str">
        <f t="shared" si="114"/>
        <v>9_90-100</v>
      </c>
      <c r="P3637" s="21" t="str">
        <f t="shared" si="115"/>
        <v>07_70&gt;</v>
      </c>
      <c r="Q3637" s="21" t="s">
        <v>1587</v>
      </c>
      <c r="R3637" s="21" t="s">
        <v>1588</v>
      </c>
      <c r="S3637">
        <f t="shared" si="116"/>
        <v>4202000</v>
      </c>
      <c r="T3637">
        <f t="shared" si="117"/>
        <v>56403</v>
      </c>
      <c r="U3637" s="91"/>
      <c r="V3637" s="93"/>
    </row>
    <row r="3638" spans="1:22" ht="14.45" hidden="1" x14ac:dyDescent="0.35">
      <c r="A3638">
        <v>15</v>
      </c>
      <c r="B3638" t="s">
        <v>13</v>
      </c>
      <c r="C3638" t="s">
        <v>559</v>
      </c>
      <c r="D3638" t="s">
        <v>1046</v>
      </c>
      <c r="E3638" t="s">
        <v>1044</v>
      </c>
      <c r="F3638" t="s">
        <v>5</v>
      </c>
      <c r="G3638" t="s">
        <v>155</v>
      </c>
      <c r="H3638" t="s">
        <v>2</v>
      </c>
      <c r="I3638">
        <v>14</v>
      </c>
      <c r="J3638" t="s">
        <v>8</v>
      </c>
      <c r="L3638" t="s">
        <v>107</v>
      </c>
      <c r="M3638">
        <v>172950</v>
      </c>
      <c r="N3638" s="21" t="str">
        <f t="shared" si="113"/>
        <v>34_170-175</v>
      </c>
      <c r="O3638" s="21" t="str">
        <f t="shared" si="114"/>
        <v>17_170-180</v>
      </c>
      <c r="P3638" s="21" t="str">
        <f t="shared" si="115"/>
        <v>07_70&gt;</v>
      </c>
      <c r="Q3638" s="21" t="s">
        <v>1587</v>
      </c>
      <c r="R3638" s="21" t="s">
        <v>1588</v>
      </c>
      <c r="S3638">
        <f t="shared" si="116"/>
        <v>2594250</v>
      </c>
      <c r="T3638">
        <f t="shared" si="117"/>
        <v>34822</v>
      </c>
      <c r="U3638" s="91"/>
      <c r="V3638" s="93"/>
    </row>
    <row r="3639" spans="1:22" ht="14.45" hidden="1" x14ac:dyDescent="0.35">
      <c r="A3639">
        <v>1</v>
      </c>
      <c r="B3639" t="s">
        <v>13</v>
      </c>
      <c r="C3639" t="s">
        <v>693</v>
      </c>
      <c r="D3639" t="s">
        <v>1046</v>
      </c>
      <c r="E3639" t="s">
        <v>1044</v>
      </c>
      <c r="F3639" t="s">
        <v>5</v>
      </c>
      <c r="G3639" t="s">
        <v>218</v>
      </c>
      <c r="H3639" t="s">
        <v>2</v>
      </c>
      <c r="I3639">
        <v>14</v>
      </c>
      <c r="J3639" t="s">
        <v>8</v>
      </c>
      <c r="L3639" t="s">
        <v>107</v>
      </c>
      <c r="M3639">
        <v>148474</v>
      </c>
      <c r="N3639" s="21" t="str">
        <f t="shared" si="113"/>
        <v>29_145-150</v>
      </c>
      <c r="O3639" s="21" t="str">
        <f t="shared" si="114"/>
        <v>14_140-150</v>
      </c>
      <c r="P3639" s="21" t="str">
        <f t="shared" si="115"/>
        <v>07_70&gt;</v>
      </c>
      <c r="Q3639" s="21" t="s">
        <v>1587</v>
      </c>
      <c r="R3639" s="21" t="s">
        <v>1588</v>
      </c>
      <c r="S3639">
        <f t="shared" si="116"/>
        <v>148474</v>
      </c>
      <c r="T3639">
        <f t="shared" si="117"/>
        <v>1993</v>
      </c>
      <c r="U3639" s="91"/>
      <c r="V3639" s="93"/>
    </row>
    <row r="3640" spans="1:22" ht="14.45" hidden="1" x14ac:dyDescent="0.35">
      <c r="A3640">
        <v>2</v>
      </c>
      <c r="B3640" t="s">
        <v>13</v>
      </c>
      <c r="C3640" t="s">
        <v>694</v>
      </c>
      <c r="D3640" t="s">
        <v>1046</v>
      </c>
      <c r="E3640" t="s">
        <v>1044</v>
      </c>
      <c r="F3640" t="s">
        <v>5</v>
      </c>
      <c r="G3640" t="s">
        <v>218</v>
      </c>
      <c r="H3640" t="s">
        <v>2</v>
      </c>
      <c r="I3640">
        <v>14</v>
      </c>
      <c r="J3640" t="s">
        <v>8</v>
      </c>
      <c r="K3640" t="s">
        <v>7</v>
      </c>
      <c r="L3640" t="s">
        <v>107</v>
      </c>
      <c r="M3640">
        <v>351089</v>
      </c>
      <c r="N3640" s="21" t="str">
        <f t="shared" si="113"/>
        <v>70_350-355</v>
      </c>
      <c r="O3640" s="21" t="str">
        <f t="shared" si="114"/>
        <v>35_350-360</v>
      </c>
      <c r="P3640" s="21" t="str">
        <f t="shared" si="115"/>
        <v>07_70&gt;</v>
      </c>
      <c r="Q3640" s="21" t="s">
        <v>1587</v>
      </c>
      <c r="R3640" s="21" t="s">
        <v>1588</v>
      </c>
      <c r="S3640">
        <f t="shared" si="116"/>
        <v>702178</v>
      </c>
      <c r="T3640">
        <f t="shared" si="117"/>
        <v>9425</v>
      </c>
      <c r="U3640" s="91"/>
      <c r="V3640" s="93"/>
    </row>
    <row r="3641" spans="1:22" ht="14.45" hidden="1" x14ac:dyDescent="0.35">
      <c r="A3641">
        <v>2</v>
      </c>
      <c r="B3641" t="s">
        <v>13</v>
      </c>
      <c r="C3641" t="s">
        <v>436</v>
      </c>
      <c r="D3641" t="s">
        <v>1055</v>
      </c>
      <c r="E3641" t="s">
        <v>1044</v>
      </c>
      <c r="F3641" t="s">
        <v>5</v>
      </c>
      <c r="G3641" t="s">
        <v>308</v>
      </c>
      <c r="H3641">
        <v>0</v>
      </c>
      <c r="I3641">
        <v>17</v>
      </c>
      <c r="J3641" t="s">
        <v>8</v>
      </c>
      <c r="L3641" t="s">
        <v>107</v>
      </c>
      <c r="M3641">
        <v>212722</v>
      </c>
      <c r="N3641" s="21" t="str">
        <f t="shared" si="113"/>
        <v>42_210-215</v>
      </c>
      <c r="O3641" s="21" t="str">
        <f t="shared" si="114"/>
        <v>21_210-220</v>
      </c>
      <c r="P3641" s="21" t="str">
        <f t="shared" si="115"/>
        <v>07_70&gt;</v>
      </c>
      <c r="Q3641" s="21" t="s">
        <v>1587</v>
      </c>
      <c r="R3641" s="21" t="s">
        <v>1588</v>
      </c>
      <c r="S3641">
        <f t="shared" si="116"/>
        <v>425444</v>
      </c>
      <c r="T3641">
        <f t="shared" si="117"/>
        <v>5711</v>
      </c>
      <c r="U3641" s="91"/>
      <c r="V3641" s="93"/>
    </row>
    <row r="3642" spans="1:22" ht="14.45" hidden="1" x14ac:dyDescent="0.35">
      <c r="A3642">
        <v>8</v>
      </c>
      <c r="B3642" t="s">
        <v>13</v>
      </c>
      <c r="C3642" t="s">
        <v>787</v>
      </c>
      <c r="D3642" t="s">
        <v>1055</v>
      </c>
      <c r="E3642" t="s">
        <v>1044</v>
      </c>
      <c r="F3642" t="s">
        <v>5</v>
      </c>
      <c r="G3642" t="s">
        <v>308</v>
      </c>
      <c r="H3642" t="s">
        <v>788</v>
      </c>
      <c r="I3642">
        <v>15</v>
      </c>
      <c r="J3642" t="s">
        <v>117</v>
      </c>
      <c r="L3642" t="s">
        <v>107</v>
      </c>
      <c r="M3642">
        <v>222500</v>
      </c>
      <c r="N3642" s="21" t="str">
        <f t="shared" si="113"/>
        <v>44_220-225</v>
      </c>
      <c r="O3642" s="21" t="str">
        <f t="shared" si="114"/>
        <v>22_220-230</v>
      </c>
      <c r="P3642" s="21" t="str">
        <f t="shared" si="115"/>
        <v>07_70&gt;</v>
      </c>
      <c r="Q3642" s="21" t="s">
        <v>1587</v>
      </c>
      <c r="R3642" s="21" t="s">
        <v>1588</v>
      </c>
      <c r="S3642">
        <f t="shared" si="116"/>
        <v>1780000</v>
      </c>
      <c r="T3642">
        <f t="shared" si="117"/>
        <v>23893</v>
      </c>
      <c r="U3642" s="91"/>
      <c r="V3642" s="93"/>
    </row>
    <row r="3643" spans="1:22" ht="14.45" hidden="1" x14ac:dyDescent="0.35">
      <c r="A3643">
        <v>11</v>
      </c>
      <c r="B3643" t="s">
        <v>13</v>
      </c>
      <c r="C3643" t="s">
        <v>789</v>
      </c>
      <c r="D3643" t="s">
        <v>1055</v>
      </c>
      <c r="E3643" t="s">
        <v>1044</v>
      </c>
      <c r="F3643" t="s">
        <v>5</v>
      </c>
      <c r="G3643" t="s">
        <v>308</v>
      </c>
      <c r="H3643" t="s">
        <v>790</v>
      </c>
      <c r="I3643">
        <v>15</v>
      </c>
      <c r="J3643" t="s">
        <v>117</v>
      </c>
      <c r="L3643" t="s">
        <v>107</v>
      </c>
      <c r="M3643">
        <v>226500</v>
      </c>
      <c r="N3643" s="21" t="str">
        <f t="shared" si="113"/>
        <v>45_225-230</v>
      </c>
      <c r="O3643" s="21" t="str">
        <f t="shared" si="114"/>
        <v>22_220-230</v>
      </c>
      <c r="P3643" s="21" t="str">
        <f t="shared" si="115"/>
        <v>07_70&gt;</v>
      </c>
      <c r="Q3643" s="21" t="s">
        <v>1587</v>
      </c>
      <c r="R3643" s="21" t="s">
        <v>1588</v>
      </c>
      <c r="S3643">
        <f t="shared" si="116"/>
        <v>2491500</v>
      </c>
      <c r="T3643">
        <f t="shared" si="117"/>
        <v>33443</v>
      </c>
      <c r="U3643" s="91"/>
      <c r="V3643" s="93"/>
    </row>
    <row r="3644" spans="1:22" ht="14.45" hidden="1" x14ac:dyDescent="0.35">
      <c r="A3644">
        <v>18</v>
      </c>
      <c r="B3644" t="s">
        <v>13</v>
      </c>
      <c r="C3644" t="s">
        <v>791</v>
      </c>
      <c r="D3644" t="s">
        <v>1055</v>
      </c>
      <c r="E3644" t="s">
        <v>1044</v>
      </c>
      <c r="F3644" t="s">
        <v>5</v>
      </c>
      <c r="G3644" t="s">
        <v>308</v>
      </c>
      <c r="H3644" t="s">
        <v>792</v>
      </c>
      <c r="I3644">
        <v>17</v>
      </c>
      <c r="J3644" t="s">
        <v>8</v>
      </c>
      <c r="L3644" t="s">
        <v>107</v>
      </c>
      <c r="M3644">
        <v>239939</v>
      </c>
      <c r="N3644" s="21" t="str">
        <f t="shared" si="113"/>
        <v>47_235-240</v>
      </c>
      <c r="O3644" s="21" t="str">
        <f t="shared" si="114"/>
        <v>23_230-240</v>
      </c>
      <c r="P3644" s="21" t="str">
        <f t="shared" si="115"/>
        <v>07_70&gt;</v>
      </c>
      <c r="Q3644" s="21" t="s">
        <v>1587</v>
      </c>
      <c r="R3644" s="21" t="s">
        <v>1588</v>
      </c>
      <c r="S3644">
        <f t="shared" si="116"/>
        <v>4318902</v>
      </c>
      <c r="T3644">
        <f t="shared" si="117"/>
        <v>57972</v>
      </c>
      <c r="U3644" s="91"/>
      <c r="V3644" s="93"/>
    </row>
    <row r="3645" spans="1:22" ht="14.45" hidden="1" x14ac:dyDescent="0.35">
      <c r="A3645">
        <v>13</v>
      </c>
      <c r="B3645" t="s">
        <v>13</v>
      </c>
      <c r="C3645" t="s">
        <v>789</v>
      </c>
      <c r="D3645" t="s">
        <v>1055</v>
      </c>
      <c r="E3645" t="s">
        <v>1044</v>
      </c>
      <c r="F3645" t="s">
        <v>5</v>
      </c>
      <c r="G3645" t="s">
        <v>308</v>
      </c>
      <c r="H3645" t="s">
        <v>790</v>
      </c>
      <c r="I3645">
        <v>15</v>
      </c>
      <c r="J3645" t="s">
        <v>117</v>
      </c>
      <c r="L3645" t="s">
        <v>107</v>
      </c>
      <c r="M3645">
        <v>226500</v>
      </c>
      <c r="N3645" s="21" t="str">
        <f t="shared" si="113"/>
        <v>45_225-230</v>
      </c>
      <c r="O3645" s="21" t="str">
        <f t="shared" si="114"/>
        <v>22_220-230</v>
      </c>
      <c r="P3645" s="21" t="str">
        <f t="shared" si="115"/>
        <v>07_70&gt;</v>
      </c>
      <c r="Q3645" s="21" t="s">
        <v>1587</v>
      </c>
      <c r="R3645" s="21" t="s">
        <v>1588</v>
      </c>
      <c r="S3645">
        <f t="shared" si="116"/>
        <v>2944500</v>
      </c>
      <c r="T3645">
        <f t="shared" si="117"/>
        <v>39523</v>
      </c>
      <c r="U3645" s="91"/>
      <c r="V3645" s="93"/>
    </row>
    <row r="3646" spans="1:22" ht="14.45" hidden="1" x14ac:dyDescent="0.35">
      <c r="A3646">
        <v>11</v>
      </c>
      <c r="B3646" t="s">
        <v>13</v>
      </c>
      <c r="C3646" t="s">
        <v>734</v>
      </c>
      <c r="D3646" t="s">
        <v>1055</v>
      </c>
      <c r="E3646" t="s">
        <v>1044</v>
      </c>
      <c r="F3646" t="s">
        <v>5</v>
      </c>
      <c r="G3646" t="s">
        <v>308</v>
      </c>
      <c r="H3646" t="s">
        <v>735</v>
      </c>
      <c r="I3646">
        <v>15</v>
      </c>
      <c r="J3646" t="s">
        <v>8</v>
      </c>
      <c r="L3646" t="s">
        <v>107</v>
      </c>
      <c r="M3646">
        <v>113572</v>
      </c>
      <c r="N3646" s="21" t="str">
        <f t="shared" si="113"/>
        <v>22_110-115</v>
      </c>
      <c r="O3646" s="21" t="str">
        <f t="shared" si="114"/>
        <v>11_110-120</v>
      </c>
      <c r="P3646" s="21" t="str">
        <f t="shared" si="115"/>
        <v>07_70&gt;</v>
      </c>
      <c r="Q3646" s="21" t="s">
        <v>1587</v>
      </c>
      <c r="R3646" s="21" t="s">
        <v>1588</v>
      </c>
      <c r="S3646">
        <f t="shared" si="116"/>
        <v>1249292</v>
      </c>
      <c r="T3646">
        <f t="shared" si="117"/>
        <v>16769</v>
      </c>
      <c r="U3646" s="91"/>
      <c r="V3646" s="93"/>
    </row>
    <row r="3647" spans="1:22" ht="14.45" hidden="1" x14ac:dyDescent="0.35">
      <c r="A3647">
        <v>10</v>
      </c>
      <c r="B3647" t="s">
        <v>13</v>
      </c>
      <c r="C3647" t="s">
        <v>787</v>
      </c>
      <c r="D3647" t="s">
        <v>1055</v>
      </c>
      <c r="E3647" t="s">
        <v>1044</v>
      </c>
      <c r="F3647" t="s">
        <v>5</v>
      </c>
      <c r="G3647" t="s">
        <v>308</v>
      </c>
      <c r="H3647" t="s">
        <v>788</v>
      </c>
      <c r="I3647">
        <v>15</v>
      </c>
      <c r="J3647" t="s">
        <v>117</v>
      </c>
      <c r="L3647" t="s">
        <v>107</v>
      </c>
      <c r="M3647">
        <v>222500</v>
      </c>
      <c r="N3647" s="21" t="str">
        <f t="shared" si="113"/>
        <v>44_220-225</v>
      </c>
      <c r="O3647" s="21" t="str">
        <f t="shared" si="114"/>
        <v>22_220-230</v>
      </c>
      <c r="P3647" s="21" t="str">
        <f t="shared" si="115"/>
        <v>07_70&gt;</v>
      </c>
      <c r="Q3647" s="21" t="s">
        <v>1587</v>
      </c>
      <c r="R3647" s="21" t="s">
        <v>1588</v>
      </c>
      <c r="S3647">
        <f t="shared" si="116"/>
        <v>2225000</v>
      </c>
      <c r="T3647">
        <f t="shared" si="117"/>
        <v>29866</v>
      </c>
      <c r="U3647" s="91"/>
      <c r="V3647" s="93"/>
    </row>
    <row r="3648" spans="1:22" ht="14.45" hidden="1" x14ac:dyDescent="0.35">
      <c r="A3648">
        <v>464</v>
      </c>
      <c r="B3648" t="s">
        <v>13</v>
      </c>
      <c r="C3648" t="s">
        <v>851</v>
      </c>
      <c r="D3648" t="s">
        <v>1038</v>
      </c>
      <c r="E3648" t="s">
        <v>1044</v>
      </c>
      <c r="F3648" t="s">
        <v>5</v>
      </c>
      <c r="G3648" t="s">
        <v>818</v>
      </c>
      <c r="H3648" t="s">
        <v>852</v>
      </c>
      <c r="I3648">
        <v>15</v>
      </c>
      <c r="J3648" t="s">
        <v>8</v>
      </c>
      <c r="L3648" t="s">
        <v>107</v>
      </c>
      <c r="M3648">
        <v>73539</v>
      </c>
      <c r="N3648" s="21" t="str">
        <f t="shared" si="113"/>
        <v>14_70-75</v>
      </c>
      <c r="O3648" s="21" t="str">
        <f t="shared" si="114"/>
        <v>7_70-80</v>
      </c>
      <c r="P3648" s="21" t="str">
        <f t="shared" si="115"/>
        <v>07_70&gt;</v>
      </c>
      <c r="Q3648" s="21" t="s">
        <v>1587</v>
      </c>
      <c r="R3648" s="21" t="s">
        <v>1588</v>
      </c>
      <c r="S3648">
        <f t="shared" si="116"/>
        <v>34122096</v>
      </c>
      <c r="T3648">
        <f t="shared" si="117"/>
        <v>458015</v>
      </c>
      <c r="U3648" s="91"/>
      <c r="V3648" s="93"/>
    </row>
    <row r="3649" spans="1:22" ht="14.45" hidden="1" x14ac:dyDescent="0.35">
      <c r="A3649">
        <v>212</v>
      </c>
      <c r="B3649" t="s">
        <v>13</v>
      </c>
      <c r="C3649" t="s">
        <v>943</v>
      </c>
      <c r="D3649" t="s">
        <v>1046</v>
      </c>
      <c r="E3649" t="s">
        <v>1044</v>
      </c>
      <c r="F3649" t="s">
        <v>5</v>
      </c>
      <c r="G3649" t="s">
        <v>818</v>
      </c>
      <c r="H3649" t="s">
        <v>2</v>
      </c>
      <c r="I3649">
        <v>14</v>
      </c>
      <c r="J3649" t="s">
        <v>11</v>
      </c>
      <c r="L3649" t="s">
        <v>107</v>
      </c>
      <c r="M3649">
        <v>46677</v>
      </c>
      <c r="N3649" s="21" t="str">
        <f t="shared" si="113"/>
        <v>9_45-50</v>
      </c>
      <c r="O3649" s="21" t="str">
        <f t="shared" si="114"/>
        <v>4_40-50</v>
      </c>
      <c r="P3649" s="21" t="str">
        <f t="shared" si="115"/>
        <v>04_40-50</v>
      </c>
      <c r="Q3649" s="21" t="s">
        <v>1587</v>
      </c>
      <c r="R3649" s="21" t="s">
        <v>1588</v>
      </c>
      <c r="S3649">
        <f t="shared" si="116"/>
        <v>9895524</v>
      </c>
      <c r="T3649">
        <f t="shared" si="117"/>
        <v>132826</v>
      </c>
      <c r="U3649" s="91"/>
      <c r="V3649" s="93"/>
    </row>
    <row r="3650" spans="1:22" ht="14.45" hidden="1" x14ac:dyDescent="0.35">
      <c r="A3650">
        <v>250</v>
      </c>
      <c r="B3650" t="s">
        <v>13</v>
      </c>
      <c r="C3650" t="s">
        <v>947</v>
      </c>
      <c r="D3650" t="s">
        <v>1040</v>
      </c>
      <c r="E3650" t="s">
        <v>1044</v>
      </c>
      <c r="F3650" t="s">
        <v>5</v>
      </c>
      <c r="G3650" t="s">
        <v>818</v>
      </c>
      <c r="H3650" t="s">
        <v>2</v>
      </c>
      <c r="I3650">
        <v>15</v>
      </c>
      <c r="J3650" t="s">
        <v>8</v>
      </c>
      <c r="L3650" t="s">
        <v>107</v>
      </c>
      <c r="M3650">
        <v>45920</v>
      </c>
      <c r="N3650" s="21" t="str">
        <f t="shared" si="113"/>
        <v>9_45-50</v>
      </c>
      <c r="O3650" s="21" t="str">
        <f t="shared" si="114"/>
        <v>4_40-50</v>
      </c>
      <c r="P3650" s="21" t="str">
        <f t="shared" si="115"/>
        <v>04_40-50</v>
      </c>
      <c r="Q3650" s="21" t="s">
        <v>1587</v>
      </c>
      <c r="R3650" s="21" t="s">
        <v>1588</v>
      </c>
      <c r="S3650">
        <f t="shared" si="116"/>
        <v>11480000</v>
      </c>
      <c r="T3650">
        <f t="shared" si="117"/>
        <v>154094</v>
      </c>
      <c r="U3650" s="91"/>
      <c r="V3650" s="93"/>
    </row>
    <row r="3651" spans="1:22" ht="14.45" hidden="1" x14ac:dyDescent="0.35">
      <c r="A3651">
        <v>269</v>
      </c>
      <c r="B3651" t="s">
        <v>13</v>
      </c>
      <c r="C3651" t="s">
        <v>945</v>
      </c>
      <c r="D3651" t="s">
        <v>1046</v>
      </c>
      <c r="E3651" t="s">
        <v>1044</v>
      </c>
      <c r="F3651" t="s">
        <v>5</v>
      </c>
      <c r="G3651" t="s">
        <v>818</v>
      </c>
      <c r="H3651" t="s">
        <v>827</v>
      </c>
      <c r="I3651">
        <v>14</v>
      </c>
      <c r="J3651" t="s">
        <v>8</v>
      </c>
      <c r="L3651" t="s">
        <v>107</v>
      </c>
      <c r="M3651">
        <v>59808</v>
      </c>
      <c r="N3651" s="21" t="str">
        <f t="shared" si="113"/>
        <v>11_55-60</v>
      </c>
      <c r="O3651" s="21" t="str">
        <f t="shared" si="114"/>
        <v>5_50-60</v>
      </c>
      <c r="P3651" s="21" t="str">
        <f t="shared" si="115"/>
        <v>05_50-60</v>
      </c>
      <c r="Q3651" s="21" t="s">
        <v>1587</v>
      </c>
      <c r="R3651" s="21" t="s">
        <v>1588</v>
      </c>
      <c r="S3651">
        <f t="shared" si="116"/>
        <v>16088352</v>
      </c>
      <c r="T3651">
        <f t="shared" si="117"/>
        <v>215951</v>
      </c>
      <c r="U3651" s="91"/>
      <c r="V3651" s="93"/>
    </row>
    <row r="3652" spans="1:22" ht="14.45" hidden="1" x14ac:dyDescent="0.35">
      <c r="A3652">
        <v>2</v>
      </c>
      <c r="B3652" t="s">
        <v>13</v>
      </c>
      <c r="C3652" t="s">
        <v>563</v>
      </c>
      <c r="D3652" t="s">
        <v>1046</v>
      </c>
      <c r="E3652" t="s">
        <v>1044</v>
      </c>
      <c r="F3652" t="s">
        <v>5</v>
      </c>
      <c r="G3652" t="s">
        <v>155</v>
      </c>
      <c r="H3652" t="s">
        <v>2</v>
      </c>
      <c r="I3652">
        <v>14</v>
      </c>
      <c r="J3652" t="s">
        <v>8</v>
      </c>
      <c r="L3652" t="s">
        <v>107</v>
      </c>
      <c r="M3652">
        <v>39300</v>
      </c>
      <c r="N3652" s="21" t="str">
        <f t="shared" si="113"/>
        <v>7_35-40</v>
      </c>
      <c r="O3652" s="21" t="str">
        <f t="shared" si="114"/>
        <v>3_30-40</v>
      </c>
      <c r="P3652" s="21" t="str">
        <f t="shared" si="115"/>
        <v>03_30-40</v>
      </c>
      <c r="Q3652" s="21" t="s">
        <v>1587</v>
      </c>
      <c r="R3652" s="21" t="s">
        <v>1588</v>
      </c>
      <c r="S3652">
        <f t="shared" si="116"/>
        <v>78600</v>
      </c>
      <c r="T3652">
        <f t="shared" si="117"/>
        <v>1055</v>
      </c>
      <c r="U3652" s="91"/>
      <c r="V3652" s="93"/>
    </row>
    <row r="3653" spans="1:22" ht="14.45" hidden="1" x14ac:dyDescent="0.35">
      <c r="A3653">
        <v>5</v>
      </c>
      <c r="B3653" t="s">
        <v>13</v>
      </c>
      <c r="C3653" t="s">
        <v>564</v>
      </c>
      <c r="D3653" t="s">
        <v>1040</v>
      </c>
      <c r="E3653" t="s">
        <v>1044</v>
      </c>
      <c r="F3653" t="s">
        <v>5</v>
      </c>
      <c r="G3653" t="s">
        <v>496</v>
      </c>
      <c r="H3653" t="s">
        <v>2</v>
      </c>
      <c r="I3653">
        <v>15</v>
      </c>
      <c r="J3653" t="s">
        <v>8</v>
      </c>
      <c r="L3653" t="s">
        <v>107</v>
      </c>
      <c r="M3653">
        <v>43514</v>
      </c>
      <c r="N3653" s="21" t="str">
        <f t="shared" si="113"/>
        <v>8_40-45</v>
      </c>
      <c r="O3653" s="21" t="str">
        <f t="shared" si="114"/>
        <v>4_40-50</v>
      </c>
      <c r="P3653" s="21" t="str">
        <f t="shared" si="115"/>
        <v>04_40-50</v>
      </c>
      <c r="Q3653" s="21" t="s">
        <v>1587</v>
      </c>
      <c r="R3653" s="21" t="s">
        <v>1588</v>
      </c>
      <c r="S3653">
        <f t="shared" si="116"/>
        <v>217570</v>
      </c>
      <c r="T3653">
        <f t="shared" si="117"/>
        <v>2920</v>
      </c>
      <c r="U3653" s="91"/>
      <c r="V3653" s="93"/>
    </row>
    <row r="3654" spans="1:22" ht="14.45" hidden="1" x14ac:dyDescent="0.35">
      <c r="A3654">
        <v>3</v>
      </c>
      <c r="B3654" t="s">
        <v>13</v>
      </c>
      <c r="C3654" t="s">
        <v>650</v>
      </c>
      <c r="D3654" t="s">
        <v>1040</v>
      </c>
      <c r="E3654" t="s">
        <v>1044</v>
      </c>
      <c r="F3654" t="s">
        <v>5</v>
      </c>
      <c r="G3654" t="s">
        <v>155</v>
      </c>
      <c r="H3654">
        <v>0</v>
      </c>
      <c r="I3654">
        <v>15</v>
      </c>
      <c r="J3654" t="s">
        <v>8</v>
      </c>
      <c r="L3654" t="s">
        <v>107</v>
      </c>
      <c r="M3654">
        <v>33879</v>
      </c>
      <c r="N3654" s="21" t="str">
        <f t="shared" si="113"/>
        <v>6_30-35</v>
      </c>
      <c r="O3654" s="21" t="str">
        <f t="shared" si="114"/>
        <v>3_30-40</v>
      </c>
      <c r="P3654" s="21" t="str">
        <f t="shared" si="115"/>
        <v>03_30-40</v>
      </c>
      <c r="Q3654" s="21" t="s">
        <v>1587</v>
      </c>
      <c r="R3654" s="21" t="s">
        <v>1588</v>
      </c>
      <c r="S3654">
        <f t="shared" si="116"/>
        <v>101637</v>
      </c>
      <c r="T3654">
        <f t="shared" si="117"/>
        <v>1364</v>
      </c>
      <c r="U3654" s="91"/>
      <c r="V3654" s="93"/>
    </row>
    <row r="3655" spans="1:22" ht="14.45" hidden="1" x14ac:dyDescent="0.35">
      <c r="A3655">
        <v>85</v>
      </c>
      <c r="B3655" t="s">
        <v>13</v>
      </c>
      <c r="C3655" t="s">
        <v>736</v>
      </c>
      <c r="D3655" t="s">
        <v>1041</v>
      </c>
      <c r="E3655" t="s">
        <v>1044</v>
      </c>
      <c r="F3655" t="s">
        <v>5</v>
      </c>
      <c r="G3655" t="s">
        <v>308</v>
      </c>
      <c r="H3655" t="s">
        <v>640</v>
      </c>
      <c r="I3655">
        <v>15</v>
      </c>
      <c r="J3655" t="s">
        <v>8</v>
      </c>
      <c r="L3655" t="s">
        <v>107</v>
      </c>
      <c r="M3655">
        <v>106000</v>
      </c>
      <c r="N3655" s="21" t="str">
        <f t="shared" si="113"/>
        <v>21_105-110</v>
      </c>
      <c r="O3655" s="21" t="str">
        <f t="shared" si="114"/>
        <v>10_100-110</v>
      </c>
      <c r="P3655" s="21" t="str">
        <f t="shared" si="115"/>
        <v>07_70&gt;</v>
      </c>
      <c r="Q3655" s="21" t="s">
        <v>1587</v>
      </c>
      <c r="R3655" s="21" t="s">
        <v>1588</v>
      </c>
      <c r="S3655">
        <f t="shared" si="116"/>
        <v>9010000</v>
      </c>
      <c r="T3655">
        <f t="shared" si="117"/>
        <v>120940</v>
      </c>
      <c r="U3655" s="91"/>
      <c r="V3655" s="93"/>
    </row>
    <row r="3656" spans="1:22" ht="14.45" hidden="1" x14ac:dyDescent="0.35">
      <c r="A3656">
        <v>21</v>
      </c>
      <c r="B3656" t="s">
        <v>13</v>
      </c>
      <c r="C3656" t="s">
        <v>944</v>
      </c>
      <c r="D3656" t="s">
        <v>1046</v>
      </c>
      <c r="E3656" t="s">
        <v>1044</v>
      </c>
      <c r="F3656" t="s">
        <v>5</v>
      </c>
      <c r="G3656" t="s">
        <v>496</v>
      </c>
      <c r="H3656" t="s">
        <v>618</v>
      </c>
      <c r="I3656">
        <v>13</v>
      </c>
      <c r="J3656" t="s">
        <v>8</v>
      </c>
      <c r="L3656" t="s">
        <v>107</v>
      </c>
      <c r="M3656">
        <v>52362</v>
      </c>
      <c r="N3656" s="21" t="str">
        <f t="shared" si="113"/>
        <v>10_50-55</v>
      </c>
      <c r="O3656" s="21" t="str">
        <f t="shared" si="114"/>
        <v>5_50-60</v>
      </c>
      <c r="P3656" s="21" t="str">
        <f t="shared" si="115"/>
        <v>05_50-60</v>
      </c>
      <c r="Q3656" s="21" t="s">
        <v>1587</v>
      </c>
      <c r="R3656" s="21" t="s">
        <v>1588</v>
      </c>
      <c r="S3656">
        <f t="shared" si="116"/>
        <v>1099602</v>
      </c>
      <c r="T3656">
        <f t="shared" si="117"/>
        <v>14760</v>
      </c>
      <c r="U3656" s="91"/>
      <c r="V3656" s="93"/>
    </row>
    <row r="3657" spans="1:22" ht="14.45" hidden="1" x14ac:dyDescent="0.35">
      <c r="A3657">
        <v>38</v>
      </c>
      <c r="B3657" t="s">
        <v>13</v>
      </c>
      <c r="C3657" t="s">
        <v>945</v>
      </c>
      <c r="D3657" t="s">
        <v>1046</v>
      </c>
      <c r="E3657" t="s">
        <v>1044</v>
      </c>
      <c r="F3657" t="s">
        <v>5</v>
      </c>
      <c r="G3657" t="s">
        <v>818</v>
      </c>
      <c r="H3657" t="s">
        <v>827</v>
      </c>
      <c r="I3657">
        <v>14</v>
      </c>
      <c r="J3657" t="s">
        <v>8</v>
      </c>
      <c r="L3657" t="s">
        <v>107</v>
      </c>
      <c r="M3657">
        <v>59808</v>
      </c>
      <c r="N3657" s="21" t="str">
        <f t="shared" si="113"/>
        <v>11_55-60</v>
      </c>
      <c r="O3657" s="21" t="str">
        <f t="shared" si="114"/>
        <v>5_50-60</v>
      </c>
      <c r="P3657" s="21" t="str">
        <f t="shared" si="115"/>
        <v>05_50-60</v>
      </c>
      <c r="Q3657" s="21" t="s">
        <v>1587</v>
      </c>
      <c r="R3657" s="21" t="s">
        <v>1588</v>
      </c>
      <c r="S3657">
        <f t="shared" si="116"/>
        <v>2272704</v>
      </c>
      <c r="T3657">
        <f t="shared" si="117"/>
        <v>30506</v>
      </c>
      <c r="U3657" s="91"/>
      <c r="V3657" s="93"/>
    </row>
    <row r="3658" spans="1:22" ht="14.45" hidden="1" x14ac:dyDescent="0.35">
      <c r="A3658">
        <v>21</v>
      </c>
      <c r="B3658" t="s">
        <v>13</v>
      </c>
      <c r="C3658" t="s">
        <v>946</v>
      </c>
      <c r="D3658" t="s">
        <v>1046</v>
      </c>
      <c r="E3658" t="s">
        <v>1044</v>
      </c>
      <c r="F3658" t="s">
        <v>5</v>
      </c>
      <c r="G3658" t="s">
        <v>818</v>
      </c>
      <c r="H3658" t="s">
        <v>827</v>
      </c>
      <c r="I3658">
        <v>13</v>
      </c>
      <c r="J3658" t="s">
        <v>8</v>
      </c>
      <c r="L3658" t="s">
        <v>107</v>
      </c>
      <c r="M3658">
        <v>61725</v>
      </c>
      <c r="N3658" s="21" t="str">
        <f t="shared" si="113"/>
        <v>12_60-65</v>
      </c>
      <c r="O3658" s="21" t="str">
        <f t="shared" si="114"/>
        <v>6_60-70</v>
      </c>
      <c r="P3658" s="21" t="str">
        <f t="shared" si="115"/>
        <v>06_60-70</v>
      </c>
      <c r="Q3658" s="21" t="s">
        <v>1587</v>
      </c>
      <c r="R3658" s="21" t="s">
        <v>1588</v>
      </c>
      <c r="S3658">
        <f t="shared" si="116"/>
        <v>1296225</v>
      </c>
      <c r="T3658">
        <f t="shared" si="117"/>
        <v>17399</v>
      </c>
      <c r="U3658" s="91"/>
      <c r="V3658" s="93"/>
    </row>
    <row r="3659" spans="1:22" ht="14.45" hidden="1" x14ac:dyDescent="0.35">
      <c r="A3659">
        <v>76</v>
      </c>
      <c r="B3659" t="s">
        <v>13</v>
      </c>
      <c r="C3659" t="s">
        <v>947</v>
      </c>
      <c r="D3659" t="s">
        <v>1040</v>
      </c>
      <c r="E3659" t="s">
        <v>1044</v>
      </c>
      <c r="F3659" t="s">
        <v>5</v>
      </c>
      <c r="G3659" t="s">
        <v>818</v>
      </c>
      <c r="H3659" t="s">
        <v>2</v>
      </c>
      <c r="I3659">
        <v>15</v>
      </c>
      <c r="J3659" t="s">
        <v>8</v>
      </c>
      <c r="L3659" t="s">
        <v>107</v>
      </c>
      <c r="M3659">
        <v>45920</v>
      </c>
      <c r="N3659" s="21" t="str">
        <f t="shared" si="113"/>
        <v>9_45-50</v>
      </c>
      <c r="O3659" s="21" t="str">
        <f t="shared" si="114"/>
        <v>4_40-50</v>
      </c>
      <c r="P3659" s="21" t="str">
        <f t="shared" si="115"/>
        <v>04_40-50</v>
      </c>
      <c r="Q3659" s="21" t="s">
        <v>1587</v>
      </c>
      <c r="R3659" s="21" t="s">
        <v>1588</v>
      </c>
      <c r="S3659">
        <f t="shared" si="116"/>
        <v>3489920</v>
      </c>
      <c r="T3659">
        <f t="shared" si="117"/>
        <v>46845</v>
      </c>
      <c r="U3659" s="91"/>
      <c r="V3659" s="93"/>
    </row>
    <row r="3660" spans="1:22" ht="14.45" hidden="1" x14ac:dyDescent="0.35">
      <c r="A3660">
        <v>26</v>
      </c>
      <c r="B3660" t="s">
        <v>13</v>
      </c>
      <c r="C3660" t="s">
        <v>736</v>
      </c>
      <c r="D3660" t="s">
        <v>1041</v>
      </c>
      <c r="E3660" t="s">
        <v>1044</v>
      </c>
      <c r="F3660" t="s">
        <v>5</v>
      </c>
      <c r="G3660" t="s">
        <v>308</v>
      </c>
      <c r="H3660" t="s">
        <v>640</v>
      </c>
      <c r="I3660">
        <v>15</v>
      </c>
      <c r="J3660" t="s">
        <v>8</v>
      </c>
      <c r="L3660" t="s">
        <v>107</v>
      </c>
      <c r="M3660">
        <v>106000</v>
      </c>
      <c r="N3660" s="21" t="str">
        <f t="shared" si="113"/>
        <v>21_105-110</v>
      </c>
      <c r="O3660" s="21" t="str">
        <f t="shared" si="114"/>
        <v>10_100-110</v>
      </c>
      <c r="P3660" s="21" t="str">
        <f t="shared" si="115"/>
        <v>07_70&gt;</v>
      </c>
      <c r="Q3660" s="21" t="s">
        <v>1587</v>
      </c>
      <c r="R3660" s="21" t="s">
        <v>1588</v>
      </c>
      <c r="S3660">
        <f t="shared" si="116"/>
        <v>2756000</v>
      </c>
      <c r="T3660">
        <f t="shared" si="117"/>
        <v>36993</v>
      </c>
      <c r="U3660" s="91"/>
      <c r="V3660" s="93"/>
    </row>
    <row r="3661" spans="1:22" ht="14.45" hidden="1" x14ac:dyDescent="0.35">
      <c r="A3661">
        <v>164</v>
      </c>
      <c r="B3661" t="s">
        <v>13</v>
      </c>
      <c r="C3661" t="s">
        <v>1545</v>
      </c>
      <c r="D3661" t="s">
        <v>1046</v>
      </c>
      <c r="E3661" t="s">
        <v>1039</v>
      </c>
      <c r="F3661" t="s">
        <v>5</v>
      </c>
      <c r="G3661" t="s">
        <v>818</v>
      </c>
      <c r="H3661" t="s">
        <v>2</v>
      </c>
      <c r="I3661">
        <v>13</v>
      </c>
      <c r="J3661" t="s">
        <v>117</v>
      </c>
      <c r="K3661" t="s">
        <v>7</v>
      </c>
      <c r="L3661" t="s">
        <v>107</v>
      </c>
      <c r="M3661">
        <v>119148</v>
      </c>
      <c r="N3661" s="21" t="str">
        <f t="shared" si="113"/>
        <v>23_115-120</v>
      </c>
      <c r="O3661" s="21" t="str">
        <f t="shared" si="114"/>
        <v>11_110-120</v>
      </c>
      <c r="P3661" s="21" t="str">
        <f t="shared" si="115"/>
        <v>07_70&gt;</v>
      </c>
      <c r="Q3661" s="21" t="s">
        <v>1587</v>
      </c>
      <c r="R3661" s="21" t="s">
        <v>1588</v>
      </c>
      <c r="S3661">
        <f t="shared" si="116"/>
        <v>19540272</v>
      </c>
      <c r="T3661">
        <f t="shared" si="117"/>
        <v>262286</v>
      </c>
      <c r="U3661" s="91"/>
      <c r="V3661" s="93"/>
    </row>
    <row r="3662" spans="1:22" ht="14.45" hidden="1" x14ac:dyDescent="0.35">
      <c r="A3662">
        <v>139</v>
      </c>
      <c r="B3662" t="s">
        <v>13</v>
      </c>
      <c r="C3662" t="s">
        <v>1546</v>
      </c>
      <c r="D3662" t="s">
        <v>1041</v>
      </c>
      <c r="E3662" t="s">
        <v>1039</v>
      </c>
      <c r="F3662" t="s">
        <v>5</v>
      </c>
      <c r="G3662" t="s">
        <v>308</v>
      </c>
      <c r="H3662" t="s">
        <v>166</v>
      </c>
      <c r="I3662">
        <v>15</v>
      </c>
      <c r="J3662" t="s">
        <v>117</v>
      </c>
      <c r="L3662" t="s">
        <v>107</v>
      </c>
      <c r="M3662">
        <v>168600</v>
      </c>
      <c r="N3662" s="21" t="str">
        <f t="shared" si="113"/>
        <v>33_165-170</v>
      </c>
      <c r="O3662" s="21" t="str">
        <f t="shared" si="114"/>
        <v>16_160-170</v>
      </c>
      <c r="P3662" s="21" t="str">
        <f t="shared" si="115"/>
        <v>07_70&gt;</v>
      </c>
      <c r="Q3662" s="21" t="s">
        <v>1587</v>
      </c>
      <c r="R3662" s="21" t="s">
        <v>1588</v>
      </c>
      <c r="S3662">
        <f t="shared" si="116"/>
        <v>23435400</v>
      </c>
      <c r="T3662">
        <f t="shared" si="117"/>
        <v>314569</v>
      </c>
      <c r="U3662" s="91"/>
      <c r="V3662" s="93"/>
    </row>
    <row r="3663" spans="1:22" ht="14.45" hidden="1" x14ac:dyDescent="0.35">
      <c r="A3663">
        <v>31</v>
      </c>
      <c r="B3663" t="s">
        <v>13</v>
      </c>
      <c r="C3663" t="s">
        <v>1547</v>
      </c>
      <c r="D3663" t="s">
        <v>1046</v>
      </c>
      <c r="E3663" t="s">
        <v>1039</v>
      </c>
      <c r="F3663" t="s">
        <v>5</v>
      </c>
      <c r="G3663" t="s">
        <v>855</v>
      </c>
      <c r="H3663" t="s">
        <v>2</v>
      </c>
      <c r="I3663">
        <v>13</v>
      </c>
      <c r="J3663" t="s">
        <v>117</v>
      </c>
      <c r="K3663" t="s">
        <v>7</v>
      </c>
      <c r="L3663" t="s">
        <v>107</v>
      </c>
      <c r="M3663">
        <v>145000</v>
      </c>
      <c r="N3663" s="21" t="str">
        <f t="shared" si="113"/>
        <v>29_145-150</v>
      </c>
      <c r="O3663" s="21" t="str">
        <f t="shared" si="114"/>
        <v>14_140-150</v>
      </c>
      <c r="P3663" s="21" t="str">
        <f t="shared" si="115"/>
        <v>07_70&gt;</v>
      </c>
      <c r="Q3663" s="21" t="s">
        <v>1587</v>
      </c>
      <c r="R3663" s="21" t="s">
        <v>1588</v>
      </c>
      <c r="S3663">
        <f t="shared" si="116"/>
        <v>4495000</v>
      </c>
      <c r="T3663">
        <f t="shared" si="117"/>
        <v>60336</v>
      </c>
      <c r="U3663" s="91"/>
      <c r="V3663" s="93"/>
    </row>
    <row r="3664" spans="1:22" ht="14.45" hidden="1" x14ac:dyDescent="0.35">
      <c r="A3664">
        <v>16</v>
      </c>
      <c r="B3664" t="s">
        <v>13</v>
      </c>
      <c r="C3664" t="s">
        <v>1548</v>
      </c>
      <c r="D3664" t="s">
        <v>1041</v>
      </c>
      <c r="E3664" t="s">
        <v>1039</v>
      </c>
      <c r="F3664" t="s">
        <v>5</v>
      </c>
      <c r="G3664" t="s">
        <v>155</v>
      </c>
      <c r="H3664" t="s">
        <v>1549</v>
      </c>
      <c r="I3664">
        <v>15</v>
      </c>
      <c r="J3664" t="s">
        <v>117</v>
      </c>
      <c r="K3664" t="s">
        <v>7</v>
      </c>
      <c r="L3664" t="s">
        <v>107</v>
      </c>
      <c r="M3664">
        <v>129990</v>
      </c>
      <c r="N3664" s="21" t="str">
        <f t="shared" si="113"/>
        <v>25_125-130</v>
      </c>
      <c r="O3664" s="21" t="str">
        <f t="shared" si="114"/>
        <v>12_120-130</v>
      </c>
      <c r="P3664" s="21" t="str">
        <f t="shared" si="115"/>
        <v>07_70&gt;</v>
      </c>
      <c r="Q3664" s="21" t="s">
        <v>1587</v>
      </c>
      <c r="R3664" s="21" t="s">
        <v>1588</v>
      </c>
      <c r="S3664">
        <f t="shared" si="116"/>
        <v>2079840</v>
      </c>
      <c r="T3664">
        <f t="shared" si="117"/>
        <v>27917</v>
      </c>
      <c r="U3664" s="91"/>
      <c r="V3664" s="93"/>
    </row>
    <row r="3665" spans="1:22" ht="14.45" hidden="1" x14ac:dyDescent="0.35">
      <c r="A3665">
        <v>42</v>
      </c>
      <c r="B3665" t="s">
        <v>13</v>
      </c>
      <c r="C3665" t="s">
        <v>1550</v>
      </c>
      <c r="D3665" t="s">
        <v>1046</v>
      </c>
      <c r="E3665" t="s">
        <v>1039</v>
      </c>
      <c r="F3665" t="s">
        <v>5</v>
      </c>
      <c r="G3665" t="s">
        <v>855</v>
      </c>
      <c r="H3665" t="s">
        <v>2</v>
      </c>
      <c r="I3665">
        <v>13</v>
      </c>
      <c r="J3665" t="s">
        <v>117</v>
      </c>
      <c r="L3665" t="s">
        <v>107</v>
      </c>
      <c r="M3665">
        <v>145830</v>
      </c>
      <c r="N3665" s="21" t="str">
        <f t="shared" si="113"/>
        <v>29_145-150</v>
      </c>
      <c r="O3665" s="21" t="str">
        <f t="shared" si="114"/>
        <v>14_140-150</v>
      </c>
      <c r="P3665" s="21" t="str">
        <f t="shared" si="115"/>
        <v>07_70&gt;</v>
      </c>
      <c r="Q3665" s="21" t="s">
        <v>1587</v>
      </c>
      <c r="R3665" s="21" t="s">
        <v>1588</v>
      </c>
      <c r="S3665">
        <f t="shared" si="116"/>
        <v>6124860</v>
      </c>
      <c r="T3665">
        <f t="shared" si="117"/>
        <v>82213</v>
      </c>
      <c r="U3665" s="91"/>
      <c r="V3665" s="93"/>
    </row>
    <row r="3666" spans="1:22" ht="14.45" hidden="1" x14ac:dyDescent="0.35">
      <c r="A3666">
        <v>54</v>
      </c>
      <c r="B3666" t="s">
        <v>14</v>
      </c>
      <c r="C3666" t="s">
        <v>132</v>
      </c>
      <c r="D3666" t="s">
        <v>1047</v>
      </c>
      <c r="E3666" t="s">
        <v>1044</v>
      </c>
      <c r="F3666" t="s">
        <v>5</v>
      </c>
      <c r="G3666" t="s">
        <v>114</v>
      </c>
      <c r="H3666" t="s">
        <v>2</v>
      </c>
      <c r="I3666">
        <v>12</v>
      </c>
      <c r="J3666" t="s">
        <v>11</v>
      </c>
      <c r="L3666" t="s">
        <v>107</v>
      </c>
      <c r="M3666">
        <v>60990</v>
      </c>
      <c r="N3666" s="21" t="str">
        <f t="shared" si="113"/>
        <v>12_60-65</v>
      </c>
      <c r="O3666" s="21" t="str">
        <f t="shared" si="114"/>
        <v>6_60-70</v>
      </c>
      <c r="P3666" s="21" t="str">
        <f t="shared" si="115"/>
        <v>06_60-70</v>
      </c>
      <c r="Q3666" s="21" t="s">
        <v>1587</v>
      </c>
      <c r="R3666" s="21" t="s">
        <v>1588</v>
      </c>
      <c r="S3666">
        <f t="shared" si="116"/>
        <v>3293460</v>
      </c>
      <c r="T3666">
        <f t="shared" si="117"/>
        <v>44208</v>
      </c>
      <c r="U3666" s="91"/>
      <c r="V3666" s="93"/>
    </row>
    <row r="3667" spans="1:22" ht="14.45" hidden="1" x14ac:dyDescent="0.35">
      <c r="A3667">
        <v>876</v>
      </c>
      <c r="B3667" t="s">
        <v>14</v>
      </c>
      <c r="C3667" t="s">
        <v>737</v>
      </c>
      <c r="D3667" t="s">
        <v>1046</v>
      </c>
      <c r="E3667" t="s">
        <v>1044</v>
      </c>
      <c r="F3667" t="s">
        <v>5</v>
      </c>
      <c r="G3667" t="s">
        <v>496</v>
      </c>
      <c r="H3667" t="s">
        <v>2</v>
      </c>
      <c r="I3667">
        <v>14</v>
      </c>
      <c r="J3667" t="s">
        <v>8</v>
      </c>
      <c r="L3667" t="s">
        <v>107</v>
      </c>
      <c r="M3667">
        <v>112060</v>
      </c>
      <c r="N3667" s="21" t="str">
        <f t="shared" si="113"/>
        <v>22_110-115</v>
      </c>
      <c r="O3667" s="21" t="str">
        <f t="shared" si="114"/>
        <v>11_110-120</v>
      </c>
      <c r="P3667" s="21" t="str">
        <f t="shared" si="115"/>
        <v>07_70&gt;</v>
      </c>
      <c r="Q3667" s="21" t="s">
        <v>1587</v>
      </c>
      <c r="R3667" s="21" t="s">
        <v>1588</v>
      </c>
      <c r="S3667">
        <f t="shared" si="116"/>
        <v>98164560</v>
      </c>
      <c r="T3667">
        <f t="shared" si="117"/>
        <v>1317645</v>
      </c>
      <c r="U3667" s="91"/>
      <c r="V3667" s="93"/>
    </row>
    <row r="3668" spans="1:22" ht="14.45" hidden="1" x14ac:dyDescent="0.35">
      <c r="A3668">
        <v>43</v>
      </c>
      <c r="B3668" t="s">
        <v>14</v>
      </c>
      <c r="C3668" t="s">
        <v>738</v>
      </c>
      <c r="D3668" t="s">
        <v>1046</v>
      </c>
      <c r="E3668" t="s">
        <v>1044</v>
      </c>
      <c r="F3668" t="s">
        <v>1</v>
      </c>
      <c r="G3668" t="s">
        <v>532</v>
      </c>
      <c r="H3668" t="s">
        <v>2</v>
      </c>
      <c r="I3668">
        <v>13</v>
      </c>
      <c r="J3668" t="s">
        <v>8</v>
      </c>
      <c r="L3668" t="s">
        <v>107</v>
      </c>
      <c r="M3668">
        <v>92510</v>
      </c>
      <c r="N3668" s="21" t="str">
        <f t="shared" si="113"/>
        <v>18_90-95</v>
      </c>
      <c r="O3668" s="21" t="str">
        <f t="shared" si="114"/>
        <v>9_90-100</v>
      </c>
      <c r="P3668" s="21" t="str">
        <f t="shared" si="115"/>
        <v>07_70&gt;</v>
      </c>
      <c r="Q3668" s="21" t="s">
        <v>1587</v>
      </c>
      <c r="R3668" s="21" t="s">
        <v>1588</v>
      </c>
      <c r="S3668">
        <f t="shared" si="116"/>
        <v>3977930</v>
      </c>
      <c r="T3668">
        <f t="shared" si="117"/>
        <v>53395</v>
      </c>
      <c r="U3668" s="91"/>
      <c r="V3668" s="93"/>
    </row>
    <row r="3669" spans="1:22" ht="14.45" hidden="1" x14ac:dyDescent="0.35">
      <c r="A3669">
        <v>41</v>
      </c>
      <c r="B3669" t="s">
        <v>14</v>
      </c>
      <c r="C3669" t="s">
        <v>739</v>
      </c>
      <c r="D3669" t="s">
        <v>1046</v>
      </c>
      <c r="E3669" t="s">
        <v>1044</v>
      </c>
      <c r="F3669" t="s">
        <v>1</v>
      </c>
      <c r="G3669" t="s">
        <v>532</v>
      </c>
      <c r="H3669" t="s">
        <v>2</v>
      </c>
      <c r="I3669">
        <v>14</v>
      </c>
      <c r="J3669" t="s">
        <v>8</v>
      </c>
      <c r="L3669" t="s">
        <v>107</v>
      </c>
      <c r="M3669">
        <v>91660</v>
      </c>
      <c r="N3669" s="21" t="str">
        <f t="shared" si="113"/>
        <v>18_90-95</v>
      </c>
      <c r="O3669" s="21" t="str">
        <f t="shared" si="114"/>
        <v>9_90-100</v>
      </c>
      <c r="P3669" s="21" t="str">
        <f t="shared" si="115"/>
        <v>07_70&gt;</v>
      </c>
      <c r="Q3669" s="21" t="s">
        <v>1587</v>
      </c>
      <c r="R3669" s="21" t="s">
        <v>1588</v>
      </c>
      <c r="S3669">
        <f t="shared" si="116"/>
        <v>3758060</v>
      </c>
      <c r="T3669">
        <f t="shared" si="117"/>
        <v>50444</v>
      </c>
      <c r="U3669" s="91"/>
      <c r="V3669" s="93"/>
    </row>
    <row r="3670" spans="1:22" ht="14.45" hidden="1" x14ac:dyDescent="0.35">
      <c r="A3670">
        <v>2200</v>
      </c>
      <c r="B3670" t="s">
        <v>14</v>
      </c>
      <c r="C3670" t="s">
        <v>740</v>
      </c>
      <c r="D3670" t="s">
        <v>1046</v>
      </c>
      <c r="E3670" t="s">
        <v>1044</v>
      </c>
      <c r="F3670" t="s">
        <v>5</v>
      </c>
      <c r="G3670" t="s">
        <v>496</v>
      </c>
      <c r="H3670" t="s">
        <v>2</v>
      </c>
      <c r="I3670">
        <v>13</v>
      </c>
      <c r="J3670" t="s">
        <v>8</v>
      </c>
      <c r="L3670" t="s">
        <v>107</v>
      </c>
      <c r="M3670">
        <v>102970</v>
      </c>
      <c r="N3670" s="21" t="str">
        <f t="shared" si="113"/>
        <v>20_100-105</v>
      </c>
      <c r="O3670" s="21" t="str">
        <f t="shared" si="114"/>
        <v>10_100-110</v>
      </c>
      <c r="P3670" s="21" t="str">
        <f t="shared" si="115"/>
        <v>07_70&gt;</v>
      </c>
      <c r="Q3670" s="21" t="s">
        <v>1587</v>
      </c>
      <c r="R3670" s="21" t="s">
        <v>1588</v>
      </c>
      <c r="S3670">
        <f t="shared" si="116"/>
        <v>226534000</v>
      </c>
      <c r="T3670">
        <f t="shared" si="117"/>
        <v>3040725</v>
      </c>
      <c r="U3670" s="91"/>
      <c r="V3670" s="93"/>
    </row>
    <row r="3671" spans="1:22" ht="14.45" hidden="1" x14ac:dyDescent="0.35">
      <c r="A3671">
        <v>575</v>
      </c>
      <c r="B3671" t="s">
        <v>14</v>
      </c>
      <c r="C3671" t="s">
        <v>741</v>
      </c>
      <c r="D3671" t="s">
        <v>1040</v>
      </c>
      <c r="E3671" t="s">
        <v>1044</v>
      </c>
      <c r="F3671" t="s">
        <v>5</v>
      </c>
      <c r="G3671" t="s">
        <v>496</v>
      </c>
      <c r="H3671" t="s">
        <v>2</v>
      </c>
      <c r="I3671">
        <v>15</v>
      </c>
      <c r="J3671" t="s">
        <v>8</v>
      </c>
      <c r="L3671" t="s">
        <v>107</v>
      </c>
      <c r="M3671">
        <v>105187</v>
      </c>
      <c r="N3671" s="21" t="str">
        <f t="shared" si="113"/>
        <v>21_105-110</v>
      </c>
      <c r="O3671" s="21" t="str">
        <f t="shared" si="114"/>
        <v>10_100-110</v>
      </c>
      <c r="P3671" s="21" t="str">
        <f t="shared" si="115"/>
        <v>07_70&gt;</v>
      </c>
      <c r="Q3671" s="21" t="s">
        <v>1587</v>
      </c>
      <c r="R3671" s="21" t="s">
        <v>1588</v>
      </c>
      <c r="S3671">
        <f t="shared" si="116"/>
        <v>60482525</v>
      </c>
      <c r="T3671">
        <f t="shared" si="117"/>
        <v>811846</v>
      </c>
      <c r="U3671" s="91"/>
      <c r="V3671" s="93"/>
    </row>
    <row r="3672" spans="1:22" ht="14.45" hidden="1" x14ac:dyDescent="0.35">
      <c r="A3672">
        <v>473</v>
      </c>
      <c r="B3672" t="s">
        <v>14</v>
      </c>
      <c r="C3672" t="s">
        <v>793</v>
      </c>
      <c r="D3672" t="s">
        <v>1046</v>
      </c>
      <c r="E3672" t="s">
        <v>1044</v>
      </c>
      <c r="F3672" t="s">
        <v>5</v>
      </c>
      <c r="G3672" t="s">
        <v>496</v>
      </c>
      <c r="H3672" t="s">
        <v>2</v>
      </c>
      <c r="I3672">
        <v>13</v>
      </c>
      <c r="J3672" t="s">
        <v>8</v>
      </c>
      <c r="K3672" t="s">
        <v>7</v>
      </c>
      <c r="L3672" t="s">
        <v>107</v>
      </c>
      <c r="M3672">
        <v>159752</v>
      </c>
      <c r="N3672" s="21" t="str">
        <f t="shared" si="113"/>
        <v>31_155-160</v>
      </c>
      <c r="O3672" s="21" t="str">
        <f t="shared" si="114"/>
        <v>15_150-160</v>
      </c>
      <c r="P3672" s="21" t="str">
        <f t="shared" si="115"/>
        <v>07_70&gt;</v>
      </c>
      <c r="Q3672" s="21" t="s">
        <v>1587</v>
      </c>
      <c r="R3672" s="21" t="s">
        <v>1588</v>
      </c>
      <c r="S3672">
        <f t="shared" si="116"/>
        <v>75562696</v>
      </c>
      <c r="T3672">
        <f t="shared" si="117"/>
        <v>1014264</v>
      </c>
      <c r="U3672" s="91"/>
      <c r="V3672" s="93"/>
    </row>
    <row r="3673" spans="1:22" ht="14.45" hidden="1" x14ac:dyDescent="0.35">
      <c r="A3673">
        <v>222</v>
      </c>
      <c r="B3673" t="s">
        <v>14</v>
      </c>
      <c r="C3673" t="s">
        <v>794</v>
      </c>
      <c r="D3673" t="s">
        <v>1046</v>
      </c>
      <c r="E3673" t="s">
        <v>1044</v>
      </c>
      <c r="F3673" t="s">
        <v>5</v>
      </c>
      <c r="G3673" t="s">
        <v>496</v>
      </c>
      <c r="H3673" t="s">
        <v>2</v>
      </c>
      <c r="I3673">
        <v>14</v>
      </c>
      <c r="J3673" t="s">
        <v>117</v>
      </c>
      <c r="K3673" t="s">
        <v>7</v>
      </c>
      <c r="L3673" t="s">
        <v>107</v>
      </c>
      <c r="M3673">
        <v>145920</v>
      </c>
      <c r="N3673" s="21" t="str">
        <f t="shared" si="113"/>
        <v>29_145-150</v>
      </c>
      <c r="O3673" s="21" t="str">
        <f t="shared" si="114"/>
        <v>14_140-150</v>
      </c>
      <c r="P3673" s="21" t="str">
        <f t="shared" si="115"/>
        <v>07_70&gt;</v>
      </c>
      <c r="Q3673" s="21" t="s">
        <v>1587</v>
      </c>
      <c r="R3673" s="21" t="s">
        <v>1588</v>
      </c>
      <c r="S3673">
        <f t="shared" si="116"/>
        <v>32394240</v>
      </c>
      <c r="T3673">
        <f t="shared" si="117"/>
        <v>434822</v>
      </c>
      <c r="U3673" s="91"/>
      <c r="V3673" s="93"/>
    </row>
    <row r="3674" spans="1:22" ht="14.45" hidden="1" x14ac:dyDescent="0.35">
      <c r="A3674">
        <v>141</v>
      </c>
      <c r="B3674" t="s">
        <v>14</v>
      </c>
      <c r="C3674" t="s">
        <v>742</v>
      </c>
      <c r="D3674" t="s">
        <v>1046</v>
      </c>
      <c r="E3674" t="s">
        <v>1044</v>
      </c>
      <c r="F3674" t="s">
        <v>5</v>
      </c>
      <c r="G3674" t="s">
        <v>496</v>
      </c>
      <c r="H3674" t="s">
        <v>2</v>
      </c>
      <c r="I3674">
        <v>13</v>
      </c>
      <c r="J3674" t="s">
        <v>8</v>
      </c>
      <c r="K3674" t="s">
        <v>7</v>
      </c>
      <c r="L3674" t="s">
        <v>107</v>
      </c>
      <c r="M3674">
        <v>127815</v>
      </c>
      <c r="N3674" s="21" t="str">
        <f t="shared" si="113"/>
        <v>25_125-130</v>
      </c>
      <c r="O3674" s="21" t="str">
        <f t="shared" si="114"/>
        <v>12_120-130</v>
      </c>
      <c r="P3674" s="21" t="str">
        <f t="shared" si="115"/>
        <v>07_70&gt;</v>
      </c>
      <c r="Q3674" s="21" t="s">
        <v>1587</v>
      </c>
      <c r="R3674" s="21" t="s">
        <v>1588</v>
      </c>
      <c r="S3674">
        <f t="shared" si="116"/>
        <v>18021915</v>
      </c>
      <c r="T3674">
        <f t="shared" si="117"/>
        <v>241905</v>
      </c>
      <c r="U3674" s="91"/>
      <c r="V3674" s="93"/>
    </row>
    <row r="3675" spans="1:22" ht="14.45" hidden="1" x14ac:dyDescent="0.35">
      <c r="A3675">
        <v>22</v>
      </c>
      <c r="B3675" t="s">
        <v>14</v>
      </c>
      <c r="C3675" t="s">
        <v>407</v>
      </c>
      <c r="D3675" t="s">
        <v>1040</v>
      </c>
      <c r="E3675" t="s">
        <v>1044</v>
      </c>
      <c r="F3675" t="s">
        <v>1</v>
      </c>
      <c r="G3675" t="s">
        <v>249</v>
      </c>
      <c r="H3675" t="s">
        <v>2</v>
      </c>
      <c r="I3675">
        <v>15</v>
      </c>
      <c r="J3675" t="s">
        <v>8</v>
      </c>
      <c r="L3675" t="s">
        <v>107</v>
      </c>
      <c r="M3675">
        <v>98830</v>
      </c>
      <c r="N3675" s="21" t="str">
        <f t="shared" si="113"/>
        <v>19_95-100</v>
      </c>
      <c r="O3675" s="21" t="str">
        <f t="shared" si="114"/>
        <v>9_90-100</v>
      </c>
      <c r="P3675" s="21" t="str">
        <f t="shared" si="115"/>
        <v>07_70&gt;</v>
      </c>
      <c r="Q3675" s="21" t="s">
        <v>1587</v>
      </c>
      <c r="R3675" s="21" t="s">
        <v>1588</v>
      </c>
      <c r="S3675">
        <f t="shared" si="116"/>
        <v>2174260</v>
      </c>
      <c r="T3675">
        <f t="shared" si="117"/>
        <v>29185</v>
      </c>
      <c r="U3675" s="91"/>
      <c r="V3675" s="93"/>
    </row>
    <row r="3676" spans="1:22" ht="14.45" hidden="1" x14ac:dyDescent="0.35">
      <c r="A3676">
        <v>8</v>
      </c>
      <c r="B3676" t="s">
        <v>14</v>
      </c>
      <c r="C3676" t="s">
        <v>439</v>
      </c>
      <c r="D3676" t="s">
        <v>1046</v>
      </c>
      <c r="E3676" t="s">
        <v>1039</v>
      </c>
      <c r="F3676" t="s">
        <v>1</v>
      </c>
      <c r="G3676" t="s">
        <v>249</v>
      </c>
      <c r="H3676" t="s">
        <v>2</v>
      </c>
      <c r="I3676">
        <v>13</v>
      </c>
      <c r="J3676" t="s">
        <v>8</v>
      </c>
      <c r="K3676" t="s">
        <v>7</v>
      </c>
      <c r="L3676" t="s">
        <v>107</v>
      </c>
      <c r="M3676">
        <v>79860</v>
      </c>
      <c r="N3676" s="21" t="str">
        <f t="shared" si="113"/>
        <v>15_75-80</v>
      </c>
      <c r="O3676" s="21" t="str">
        <f t="shared" si="114"/>
        <v>7_70-80</v>
      </c>
      <c r="P3676" s="21" t="str">
        <f t="shared" si="115"/>
        <v>07_70&gt;</v>
      </c>
      <c r="Q3676" s="21" t="s">
        <v>1587</v>
      </c>
      <c r="R3676" s="21" t="s">
        <v>1588</v>
      </c>
      <c r="S3676">
        <f t="shared" si="116"/>
        <v>638880</v>
      </c>
      <c r="T3676">
        <f t="shared" si="117"/>
        <v>8576</v>
      </c>
      <c r="U3676" s="91"/>
      <c r="V3676" s="93"/>
    </row>
    <row r="3677" spans="1:22" ht="14.45" hidden="1" x14ac:dyDescent="0.35">
      <c r="A3677">
        <v>42</v>
      </c>
      <c r="B3677" t="s">
        <v>14</v>
      </c>
      <c r="C3677" t="s">
        <v>620</v>
      </c>
      <c r="D3677" t="s">
        <v>1046</v>
      </c>
      <c r="E3677" t="s">
        <v>1039</v>
      </c>
      <c r="F3677" t="s">
        <v>1</v>
      </c>
      <c r="G3677" t="s">
        <v>532</v>
      </c>
      <c r="H3677" t="s">
        <v>2</v>
      </c>
      <c r="I3677">
        <v>13</v>
      </c>
      <c r="J3677" t="s">
        <v>8</v>
      </c>
      <c r="K3677" t="s">
        <v>7</v>
      </c>
      <c r="L3677" t="s">
        <v>107</v>
      </c>
      <c r="M3677">
        <v>66990</v>
      </c>
      <c r="N3677" s="21" t="str">
        <f t="shared" si="113"/>
        <v>13_65-70</v>
      </c>
      <c r="O3677" s="21" t="str">
        <f t="shared" si="114"/>
        <v>6_60-70</v>
      </c>
      <c r="P3677" s="21" t="str">
        <f t="shared" si="115"/>
        <v>06_60-70</v>
      </c>
      <c r="Q3677" s="21" t="s">
        <v>1587</v>
      </c>
      <c r="R3677" s="21" t="s">
        <v>1588</v>
      </c>
      <c r="S3677">
        <f t="shared" si="116"/>
        <v>2813580</v>
      </c>
      <c r="T3677">
        <f t="shared" si="117"/>
        <v>37766</v>
      </c>
      <c r="U3677" s="91"/>
      <c r="V3677" s="93"/>
    </row>
    <row r="3678" spans="1:22" ht="14.45" hidden="1" x14ac:dyDescent="0.35">
      <c r="A3678">
        <v>11</v>
      </c>
      <c r="B3678" t="s">
        <v>14</v>
      </c>
      <c r="C3678" t="s">
        <v>1517</v>
      </c>
      <c r="D3678" t="s">
        <v>1046</v>
      </c>
      <c r="E3678" t="s">
        <v>1039</v>
      </c>
      <c r="F3678" t="s">
        <v>1</v>
      </c>
      <c r="G3678" t="s">
        <v>532</v>
      </c>
      <c r="H3678" t="s">
        <v>2</v>
      </c>
      <c r="I3678">
        <v>13</v>
      </c>
      <c r="J3678" t="s">
        <v>8</v>
      </c>
      <c r="K3678" t="s">
        <v>7</v>
      </c>
      <c r="L3678" t="s">
        <v>107</v>
      </c>
      <c r="M3678">
        <v>60659</v>
      </c>
      <c r="N3678" s="21" t="str">
        <f t="shared" ref="N3678:N3740" si="118">CONCATENATE(ROUNDDOWN(M3678/5000,0),"_",ROUNDDOWN(M3678/5000,0)*5,"-",ROUNDUP((M3678+1)/5000,0)*5)</f>
        <v>12_60-65</v>
      </c>
      <c r="O3678" s="21" t="str">
        <f t="shared" ref="O3678:O3740" si="119">CONCATENATE(ROUNDDOWN(M3678/10000,0),"_",ROUNDDOWN(M3678/10000,0)*10,"-",ROUNDUP((M3678+1)/10000,0)*10)</f>
        <v>6_60-70</v>
      </c>
      <c r="P3678" s="21" t="str">
        <f t="shared" si="115"/>
        <v>06_60-70</v>
      </c>
      <c r="Q3678" s="21" t="s">
        <v>1587</v>
      </c>
      <c r="R3678" s="21" t="s">
        <v>1588</v>
      </c>
      <c r="S3678">
        <f t="shared" si="116"/>
        <v>667249</v>
      </c>
      <c r="T3678">
        <f t="shared" si="117"/>
        <v>8956</v>
      </c>
      <c r="U3678" s="91"/>
      <c r="V3678" s="93"/>
    </row>
    <row r="3679" spans="1:22" ht="14.45" hidden="1" x14ac:dyDescent="0.35">
      <c r="A3679">
        <v>23</v>
      </c>
      <c r="B3679" t="s">
        <v>14</v>
      </c>
      <c r="C3679" t="s">
        <v>651</v>
      </c>
      <c r="D3679" t="s">
        <v>1040</v>
      </c>
      <c r="E3679" t="s">
        <v>1039</v>
      </c>
      <c r="F3679" t="s">
        <v>1</v>
      </c>
      <c r="G3679" t="s">
        <v>532</v>
      </c>
      <c r="H3679" t="s">
        <v>2</v>
      </c>
      <c r="I3679">
        <v>15</v>
      </c>
      <c r="J3679" t="s">
        <v>8</v>
      </c>
      <c r="K3679" t="s">
        <v>7</v>
      </c>
      <c r="L3679" t="s">
        <v>107</v>
      </c>
      <c r="M3679">
        <v>61455</v>
      </c>
      <c r="N3679" s="21" t="str">
        <f t="shared" si="118"/>
        <v>12_60-65</v>
      </c>
      <c r="O3679" s="21" t="str">
        <f t="shared" si="119"/>
        <v>6_60-70</v>
      </c>
      <c r="P3679" s="21" t="str">
        <f t="shared" si="115"/>
        <v>06_60-70</v>
      </c>
      <c r="Q3679" s="21" t="s">
        <v>1587</v>
      </c>
      <c r="R3679" s="21" t="s">
        <v>1588</v>
      </c>
      <c r="S3679">
        <f t="shared" si="116"/>
        <v>1413465</v>
      </c>
      <c r="T3679">
        <f t="shared" si="117"/>
        <v>18973</v>
      </c>
      <c r="U3679" s="91"/>
      <c r="V3679" s="93"/>
    </row>
    <row r="3680" spans="1:22" ht="14.45" hidden="1" x14ac:dyDescent="0.35">
      <c r="A3680">
        <v>68</v>
      </c>
      <c r="B3680" t="s">
        <v>14</v>
      </c>
      <c r="C3680" t="s">
        <v>173</v>
      </c>
      <c r="D3680" t="s">
        <v>1040</v>
      </c>
      <c r="E3680" t="s">
        <v>1044</v>
      </c>
      <c r="F3680" t="s">
        <v>5</v>
      </c>
      <c r="G3680" t="s">
        <v>155</v>
      </c>
      <c r="H3680" t="s">
        <v>2</v>
      </c>
      <c r="I3680">
        <v>15</v>
      </c>
      <c r="J3680" t="s">
        <v>8</v>
      </c>
      <c r="L3680" t="s">
        <v>107</v>
      </c>
      <c r="M3680">
        <v>31500</v>
      </c>
      <c r="N3680" s="21" t="str">
        <f t="shared" si="118"/>
        <v>6_30-35</v>
      </c>
      <c r="O3680" s="21" t="str">
        <f t="shared" si="119"/>
        <v>3_30-40</v>
      </c>
      <c r="P3680" s="21" t="str">
        <f t="shared" si="115"/>
        <v>03_30-40</v>
      </c>
      <c r="Q3680" s="21" t="s">
        <v>1587</v>
      </c>
      <c r="R3680" s="21" t="s">
        <v>1588</v>
      </c>
      <c r="S3680">
        <f t="shared" si="116"/>
        <v>2142000</v>
      </c>
      <c r="T3680">
        <f t="shared" si="117"/>
        <v>28752</v>
      </c>
      <c r="U3680" s="91"/>
      <c r="V3680" s="93"/>
    </row>
    <row r="3681" spans="1:22" ht="14.45" hidden="1" x14ac:dyDescent="0.35">
      <c r="A3681">
        <v>3606</v>
      </c>
      <c r="B3681" t="s">
        <v>14</v>
      </c>
      <c r="C3681" t="s">
        <v>569</v>
      </c>
      <c r="D3681" t="s">
        <v>1040</v>
      </c>
      <c r="E3681" t="s">
        <v>1044</v>
      </c>
      <c r="F3681" t="s">
        <v>5</v>
      </c>
      <c r="G3681" t="s">
        <v>496</v>
      </c>
      <c r="H3681" t="s">
        <v>2</v>
      </c>
      <c r="I3681">
        <v>15</v>
      </c>
      <c r="J3681" t="s">
        <v>8</v>
      </c>
      <c r="L3681" t="s">
        <v>107</v>
      </c>
      <c r="M3681">
        <v>51990</v>
      </c>
      <c r="N3681" s="21" t="str">
        <f t="shared" si="118"/>
        <v>10_50-55</v>
      </c>
      <c r="O3681" s="21" t="str">
        <f t="shared" si="119"/>
        <v>5_50-60</v>
      </c>
      <c r="P3681" s="21" t="str">
        <f t="shared" si="115"/>
        <v>05_50-60</v>
      </c>
      <c r="Q3681" s="21" t="s">
        <v>1587</v>
      </c>
      <c r="R3681" s="21" t="s">
        <v>1588</v>
      </c>
      <c r="S3681">
        <f t="shared" si="116"/>
        <v>187475940</v>
      </c>
      <c r="T3681">
        <f t="shared" si="117"/>
        <v>2516456</v>
      </c>
      <c r="U3681" s="91"/>
      <c r="V3681" s="93"/>
    </row>
    <row r="3682" spans="1:22" ht="14.45" hidden="1" x14ac:dyDescent="0.35">
      <c r="A3682">
        <v>958</v>
      </c>
      <c r="B3682" t="s">
        <v>14</v>
      </c>
      <c r="C3682" t="s">
        <v>570</v>
      </c>
      <c r="D3682" t="s">
        <v>1040</v>
      </c>
      <c r="E3682" t="s">
        <v>1044</v>
      </c>
      <c r="F3682" t="s">
        <v>1</v>
      </c>
      <c r="G3682" t="s">
        <v>249</v>
      </c>
      <c r="H3682" t="s">
        <v>2</v>
      </c>
      <c r="I3682">
        <v>15</v>
      </c>
      <c r="J3682" t="s">
        <v>8</v>
      </c>
      <c r="L3682" t="s">
        <v>107</v>
      </c>
      <c r="M3682">
        <v>34411</v>
      </c>
      <c r="N3682" s="21" t="str">
        <f t="shared" si="118"/>
        <v>6_30-35</v>
      </c>
      <c r="O3682" s="21" t="str">
        <f t="shared" si="119"/>
        <v>3_30-40</v>
      </c>
      <c r="P3682" s="21" t="str">
        <f t="shared" si="115"/>
        <v>03_30-40</v>
      </c>
      <c r="Q3682" s="21" t="s">
        <v>1587</v>
      </c>
      <c r="R3682" s="21" t="s">
        <v>1588</v>
      </c>
      <c r="S3682">
        <f t="shared" si="116"/>
        <v>32965738</v>
      </c>
      <c r="T3682">
        <f t="shared" si="117"/>
        <v>442493</v>
      </c>
      <c r="U3682" s="91"/>
      <c r="V3682" s="93"/>
    </row>
    <row r="3683" spans="1:22" ht="14.45" hidden="1" x14ac:dyDescent="0.35">
      <c r="A3683">
        <v>116</v>
      </c>
      <c r="B3683" t="s">
        <v>14</v>
      </c>
      <c r="C3683" t="s">
        <v>568</v>
      </c>
      <c r="D3683" t="s">
        <v>1046</v>
      </c>
      <c r="E3683" t="s">
        <v>1044</v>
      </c>
      <c r="F3683" t="s">
        <v>5</v>
      </c>
      <c r="G3683" t="s">
        <v>496</v>
      </c>
      <c r="H3683" t="s">
        <v>2</v>
      </c>
      <c r="I3683">
        <v>14</v>
      </c>
      <c r="J3683" t="s">
        <v>8</v>
      </c>
      <c r="L3683" t="s">
        <v>107</v>
      </c>
      <c r="M3683">
        <v>39940</v>
      </c>
      <c r="N3683" s="21" t="str">
        <f t="shared" si="118"/>
        <v>7_35-40</v>
      </c>
      <c r="O3683" s="21" t="str">
        <f t="shared" si="119"/>
        <v>3_30-40</v>
      </c>
      <c r="P3683" s="21" t="str">
        <f t="shared" si="115"/>
        <v>03_30-40</v>
      </c>
      <c r="Q3683" s="21" t="s">
        <v>1587</v>
      </c>
      <c r="R3683" s="21" t="s">
        <v>1588</v>
      </c>
      <c r="S3683">
        <f t="shared" si="116"/>
        <v>4633040</v>
      </c>
      <c r="T3683">
        <f t="shared" si="117"/>
        <v>62188</v>
      </c>
      <c r="U3683" s="91"/>
      <c r="V3683" s="93"/>
    </row>
    <row r="3684" spans="1:22" ht="14.45" hidden="1" x14ac:dyDescent="0.35">
      <c r="A3684">
        <v>104</v>
      </c>
      <c r="B3684" t="s">
        <v>14</v>
      </c>
      <c r="C3684" t="s">
        <v>652</v>
      </c>
      <c r="D3684" t="s">
        <v>1040</v>
      </c>
      <c r="E3684" t="s">
        <v>1044</v>
      </c>
      <c r="F3684" t="s">
        <v>1</v>
      </c>
      <c r="G3684" t="s">
        <v>152</v>
      </c>
      <c r="H3684" t="s">
        <v>2</v>
      </c>
      <c r="I3684">
        <v>15</v>
      </c>
      <c r="J3684" t="s">
        <v>8</v>
      </c>
      <c r="L3684" t="s">
        <v>107</v>
      </c>
      <c r="M3684">
        <v>40096</v>
      </c>
      <c r="N3684" s="21" t="str">
        <f t="shared" si="118"/>
        <v>8_40-45</v>
      </c>
      <c r="O3684" s="21" t="str">
        <f t="shared" si="119"/>
        <v>4_40-50</v>
      </c>
      <c r="P3684" s="21" t="str">
        <f t="shared" si="115"/>
        <v>04_40-50</v>
      </c>
      <c r="Q3684" s="21" t="s">
        <v>1587</v>
      </c>
      <c r="R3684" s="21" t="s">
        <v>1588</v>
      </c>
      <c r="S3684">
        <f t="shared" si="116"/>
        <v>4169984</v>
      </c>
      <c r="T3684">
        <f t="shared" si="117"/>
        <v>55973</v>
      </c>
      <c r="U3684" s="91"/>
      <c r="V3684" s="93"/>
    </row>
    <row r="3685" spans="1:22" ht="14.45" hidden="1" x14ac:dyDescent="0.35">
      <c r="A3685">
        <v>113</v>
      </c>
      <c r="B3685" t="s">
        <v>14</v>
      </c>
      <c r="C3685" t="s">
        <v>795</v>
      </c>
      <c r="D3685" t="s">
        <v>1046</v>
      </c>
      <c r="E3685" t="s">
        <v>1044</v>
      </c>
      <c r="F3685" t="s">
        <v>5</v>
      </c>
      <c r="G3685" t="s">
        <v>323</v>
      </c>
      <c r="H3685" t="s">
        <v>2</v>
      </c>
      <c r="I3685">
        <v>14</v>
      </c>
      <c r="J3685" t="s">
        <v>4</v>
      </c>
      <c r="L3685" t="s">
        <v>90</v>
      </c>
      <c r="M3685">
        <v>22138</v>
      </c>
      <c r="N3685" s="21" t="str">
        <f t="shared" si="118"/>
        <v>4_20-25</v>
      </c>
      <c r="O3685" s="21" t="str">
        <f t="shared" si="119"/>
        <v>2_20-30</v>
      </c>
      <c r="P3685" s="21" t="str">
        <f t="shared" si="115"/>
        <v>02_20-30</v>
      </c>
      <c r="Q3685" s="21" t="s">
        <v>1587</v>
      </c>
      <c r="R3685" s="21" t="s">
        <v>1588</v>
      </c>
      <c r="S3685">
        <f t="shared" si="116"/>
        <v>2501594</v>
      </c>
      <c r="T3685">
        <f t="shared" si="117"/>
        <v>33578</v>
      </c>
      <c r="U3685" s="91"/>
      <c r="V3685" s="93"/>
    </row>
    <row r="3686" spans="1:22" ht="14.45" hidden="1" x14ac:dyDescent="0.35">
      <c r="A3686">
        <v>11</v>
      </c>
      <c r="B3686" t="s">
        <v>14</v>
      </c>
      <c r="C3686" t="s">
        <v>204</v>
      </c>
      <c r="D3686" t="s">
        <v>1038</v>
      </c>
      <c r="E3686" t="s">
        <v>1039</v>
      </c>
      <c r="F3686" t="s">
        <v>1</v>
      </c>
      <c r="G3686" t="s">
        <v>140</v>
      </c>
      <c r="H3686" t="s">
        <v>203</v>
      </c>
      <c r="I3686">
        <v>15</v>
      </c>
      <c r="J3686" t="s">
        <v>11</v>
      </c>
      <c r="L3686" t="s">
        <v>107</v>
      </c>
      <c r="M3686">
        <v>31551</v>
      </c>
      <c r="N3686" s="21" t="str">
        <f t="shared" si="118"/>
        <v>6_30-35</v>
      </c>
      <c r="O3686" s="21" t="str">
        <f t="shared" si="119"/>
        <v>3_30-40</v>
      </c>
      <c r="P3686" s="21" t="str">
        <f t="shared" si="115"/>
        <v>03_30-40</v>
      </c>
      <c r="Q3686" s="21" t="s">
        <v>1587</v>
      </c>
      <c r="R3686" s="21" t="s">
        <v>1588</v>
      </c>
      <c r="S3686">
        <f t="shared" si="116"/>
        <v>347061</v>
      </c>
      <c r="T3686">
        <f t="shared" si="117"/>
        <v>4659</v>
      </c>
      <c r="U3686" s="91"/>
      <c r="V3686" s="93"/>
    </row>
    <row r="3687" spans="1:22" ht="14.45" hidden="1" x14ac:dyDescent="0.35">
      <c r="A3687">
        <v>2393</v>
      </c>
      <c r="B3687" t="s">
        <v>14</v>
      </c>
      <c r="C3687" t="s">
        <v>241</v>
      </c>
      <c r="D3687" t="s">
        <v>1038</v>
      </c>
      <c r="E3687" t="s">
        <v>1039</v>
      </c>
      <c r="F3687" t="s">
        <v>5</v>
      </c>
      <c r="G3687" t="s">
        <v>218</v>
      </c>
      <c r="H3687" t="s">
        <v>242</v>
      </c>
      <c r="I3687">
        <v>15</v>
      </c>
      <c r="J3687" t="s">
        <v>8</v>
      </c>
      <c r="L3687" t="s">
        <v>107</v>
      </c>
      <c r="M3687">
        <v>25350</v>
      </c>
      <c r="N3687" s="21" t="str">
        <f t="shared" si="118"/>
        <v>5_25-30</v>
      </c>
      <c r="O3687" s="21" t="str">
        <f t="shared" si="119"/>
        <v>2_20-30</v>
      </c>
      <c r="P3687" s="21" t="str">
        <f t="shared" si="115"/>
        <v>02_20-30</v>
      </c>
      <c r="Q3687" s="21" t="s">
        <v>1587</v>
      </c>
      <c r="R3687" s="21" t="s">
        <v>1588</v>
      </c>
      <c r="S3687">
        <f t="shared" si="116"/>
        <v>60662550</v>
      </c>
      <c r="T3687">
        <f t="shared" si="117"/>
        <v>814262</v>
      </c>
      <c r="U3687" s="91"/>
      <c r="V3687" s="93"/>
    </row>
    <row r="3688" spans="1:22" ht="14.45" hidden="1" x14ac:dyDescent="0.35">
      <c r="A3688">
        <v>1888</v>
      </c>
      <c r="B3688" t="s">
        <v>14</v>
      </c>
      <c r="C3688" t="s">
        <v>273</v>
      </c>
      <c r="D3688" t="s">
        <v>1040</v>
      </c>
      <c r="E3688" t="s">
        <v>1039</v>
      </c>
      <c r="F3688" t="s">
        <v>5</v>
      </c>
      <c r="G3688" t="s">
        <v>110</v>
      </c>
      <c r="H3688" t="s">
        <v>2</v>
      </c>
      <c r="I3688">
        <v>15</v>
      </c>
      <c r="J3688" t="s">
        <v>4</v>
      </c>
      <c r="L3688" t="s">
        <v>90</v>
      </c>
      <c r="M3688">
        <v>19427</v>
      </c>
      <c r="N3688" s="21" t="str">
        <f t="shared" si="118"/>
        <v>3_15-20</v>
      </c>
      <c r="O3688" s="21" t="str">
        <f t="shared" si="119"/>
        <v>1_10-20</v>
      </c>
      <c r="P3688" s="21" t="str">
        <f t="shared" si="115"/>
        <v>01_&lt;20</v>
      </c>
      <c r="Q3688" s="21" t="s">
        <v>1587</v>
      </c>
      <c r="R3688" s="21" t="s">
        <v>1588</v>
      </c>
      <c r="S3688">
        <f t="shared" si="116"/>
        <v>36678176</v>
      </c>
      <c r="T3688">
        <f t="shared" si="117"/>
        <v>492325</v>
      </c>
      <c r="U3688" s="91"/>
      <c r="V3688" s="93"/>
    </row>
    <row r="3689" spans="1:22" ht="14.45" hidden="1" x14ac:dyDescent="0.35">
      <c r="A3689">
        <v>2586</v>
      </c>
      <c r="B3689" t="s">
        <v>14</v>
      </c>
      <c r="C3689" t="s">
        <v>296</v>
      </c>
      <c r="D3689" t="s">
        <v>1040</v>
      </c>
      <c r="E3689" t="s">
        <v>1039</v>
      </c>
      <c r="F3689" t="s">
        <v>1</v>
      </c>
      <c r="G3689" t="s">
        <v>152</v>
      </c>
      <c r="H3689" t="s">
        <v>2</v>
      </c>
      <c r="I3689">
        <v>15</v>
      </c>
      <c r="J3689" t="s">
        <v>4</v>
      </c>
      <c r="L3689" t="s">
        <v>107</v>
      </c>
      <c r="M3689">
        <v>19818</v>
      </c>
      <c r="N3689" s="21" t="str">
        <f t="shared" si="118"/>
        <v>3_15-20</v>
      </c>
      <c r="O3689" s="21" t="str">
        <f t="shared" si="119"/>
        <v>1_10-20</v>
      </c>
      <c r="P3689" s="21" t="str">
        <f t="shared" si="115"/>
        <v>01_&lt;20</v>
      </c>
      <c r="Q3689" s="21" t="s">
        <v>1587</v>
      </c>
      <c r="R3689" s="21" t="s">
        <v>1588</v>
      </c>
      <c r="S3689">
        <f t="shared" si="116"/>
        <v>51249348</v>
      </c>
      <c r="T3689">
        <f t="shared" si="117"/>
        <v>687911</v>
      </c>
      <c r="U3689" s="91"/>
      <c r="V3689" s="93"/>
    </row>
    <row r="3690" spans="1:22" ht="14.45" hidden="1" x14ac:dyDescent="0.35">
      <c r="A3690">
        <v>99</v>
      </c>
      <c r="B3690" t="s">
        <v>14</v>
      </c>
      <c r="C3690" t="s">
        <v>412</v>
      </c>
      <c r="D3690" t="s">
        <v>1040</v>
      </c>
      <c r="E3690" t="s">
        <v>1039</v>
      </c>
      <c r="F3690" t="s">
        <v>5</v>
      </c>
      <c r="G3690" t="s">
        <v>323</v>
      </c>
      <c r="H3690" t="s">
        <v>2</v>
      </c>
      <c r="I3690">
        <v>15</v>
      </c>
      <c r="J3690" t="s">
        <v>444</v>
      </c>
      <c r="L3690" t="s">
        <v>90</v>
      </c>
      <c r="M3690">
        <v>26350</v>
      </c>
      <c r="N3690" s="21" t="str">
        <f t="shared" si="118"/>
        <v>5_25-30</v>
      </c>
      <c r="O3690" s="21" t="str">
        <f t="shared" si="119"/>
        <v>2_20-30</v>
      </c>
      <c r="P3690" s="21" t="str">
        <f t="shared" ref="P3690:P3752" si="120">IF(M3690&lt;20000,"01_&lt;20",IF(M3690&lt;70000,CONCATENATE(IF((ROUNDDOWN(M3690/10000,0)+1)&lt;10,0,),ROUNDDOWN(M3690/10000,0),"_",ROUNDDOWN(M3690/10000,0)*10,"-",ROUNDUP((M3690+1)/10000,0)*10),"07_70&gt;"))</f>
        <v>02_20-30</v>
      </c>
      <c r="Q3690" s="21" t="s">
        <v>1587</v>
      </c>
      <c r="R3690" s="21" t="s">
        <v>1588</v>
      </c>
      <c r="S3690">
        <f t="shared" si="116"/>
        <v>2608650</v>
      </c>
      <c r="T3690">
        <f t="shared" si="117"/>
        <v>35015</v>
      </c>
      <c r="U3690" s="91"/>
      <c r="V3690" s="93"/>
    </row>
    <row r="3691" spans="1:22" ht="14.45" hidden="1" x14ac:dyDescent="0.35">
      <c r="A3691">
        <v>1322</v>
      </c>
      <c r="B3691" t="s">
        <v>14</v>
      </c>
      <c r="C3691" t="s">
        <v>445</v>
      </c>
      <c r="D3691" t="s">
        <v>1038</v>
      </c>
      <c r="E3691" t="s">
        <v>1039</v>
      </c>
      <c r="F3691" t="s">
        <v>5</v>
      </c>
      <c r="G3691" t="s">
        <v>218</v>
      </c>
      <c r="H3691" t="s">
        <v>446</v>
      </c>
      <c r="I3691">
        <v>15</v>
      </c>
      <c r="J3691" t="s">
        <v>266</v>
      </c>
      <c r="L3691" t="s">
        <v>107</v>
      </c>
      <c r="M3691">
        <v>33490</v>
      </c>
      <c r="N3691" s="21" t="str">
        <f t="shared" si="118"/>
        <v>6_30-35</v>
      </c>
      <c r="O3691" s="21" t="str">
        <f t="shared" si="119"/>
        <v>3_30-40</v>
      </c>
      <c r="P3691" s="21" t="str">
        <f t="shared" si="120"/>
        <v>03_30-40</v>
      </c>
      <c r="Q3691" s="21" t="s">
        <v>1587</v>
      </c>
      <c r="R3691" s="21" t="s">
        <v>1588</v>
      </c>
      <c r="S3691">
        <f t="shared" si="116"/>
        <v>44273780</v>
      </c>
      <c r="T3691">
        <f t="shared" si="117"/>
        <v>594279</v>
      </c>
      <c r="U3691" s="91"/>
      <c r="V3691" s="93"/>
    </row>
    <row r="3692" spans="1:22" ht="14.45" hidden="1" x14ac:dyDescent="0.35">
      <c r="A3692">
        <v>471</v>
      </c>
      <c r="B3692" t="s">
        <v>14</v>
      </c>
      <c r="C3692" t="s">
        <v>448</v>
      </c>
      <c r="D3692" t="s">
        <v>1040</v>
      </c>
      <c r="E3692" t="s">
        <v>1039</v>
      </c>
      <c r="F3692" t="s">
        <v>1</v>
      </c>
      <c r="G3692" t="s">
        <v>152</v>
      </c>
      <c r="H3692" t="s">
        <v>2</v>
      </c>
      <c r="I3692">
        <v>15</v>
      </c>
      <c r="J3692" t="s">
        <v>11</v>
      </c>
      <c r="L3692" t="s">
        <v>107</v>
      </c>
      <c r="M3692">
        <v>26654</v>
      </c>
      <c r="N3692" s="21" t="str">
        <f t="shared" si="118"/>
        <v>5_25-30</v>
      </c>
      <c r="O3692" s="21" t="str">
        <f t="shared" si="119"/>
        <v>2_20-30</v>
      </c>
      <c r="P3692" s="21" t="str">
        <f t="shared" si="120"/>
        <v>02_20-30</v>
      </c>
      <c r="Q3692" s="21" t="s">
        <v>1587</v>
      </c>
      <c r="R3692" s="21" t="s">
        <v>1588</v>
      </c>
      <c r="S3692">
        <f t="shared" si="116"/>
        <v>12554034</v>
      </c>
      <c r="T3692">
        <f t="shared" si="117"/>
        <v>168511</v>
      </c>
      <c r="U3692" s="91"/>
      <c r="V3692" s="93"/>
    </row>
    <row r="3693" spans="1:22" ht="14.45" hidden="1" x14ac:dyDescent="0.35">
      <c r="A3693">
        <v>242</v>
      </c>
      <c r="B3693" t="s">
        <v>14</v>
      </c>
      <c r="C3693" t="s">
        <v>449</v>
      </c>
      <c r="D3693" t="s">
        <v>1038</v>
      </c>
      <c r="E3693" t="s">
        <v>1039</v>
      </c>
      <c r="F3693" t="s">
        <v>5</v>
      </c>
      <c r="G3693" t="s">
        <v>155</v>
      </c>
      <c r="H3693" t="s">
        <v>233</v>
      </c>
      <c r="I3693">
        <v>17</v>
      </c>
      <c r="J3693" t="s">
        <v>6</v>
      </c>
      <c r="L3693" t="s">
        <v>107</v>
      </c>
      <c r="M3693">
        <v>49938</v>
      </c>
      <c r="N3693" s="21" t="str">
        <f t="shared" si="118"/>
        <v>9_45-50</v>
      </c>
      <c r="O3693" s="21" t="str">
        <f t="shared" si="119"/>
        <v>4_40-50</v>
      </c>
      <c r="P3693" s="21" t="str">
        <f t="shared" si="120"/>
        <v>04_40-50</v>
      </c>
      <c r="Q3693" s="21" t="s">
        <v>1587</v>
      </c>
      <c r="R3693" s="21" t="s">
        <v>1588</v>
      </c>
      <c r="S3693">
        <f t="shared" si="116"/>
        <v>12084996</v>
      </c>
      <c r="T3693">
        <f t="shared" si="117"/>
        <v>162215</v>
      </c>
      <c r="U3693" s="91"/>
      <c r="V3693" s="93"/>
    </row>
    <row r="3694" spans="1:22" ht="14.45" hidden="1" x14ac:dyDescent="0.35">
      <c r="A3694">
        <v>621</v>
      </c>
      <c r="B3694" t="s">
        <v>14</v>
      </c>
      <c r="C3694" t="s">
        <v>543</v>
      </c>
      <c r="D3694" t="s">
        <v>1038</v>
      </c>
      <c r="E3694" t="s">
        <v>1039</v>
      </c>
      <c r="F3694" t="s">
        <v>5</v>
      </c>
      <c r="G3694" t="s">
        <v>496</v>
      </c>
      <c r="H3694" t="s">
        <v>544</v>
      </c>
      <c r="I3694">
        <v>15</v>
      </c>
      <c r="J3694" t="s">
        <v>266</v>
      </c>
      <c r="L3694" t="s">
        <v>107</v>
      </c>
      <c r="M3694">
        <v>49740</v>
      </c>
      <c r="N3694" s="21" t="str">
        <f t="shared" si="118"/>
        <v>9_45-50</v>
      </c>
      <c r="O3694" s="21" t="str">
        <f t="shared" si="119"/>
        <v>4_40-50</v>
      </c>
      <c r="P3694" s="21" t="str">
        <f t="shared" si="120"/>
        <v>04_40-50</v>
      </c>
      <c r="Q3694" s="21" t="s">
        <v>1587</v>
      </c>
      <c r="R3694" s="21" t="s">
        <v>1588</v>
      </c>
      <c r="S3694">
        <f t="shared" si="116"/>
        <v>30888540</v>
      </c>
      <c r="T3694">
        <f t="shared" si="117"/>
        <v>414611</v>
      </c>
      <c r="U3694" s="91"/>
      <c r="V3694" s="93"/>
    </row>
    <row r="3695" spans="1:22" ht="14.45" hidden="1" x14ac:dyDescent="0.35">
      <c r="A3695">
        <v>170</v>
      </c>
      <c r="B3695" t="s">
        <v>14</v>
      </c>
      <c r="C3695" t="s">
        <v>443</v>
      </c>
      <c r="D3695" t="s">
        <v>1046</v>
      </c>
      <c r="E3695" t="s">
        <v>1039</v>
      </c>
      <c r="F3695" t="s">
        <v>1</v>
      </c>
      <c r="G3695" t="s">
        <v>152</v>
      </c>
      <c r="H3695" t="s">
        <v>2</v>
      </c>
      <c r="I3695">
        <v>14</v>
      </c>
      <c r="J3695" t="s">
        <v>11</v>
      </c>
      <c r="L3695" t="s">
        <v>107</v>
      </c>
      <c r="M3695">
        <v>36585</v>
      </c>
      <c r="N3695" s="21" t="str">
        <f t="shared" si="118"/>
        <v>7_35-40</v>
      </c>
      <c r="O3695" s="21" t="str">
        <f t="shared" si="119"/>
        <v>3_30-40</v>
      </c>
      <c r="P3695" s="21" t="str">
        <f t="shared" si="120"/>
        <v>03_30-40</v>
      </c>
      <c r="Q3695" s="21" t="s">
        <v>1587</v>
      </c>
      <c r="R3695" s="21" t="s">
        <v>1588</v>
      </c>
      <c r="S3695">
        <f t="shared" si="116"/>
        <v>6219450</v>
      </c>
      <c r="T3695">
        <f t="shared" si="117"/>
        <v>83483</v>
      </c>
      <c r="U3695" s="91"/>
      <c r="V3695" s="93"/>
    </row>
    <row r="3696" spans="1:22" ht="14.45" hidden="1" x14ac:dyDescent="0.35">
      <c r="A3696">
        <v>434</v>
      </c>
      <c r="B3696" t="s">
        <v>14</v>
      </c>
      <c r="C3696" t="s">
        <v>621</v>
      </c>
      <c r="D3696" t="s">
        <v>1038</v>
      </c>
      <c r="E3696" t="s">
        <v>1039</v>
      </c>
      <c r="F3696" t="s">
        <v>5</v>
      </c>
      <c r="G3696" t="s">
        <v>496</v>
      </c>
      <c r="H3696" t="s">
        <v>622</v>
      </c>
      <c r="I3696">
        <v>15</v>
      </c>
      <c r="J3696" t="s">
        <v>11</v>
      </c>
      <c r="L3696" t="s">
        <v>107</v>
      </c>
      <c r="M3696">
        <v>37552</v>
      </c>
      <c r="N3696" s="21" t="str">
        <f t="shared" si="118"/>
        <v>7_35-40</v>
      </c>
      <c r="O3696" s="21" t="str">
        <f t="shared" si="119"/>
        <v>3_30-40</v>
      </c>
      <c r="P3696" s="21" t="str">
        <f t="shared" si="120"/>
        <v>03_30-40</v>
      </c>
      <c r="Q3696" s="21" t="s">
        <v>1587</v>
      </c>
      <c r="R3696" s="21" t="s">
        <v>1588</v>
      </c>
      <c r="S3696">
        <f t="shared" ref="S3696:S3758" si="121">M3696*A3696</f>
        <v>16297568</v>
      </c>
      <c r="T3696">
        <f t="shared" ref="T3696:T3758" si="122">ROUND(S3696/74.5,0)</f>
        <v>218759</v>
      </c>
      <c r="U3696" s="91"/>
      <c r="V3696" s="93"/>
    </row>
    <row r="3697" spans="1:22" ht="14.45" hidden="1" x14ac:dyDescent="0.35">
      <c r="A3697">
        <v>71</v>
      </c>
      <c r="B3697" t="s">
        <v>14</v>
      </c>
      <c r="C3697" t="s">
        <v>653</v>
      </c>
      <c r="D3697" t="s">
        <v>1046</v>
      </c>
      <c r="E3697" t="s">
        <v>1039</v>
      </c>
      <c r="F3697" t="s">
        <v>1</v>
      </c>
      <c r="G3697" t="s">
        <v>532</v>
      </c>
      <c r="H3697" t="s">
        <v>2</v>
      </c>
      <c r="I3697">
        <v>14</v>
      </c>
      <c r="J3697" t="s">
        <v>8</v>
      </c>
      <c r="L3697" t="s">
        <v>107</v>
      </c>
      <c r="M3697">
        <v>29968</v>
      </c>
      <c r="N3697" s="21" t="str">
        <f t="shared" si="118"/>
        <v>5_25-30</v>
      </c>
      <c r="O3697" s="21" t="str">
        <f t="shared" si="119"/>
        <v>2_20-30</v>
      </c>
      <c r="P3697" s="21" t="str">
        <f t="shared" si="120"/>
        <v>02_20-30</v>
      </c>
      <c r="Q3697" s="21" t="s">
        <v>1587</v>
      </c>
      <c r="R3697" s="21" t="s">
        <v>1588</v>
      </c>
      <c r="S3697">
        <f t="shared" si="121"/>
        <v>2127728</v>
      </c>
      <c r="T3697">
        <f t="shared" si="122"/>
        <v>28560</v>
      </c>
      <c r="U3697" s="91"/>
      <c r="V3697" s="93"/>
    </row>
    <row r="3698" spans="1:22" ht="14.45" hidden="1" x14ac:dyDescent="0.35">
      <c r="A3698">
        <v>120</v>
      </c>
      <c r="B3698" t="s">
        <v>14</v>
      </c>
      <c r="C3698" t="s">
        <v>654</v>
      </c>
      <c r="D3698" t="s">
        <v>1046</v>
      </c>
      <c r="E3698" t="s">
        <v>1039</v>
      </c>
      <c r="F3698" t="s">
        <v>1</v>
      </c>
      <c r="G3698" t="s">
        <v>532</v>
      </c>
      <c r="H3698" t="s">
        <v>2</v>
      </c>
      <c r="I3698">
        <v>14</v>
      </c>
      <c r="J3698" t="s">
        <v>11</v>
      </c>
      <c r="L3698" t="s">
        <v>107</v>
      </c>
      <c r="M3698">
        <v>35974</v>
      </c>
      <c r="N3698" s="21" t="str">
        <f t="shared" si="118"/>
        <v>7_35-40</v>
      </c>
      <c r="O3698" s="21" t="str">
        <f t="shared" si="119"/>
        <v>3_30-40</v>
      </c>
      <c r="P3698" s="21" t="str">
        <f t="shared" si="120"/>
        <v>03_30-40</v>
      </c>
      <c r="Q3698" s="21" t="s">
        <v>1587</v>
      </c>
      <c r="R3698" s="21" t="s">
        <v>1588</v>
      </c>
      <c r="S3698">
        <f t="shared" si="121"/>
        <v>4316880</v>
      </c>
      <c r="T3698">
        <f t="shared" si="122"/>
        <v>57945</v>
      </c>
      <c r="U3698" s="91"/>
      <c r="V3698" s="93"/>
    </row>
    <row r="3699" spans="1:22" ht="14.45" hidden="1" x14ac:dyDescent="0.35">
      <c r="A3699">
        <v>3232</v>
      </c>
      <c r="B3699" t="s">
        <v>14</v>
      </c>
      <c r="C3699" t="s">
        <v>656</v>
      </c>
      <c r="D3699" t="s">
        <v>1040</v>
      </c>
      <c r="E3699" t="s">
        <v>1039</v>
      </c>
      <c r="F3699" t="s">
        <v>1</v>
      </c>
      <c r="G3699" t="s">
        <v>532</v>
      </c>
      <c r="H3699" t="s">
        <v>2</v>
      </c>
      <c r="I3699">
        <v>15</v>
      </c>
      <c r="J3699" t="s">
        <v>11</v>
      </c>
      <c r="L3699" t="s">
        <v>107</v>
      </c>
      <c r="M3699">
        <v>29375</v>
      </c>
      <c r="N3699" s="21" t="str">
        <f t="shared" si="118"/>
        <v>5_25-30</v>
      </c>
      <c r="O3699" s="21" t="str">
        <f t="shared" si="119"/>
        <v>2_20-30</v>
      </c>
      <c r="P3699" s="21" t="str">
        <f t="shared" si="120"/>
        <v>02_20-30</v>
      </c>
      <c r="Q3699" s="21" t="s">
        <v>1587</v>
      </c>
      <c r="R3699" s="21" t="s">
        <v>1588</v>
      </c>
      <c r="S3699">
        <f t="shared" si="121"/>
        <v>94940000</v>
      </c>
      <c r="T3699">
        <f t="shared" si="122"/>
        <v>1274362</v>
      </c>
      <c r="U3699" s="91"/>
      <c r="V3699" s="93"/>
    </row>
    <row r="3700" spans="1:22" ht="14.45" hidden="1" x14ac:dyDescent="0.35">
      <c r="A3700">
        <v>763</v>
      </c>
      <c r="B3700" t="s">
        <v>14</v>
      </c>
      <c r="C3700" t="s">
        <v>623</v>
      </c>
      <c r="D3700" t="s">
        <v>1040</v>
      </c>
      <c r="E3700" t="s">
        <v>1039</v>
      </c>
      <c r="F3700" t="s">
        <v>1</v>
      </c>
      <c r="G3700" t="s">
        <v>532</v>
      </c>
      <c r="H3700" t="s">
        <v>2</v>
      </c>
      <c r="I3700">
        <v>17</v>
      </c>
      <c r="J3700" t="s">
        <v>6</v>
      </c>
      <c r="L3700" t="s">
        <v>107</v>
      </c>
      <c r="M3700">
        <v>36475</v>
      </c>
      <c r="N3700" s="21" t="str">
        <f t="shared" si="118"/>
        <v>7_35-40</v>
      </c>
      <c r="O3700" s="21" t="str">
        <f t="shared" si="119"/>
        <v>3_30-40</v>
      </c>
      <c r="P3700" s="21" t="str">
        <f t="shared" si="120"/>
        <v>03_30-40</v>
      </c>
      <c r="Q3700" s="21" t="s">
        <v>1587</v>
      </c>
      <c r="R3700" s="21" t="s">
        <v>1588</v>
      </c>
      <c r="S3700">
        <f t="shared" si="121"/>
        <v>27830425</v>
      </c>
      <c r="T3700">
        <f t="shared" si="122"/>
        <v>373563</v>
      </c>
      <c r="U3700" s="91"/>
      <c r="V3700" s="93"/>
    </row>
    <row r="3701" spans="1:22" ht="14.45" hidden="1" x14ac:dyDescent="0.35">
      <c r="A3701">
        <v>17</v>
      </c>
      <c r="B3701" t="s">
        <v>14</v>
      </c>
      <c r="C3701" t="s">
        <v>202</v>
      </c>
      <c r="D3701" t="s">
        <v>1038</v>
      </c>
      <c r="E3701" t="s">
        <v>1039</v>
      </c>
      <c r="F3701" t="s">
        <v>5</v>
      </c>
      <c r="G3701" t="s">
        <v>114</v>
      </c>
      <c r="H3701" t="s">
        <v>203</v>
      </c>
      <c r="I3701">
        <v>15</v>
      </c>
      <c r="J3701" t="s">
        <v>4</v>
      </c>
      <c r="L3701" t="s">
        <v>107</v>
      </c>
      <c r="M3701">
        <v>35443</v>
      </c>
      <c r="N3701" s="21" t="str">
        <f t="shared" si="118"/>
        <v>7_35-40</v>
      </c>
      <c r="O3701" s="21" t="str">
        <f t="shared" si="119"/>
        <v>3_30-40</v>
      </c>
      <c r="P3701" s="21" t="str">
        <f t="shared" si="120"/>
        <v>03_30-40</v>
      </c>
      <c r="Q3701" s="21" t="s">
        <v>1587</v>
      </c>
      <c r="R3701" s="21" t="s">
        <v>1588</v>
      </c>
      <c r="S3701">
        <f t="shared" si="121"/>
        <v>602531</v>
      </c>
      <c r="T3701">
        <f t="shared" si="122"/>
        <v>8088</v>
      </c>
      <c r="U3701" s="91"/>
      <c r="V3701" s="93"/>
    </row>
    <row r="3702" spans="1:22" ht="14.45" hidden="1" x14ac:dyDescent="0.35">
      <c r="A3702">
        <v>36</v>
      </c>
      <c r="B3702" t="s">
        <v>14</v>
      </c>
      <c r="C3702" t="s">
        <v>797</v>
      </c>
      <c r="D3702" t="s">
        <v>1046</v>
      </c>
      <c r="E3702" t="s">
        <v>1039</v>
      </c>
      <c r="F3702" t="s">
        <v>5</v>
      </c>
      <c r="G3702" t="s">
        <v>496</v>
      </c>
      <c r="H3702" t="s">
        <v>2</v>
      </c>
      <c r="I3702">
        <v>14</v>
      </c>
      <c r="J3702" t="s">
        <v>11</v>
      </c>
      <c r="L3702" t="s">
        <v>107</v>
      </c>
      <c r="M3702">
        <v>27486</v>
      </c>
      <c r="N3702" s="21" t="str">
        <f t="shared" si="118"/>
        <v>5_25-30</v>
      </c>
      <c r="O3702" s="21" t="str">
        <f t="shared" si="119"/>
        <v>2_20-30</v>
      </c>
      <c r="P3702" s="21" t="str">
        <f t="shared" si="120"/>
        <v>02_20-30</v>
      </c>
      <c r="Q3702" s="21" t="s">
        <v>1587</v>
      </c>
      <c r="R3702" s="21" t="s">
        <v>1588</v>
      </c>
      <c r="S3702">
        <f t="shared" si="121"/>
        <v>989496</v>
      </c>
      <c r="T3702">
        <f t="shared" si="122"/>
        <v>13282</v>
      </c>
      <c r="U3702" s="91"/>
      <c r="V3702" s="93"/>
    </row>
    <row r="3703" spans="1:22" ht="14.45" hidden="1" x14ac:dyDescent="0.35">
      <c r="A3703">
        <v>85</v>
      </c>
      <c r="B3703" t="s">
        <v>14</v>
      </c>
      <c r="C3703" t="s">
        <v>798</v>
      </c>
      <c r="D3703" t="s">
        <v>1040</v>
      </c>
      <c r="E3703" t="s">
        <v>1039</v>
      </c>
      <c r="F3703" t="s">
        <v>5</v>
      </c>
      <c r="G3703" t="s">
        <v>323</v>
      </c>
      <c r="H3703">
        <v>0</v>
      </c>
      <c r="I3703">
        <v>15</v>
      </c>
      <c r="J3703" t="s">
        <v>11</v>
      </c>
      <c r="L3703" t="s">
        <v>90</v>
      </c>
      <c r="M3703">
        <v>28222</v>
      </c>
      <c r="N3703" s="21" t="str">
        <f t="shared" si="118"/>
        <v>5_25-30</v>
      </c>
      <c r="O3703" s="21" t="str">
        <f t="shared" si="119"/>
        <v>2_20-30</v>
      </c>
      <c r="P3703" s="21" t="str">
        <f t="shared" si="120"/>
        <v>02_20-30</v>
      </c>
      <c r="Q3703" s="21" t="s">
        <v>1587</v>
      </c>
      <c r="R3703" s="21" t="s">
        <v>1588</v>
      </c>
      <c r="S3703">
        <f t="shared" si="121"/>
        <v>2398870</v>
      </c>
      <c r="T3703">
        <f t="shared" si="122"/>
        <v>32200</v>
      </c>
      <c r="U3703" s="91"/>
      <c r="V3703" s="93"/>
    </row>
    <row r="3704" spans="1:22" ht="14.45" hidden="1" x14ac:dyDescent="0.35">
      <c r="A3704">
        <v>402</v>
      </c>
      <c r="B3704" t="s">
        <v>14</v>
      </c>
      <c r="C3704" t="s">
        <v>799</v>
      </c>
      <c r="D3704" t="s">
        <v>1040</v>
      </c>
      <c r="E3704" t="s">
        <v>1039</v>
      </c>
      <c r="F3704" t="s">
        <v>5</v>
      </c>
      <c r="G3704" t="s">
        <v>218</v>
      </c>
      <c r="H3704" t="s">
        <v>2</v>
      </c>
      <c r="I3704">
        <v>15</v>
      </c>
      <c r="J3704" t="s">
        <v>11</v>
      </c>
      <c r="L3704" t="s">
        <v>107</v>
      </c>
      <c r="M3704">
        <v>22286</v>
      </c>
      <c r="N3704" s="21" t="str">
        <f t="shared" si="118"/>
        <v>4_20-25</v>
      </c>
      <c r="O3704" s="21" t="str">
        <f t="shared" si="119"/>
        <v>2_20-30</v>
      </c>
      <c r="P3704" s="21" t="str">
        <f t="shared" si="120"/>
        <v>02_20-30</v>
      </c>
      <c r="Q3704" s="21" t="s">
        <v>1587</v>
      </c>
      <c r="R3704" s="21" t="s">
        <v>1588</v>
      </c>
      <c r="S3704">
        <f t="shared" si="121"/>
        <v>8958972</v>
      </c>
      <c r="T3704">
        <f t="shared" si="122"/>
        <v>120255</v>
      </c>
      <c r="U3704" s="91"/>
      <c r="V3704" s="93"/>
    </row>
    <row r="3705" spans="1:22" ht="14.45" hidden="1" x14ac:dyDescent="0.35">
      <c r="A3705">
        <v>218</v>
      </c>
      <c r="B3705" t="s">
        <v>14</v>
      </c>
      <c r="C3705" t="s">
        <v>950</v>
      </c>
      <c r="D3705" t="s">
        <v>1046</v>
      </c>
      <c r="E3705" t="s">
        <v>1039</v>
      </c>
      <c r="F3705" t="s">
        <v>5</v>
      </c>
      <c r="G3705" t="s">
        <v>855</v>
      </c>
      <c r="H3705" t="s">
        <v>2</v>
      </c>
      <c r="I3705">
        <v>14</v>
      </c>
      <c r="J3705" t="s">
        <v>11</v>
      </c>
      <c r="L3705" t="s">
        <v>107</v>
      </c>
      <c r="M3705">
        <v>47103</v>
      </c>
      <c r="N3705" s="21" t="str">
        <f t="shared" si="118"/>
        <v>9_45-50</v>
      </c>
      <c r="O3705" s="21" t="str">
        <f t="shared" si="119"/>
        <v>4_40-50</v>
      </c>
      <c r="P3705" s="21" t="str">
        <f t="shared" si="120"/>
        <v>04_40-50</v>
      </c>
      <c r="Q3705" s="21" t="s">
        <v>1587</v>
      </c>
      <c r="R3705" s="21" t="s">
        <v>1588</v>
      </c>
      <c r="S3705">
        <f t="shared" si="121"/>
        <v>10268454</v>
      </c>
      <c r="T3705">
        <f t="shared" si="122"/>
        <v>137832</v>
      </c>
      <c r="U3705" s="91"/>
      <c r="V3705" s="93"/>
    </row>
    <row r="3706" spans="1:22" ht="14.45" hidden="1" x14ac:dyDescent="0.35">
      <c r="A3706">
        <v>46</v>
      </c>
      <c r="B3706" t="s">
        <v>14</v>
      </c>
      <c r="C3706" t="s">
        <v>442</v>
      </c>
      <c r="D3706" t="s">
        <v>1046</v>
      </c>
      <c r="E3706" t="s">
        <v>1039</v>
      </c>
      <c r="F3706" t="s">
        <v>5</v>
      </c>
      <c r="G3706" t="s">
        <v>155</v>
      </c>
      <c r="H3706">
        <v>530</v>
      </c>
      <c r="I3706">
        <v>14</v>
      </c>
      <c r="J3706" t="s">
        <v>11</v>
      </c>
      <c r="L3706" t="s">
        <v>107</v>
      </c>
      <c r="M3706">
        <v>48029</v>
      </c>
      <c r="N3706" s="21" t="str">
        <f t="shared" si="118"/>
        <v>9_45-50</v>
      </c>
      <c r="O3706" s="21" t="str">
        <f t="shared" si="119"/>
        <v>4_40-50</v>
      </c>
      <c r="P3706" s="21" t="str">
        <f t="shared" si="120"/>
        <v>04_40-50</v>
      </c>
      <c r="Q3706" s="21" t="s">
        <v>1587</v>
      </c>
      <c r="R3706" s="21" t="s">
        <v>1588</v>
      </c>
      <c r="S3706">
        <f t="shared" si="121"/>
        <v>2209334</v>
      </c>
      <c r="T3706">
        <f t="shared" si="122"/>
        <v>29655</v>
      </c>
      <c r="U3706" s="91"/>
      <c r="V3706" s="93"/>
    </row>
    <row r="3707" spans="1:22" ht="14.45" hidden="1" x14ac:dyDescent="0.35">
      <c r="A3707">
        <v>149</v>
      </c>
      <c r="B3707" t="s">
        <v>14</v>
      </c>
      <c r="C3707" t="s">
        <v>1009</v>
      </c>
      <c r="D3707" t="s">
        <v>1040</v>
      </c>
      <c r="E3707" t="s">
        <v>1039</v>
      </c>
      <c r="F3707" t="s">
        <v>1</v>
      </c>
      <c r="G3707" t="s">
        <v>532</v>
      </c>
      <c r="H3707" t="s">
        <v>2</v>
      </c>
      <c r="I3707">
        <v>15</v>
      </c>
      <c r="J3707" t="s">
        <v>8</v>
      </c>
      <c r="L3707" t="s">
        <v>107</v>
      </c>
      <c r="M3707">
        <v>30865</v>
      </c>
      <c r="N3707" s="21" t="str">
        <f t="shared" si="118"/>
        <v>6_30-35</v>
      </c>
      <c r="O3707" s="21" t="str">
        <f t="shared" si="119"/>
        <v>3_30-40</v>
      </c>
      <c r="P3707" s="21" t="str">
        <f t="shared" si="120"/>
        <v>03_30-40</v>
      </c>
      <c r="Q3707" s="21" t="s">
        <v>1587</v>
      </c>
      <c r="R3707" s="21" t="s">
        <v>1588</v>
      </c>
      <c r="S3707">
        <f t="shared" si="121"/>
        <v>4598885</v>
      </c>
      <c r="T3707">
        <f t="shared" si="122"/>
        <v>61730</v>
      </c>
      <c r="U3707" s="91"/>
      <c r="V3707" s="93"/>
    </row>
    <row r="3708" spans="1:22" ht="14.45" hidden="1" x14ac:dyDescent="0.35">
      <c r="A3708">
        <v>23</v>
      </c>
      <c r="B3708" t="s">
        <v>14</v>
      </c>
      <c r="C3708" t="s">
        <v>411</v>
      </c>
      <c r="D3708" t="s">
        <v>1046</v>
      </c>
      <c r="E3708" t="s">
        <v>1039</v>
      </c>
      <c r="F3708" t="s">
        <v>1</v>
      </c>
      <c r="G3708" t="s">
        <v>249</v>
      </c>
      <c r="H3708" t="s">
        <v>2</v>
      </c>
      <c r="I3708">
        <v>14</v>
      </c>
      <c r="J3708" t="s">
        <v>11</v>
      </c>
      <c r="L3708" t="s">
        <v>107</v>
      </c>
      <c r="M3708">
        <v>23714</v>
      </c>
      <c r="N3708" s="21" t="str">
        <f t="shared" si="118"/>
        <v>4_20-25</v>
      </c>
      <c r="O3708" s="21" t="str">
        <f t="shared" si="119"/>
        <v>2_20-30</v>
      </c>
      <c r="P3708" s="21" t="str">
        <f t="shared" si="120"/>
        <v>02_20-30</v>
      </c>
      <c r="Q3708" s="21" t="s">
        <v>1587</v>
      </c>
      <c r="R3708" s="21" t="s">
        <v>1588</v>
      </c>
      <c r="S3708">
        <f t="shared" si="121"/>
        <v>545422</v>
      </c>
      <c r="T3708">
        <f t="shared" si="122"/>
        <v>7321</v>
      </c>
      <c r="U3708" s="91"/>
      <c r="V3708" s="93"/>
    </row>
    <row r="3709" spans="1:22" ht="14.45" hidden="1" x14ac:dyDescent="0.35">
      <c r="A3709">
        <v>65</v>
      </c>
      <c r="B3709" t="s">
        <v>14</v>
      </c>
      <c r="C3709" t="s">
        <v>1008</v>
      </c>
      <c r="D3709" t="s">
        <v>1046</v>
      </c>
      <c r="E3709" t="s">
        <v>1039</v>
      </c>
      <c r="F3709" t="s">
        <v>5</v>
      </c>
      <c r="G3709" t="s">
        <v>155</v>
      </c>
      <c r="H3709" t="s">
        <v>2</v>
      </c>
      <c r="I3709">
        <v>14</v>
      </c>
      <c r="J3709" t="s">
        <v>8</v>
      </c>
      <c r="L3709" t="s">
        <v>107</v>
      </c>
      <c r="M3709">
        <v>33300</v>
      </c>
      <c r="N3709" s="21" t="str">
        <f t="shared" si="118"/>
        <v>6_30-35</v>
      </c>
      <c r="O3709" s="21" t="str">
        <f t="shared" si="119"/>
        <v>3_30-40</v>
      </c>
      <c r="P3709" s="21" t="str">
        <f t="shared" si="120"/>
        <v>03_30-40</v>
      </c>
      <c r="Q3709" s="21" t="s">
        <v>1587</v>
      </c>
      <c r="R3709" s="21" t="s">
        <v>1588</v>
      </c>
      <c r="S3709">
        <f t="shared" si="121"/>
        <v>2164500</v>
      </c>
      <c r="T3709">
        <f t="shared" si="122"/>
        <v>29054</v>
      </c>
      <c r="U3709" s="91"/>
      <c r="V3709" s="93"/>
    </row>
    <row r="3710" spans="1:22" ht="14.45" hidden="1" x14ac:dyDescent="0.35">
      <c r="A3710">
        <v>50</v>
      </c>
      <c r="B3710" t="s">
        <v>14</v>
      </c>
      <c r="C3710" t="s">
        <v>415</v>
      </c>
      <c r="D3710" t="s">
        <v>1040</v>
      </c>
      <c r="E3710" t="s">
        <v>1039</v>
      </c>
      <c r="F3710" t="s">
        <v>1</v>
      </c>
      <c r="G3710" t="s">
        <v>152</v>
      </c>
      <c r="H3710" t="s">
        <v>2</v>
      </c>
      <c r="I3710">
        <v>17</v>
      </c>
      <c r="J3710" t="s">
        <v>6</v>
      </c>
      <c r="L3710" t="s">
        <v>107</v>
      </c>
      <c r="M3710">
        <v>33487</v>
      </c>
      <c r="N3710" s="21" t="str">
        <f t="shared" si="118"/>
        <v>6_30-35</v>
      </c>
      <c r="O3710" s="21" t="str">
        <f t="shared" si="119"/>
        <v>3_30-40</v>
      </c>
      <c r="P3710" s="21" t="str">
        <f t="shared" si="120"/>
        <v>03_30-40</v>
      </c>
      <c r="Q3710" s="21" t="s">
        <v>1587</v>
      </c>
      <c r="R3710" s="21" t="s">
        <v>1588</v>
      </c>
      <c r="S3710">
        <f t="shared" si="121"/>
        <v>1674350</v>
      </c>
      <c r="T3710">
        <f t="shared" si="122"/>
        <v>22474</v>
      </c>
      <c r="U3710" s="91"/>
      <c r="V3710" s="93"/>
    </row>
    <row r="3711" spans="1:22" ht="14.45" hidden="1" x14ac:dyDescent="0.35">
      <c r="A3711">
        <v>8</v>
      </c>
      <c r="B3711" t="s">
        <v>14</v>
      </c>
      <c r="C3711" t="s">
        <v>205</v>
      </c>
      <c r="D3711" t="s">
        <v>1040</v>
      </c>
      <c r="E3711" t="s">
        <v>1039</v>
      </c>
      <c r="F3711" t="s">
        <v>1</v>
      </c>
      <c r="G3711" t="s">
        <v>152</v>
      </c>
      <c r="H3711" t="s">
        <v>2</v>
      </c>
      <c r="I3711">
        <v>15</v>
      </c>
      <c r="J3711" t="s">
        <v>4</v>
      </c>
      <c r="L3711" t="s">
        <v>107</v>
      </c>
      <c r="M3711">
        <v>30029</v>
      </c>
      <c r="N3711" s="21" t="str">
        <f t="shared" si="118"/>
        <v>6_30-35</v>
      </c>
      <c r="O3711" s="21" t="str">
        <f t="shared" si="119"/>
        <v>3_30-40</v>
      </c>
      <c r="P3711" s="21" t="str">
        <f t="shared" si="120"/>
        <v>03_30-40</v>
      </c>
      <c r="Q3711" s="21" t="s">
        <v>1587</v>
      </c>
      <c r="R3711" s="21" t="s">
        <v>1588</v>
      </c>
      <c r="S3711">
        <f t="shared" si="121"/>
        <v>240232</v>
      </c>
      <c r="T3711">
        <f t="shared" si="122"/>
        <v>3225</v>
      </c>
      <c r="U3711" s="91"/>
      <c r="V3711" s="93"/>
    </row>
    <row r="3712" spans="1:22" ht="14.45" hidden="1" x14ac:dyDescent="0.35">
      <c r="A3712">
        <v>2</v>
      </c>
      <c r="B3712" t="s">
        <v>14</v>
      </c>
      <c r="C3712" t="s">
        <v>201</v>
      </c>
      <c r="D3712" t="s">
        <v>1046</v>
      </c>
      <c r="E3712" t="s">
        <v>1039</v>
      </c>
      <c r="F3712" t="s">
        <v>5</v>
      </c>
      <c r="G3712" t="s">
        <v>110</v>
      </c>
      <c r="H3712" t="s">
        <v>2</v>
      </c>
      <c r="I3712">
        <v>14</v>
      </c>
      <c r="J3712" t="s">
        <v>4</v>
      </c>
      <c r="L3712" t="s">
        <v>90</v>
      </c>
      <c r="M3712">
        <v>14490</v>
      </c>
      <c r="N3712" s="21" t="str">
        <f t="shared" si="118"/>
        <v>2_10-15</v>
      </c>
      <c r="O3712" s="21" t="str">
        <f t="shared" si="119"/>
        <v>1_10-20</v>
      </c>
      <c r="P3712" s="21" t="str">
        <f t="shared" si="120"/>
        <v>01_&lt;20</v>
      </c>
      <c r="Q3712" s="21" t="s">
        <v>1587</v>
      </c>
      <c r="R3712" s="21" t="s">
        <v>1588</v>
      </c>
      <c r="S3712">
        <f t="shared" si="121"/>
        <v>28980</v>
      </c>
      <c r="T3712">
        <f t="shared" si="122"/>
        <v>389</v>
      </c>
      <c r="U3712" s="91"/>
      <c r="V3712" s="93"/>
    </row>
    <row r="3713" spans="1:22" ht="14.45" hidden="1" x14ac:dyDescent="0.35">
      <c r="A3713">
        <v>68</v>
      </c>
      <c r="B3713" t="s">
        <v>14</v>
      </c>
      <c r="C3713" t="s">
        <v>1551</v>
      </c>
      <c r="D3713" t="s">
        <v>1040</v>
      </c>
      <c r="E3713" t="s">
        <v>1039</v>
      </c>
      <c r="F3713" t="s">
        <v>5</v>
      </c>
      <c r="G3713" t="s">
        <v>496</v>
      </c>
      <c r="H3713">
        <v>0</v>
      </c>
      <c r="I3713">
        <v>15</v>
      </c>
      <c r="J3713" t="s">
        <v>11</v>
      </c>
      <c r="L3713" t="s">
        <v>107</v>
      </c>
      <c r="M3713">
        <v>29960</v>
      </c>
      <c r="N3713" s="21" t="str">
        <f t="shared" si="118"/>
        <v>5_25-30</v>
      </c>
      <c r="O3713" s="21" t="str">
        <f t="shared" si="119"/>
        <v>2_20-30</v>
      </c>
      <c r="P3713" s="21" t="str">
        <f t="shared" si="120"/>
        <v>02_20-30</v>
      </c>
      <c r="Q3713" s="21" t="s">
        <v>1587</v>
      </c>
      <c r="R3713" s="21" t="s">
        <v>1588</v>
      </c>
      <c r="S3713">
        <f t="shared" si="121"/>
        <v>2037280</v>
      </c>
      <c r="T3713">
        <f t="shared" si="122"/>
        <v>27346</v>
      </c>
      <c r="U3713" s="91"/>
      <c r="V3713" s="93"/>
    </row>
    <row r="3714" spans="1:22" ht="14.45" hidden="1" x14ac:dyDescent="0.35">
      <c r="A3714">
        <v>692</v>
      </c>
      <c r="B3714" t="s">
        <v>14</v>
      </c>
      <c r="C3714" t="s">
        <v>1552</v>
      </c>
      <c r="D3714" t="s">
        <v>1040</v>
      </c>
      <c r="E3714" t="s">
        <v>1039</v>
      </c>
      <c r="F3714" t="s">
        <v>5</v>
      </c>
      <c r="G3714" t="s">
        <v>855</v>
      </c>
      <c r="H3714">
        <v>0</v>
      </c>
      <c r="I3714">
        <v>15</v>
      </c>
      <c r="J3714" t="s">
        <v>11</v>
      </c>
      <c r="L3714" t="s">
        <v>107</v>
      </c>
      <c r="M3714">
        <v>41928</v>
      </c>
      <c r="N3714" s="21" t="str">
        <f t="shared" si="118"/>
        <v>8_40-45</v>
      </c>
      <c r="O3714" s="21" t="str">
        <f t="shared" si="119"/>
        <v>4_40-50</v>
      </c>
      <c r="P3714" s="21" t="str">
        <f t="shared" si="120"/>
        <v>04_40-50</v>
      </c>
      <c r="Q3714" s="21" t="s">
        <v>1587</v>
      </c>
      <c r="R3714" s="21" t="s">
        <v>1588</v>
      </c>
      <c r="S3714">
        <f t="shared" si="121"/>
        <v>29014176</v>
      </c>
      <c r="T3714">
        <f t="shared" si="122"/>
        <v>389452</v>
      </c>
      <c r="U3714" s="91"/>
      <c r="V3714" s="93"/>
    </row>
    <row r="3715" spans="1:22" ht="14.45" hidden="1" x14ac:dyDescent="0.35">
      <c r="A3715">
        <v>6</v>
      </c>
      <c r="B3715" t="s">
        <v>14</v>
      </c>
      <c r="C3715" t="s">
        <v>454</v>
      </c>
      <c r="D3715" t="s">
        <v>1046</v>
      </c>
      <c r="E3715" t="s">
        <v>1039</v>
      </c>
      <c r="F3715" t="s">
        <v>5</v>
      </c>
      <c r="G3715" t="s">
        <v>496</v>
      </c>
      <c r="H3715" t="s">
        <v>230</v>
      </c>
      <c r="I3715">
        <v>14</v>
      </c>
      <c r="J3715" t="s">
        <v>8</v>
      </c>
      <c r="L3715" t="s">
        <v>107</v>
      </c>
      <c r="M3715">
        <v>39895</v>
      </c>
      <c r="N3715" s="21" t="str">
        <f t="shared" si="118"/>
        <v>7_35-40</v>
      </c>
      <c r="O3715" s="21" t="str">
        <f t="shared" si="119"/>
        <v>3_30-40</v>
      </c>
      <c r="P3715" s="21" t="str">
        <f t="shared" si="120"/>
        <v>03_30-40</v>
      </c>
      <c r="Q3715" s="21" t="s">
        <v>1587</v>
      </c>
      <c r="R3715" s="21" t="s">
        <v>1588</v>
      </c>
      <c r="S3715">
        <f t="shared" si="121"/>
        <v>239370</v>
      </c>
      <c r="T3715">
        <f t="shared" si="122"/>
        <v>3213</v>
      </c>
      <c r="U3715" s="91"/>
      <c r="V3715" s="93"/>
    </row>
    <row r="3716" spans="1:22" ht="14.45" hidden="1" x14ac:dyDescent="0.35">
      <c r="A3716">
        <v>74</v>
      </c>
      <c r="B3716" t="s">
        <v>14</v>
      </c>
      <c r="C3716" t="s">
        <v>455</v>
      </c>
      <c r="D3716" t="s">
        <v>1038</v>
      </c>
      <c r="E3716" t="s">
        <v>1039</v>
      </c>
      <c r="F3716" t="s">
        <v>5</v>
      </c>
      <c r="G3716" t="s">
        <v>218</v>
      </c>
      <c r="H3716" t="s">
        <v>230</v>
      </c>
      <c r="I3716">
        <v>15</v>
      </c>
      <c r="J3716" t="s">
        <v>8</v>
      </c>
      <c r="L3716" t="s">
        <v>107</v>
      </c>
      <c r="M3716">
        <v>54437</v>
      </c>
      <c r="N3716" s="21" t="str">
        <f t="shared" si="118"/>
        <v>10_50-55</v>
      </c>
      <c r="O3716" s="21" t="str">
        <f t="shared" si="119"/>
        <v>5_50-60</v>
      </c>
      <c r="P3716" s="21" t="str">
        <f t="shared" si="120"/>
        <v>05_50-60</v>
      </c>
      <c r="Q3716" s="21" t="s">
        <v>1587</v>
      </c>
      <c r="R3716" s="21" t="s">
        <v>1588</v>
      </c>
      <c r="S3716">
        <f t="shared" si="121"/>
        <v>4028338</v>
      </c>
      <c r="T3716">
        <f t="shared" si="122"/>
        <v>54072</v>
      </c>
      <c r="U3716" s="91"/>
      <c r="V3716" s="93"/>
    </row>
    <row r="3717" spans="1:22" ht="14.45" hidden="1" x14ac:dyDescent="0.35">
      <c r="A3717">
        <v>36</v>
      </c>
      <c r="B3717" t="s">
        <v>14</v>
      </c>
      <c r="C3717" t="s">
        <v>502</v>
      </c>
      <c r="D3717" t="s">
        <v>1046</v>
      </c>
      <c r="E3717" t="s">
        <v>1039</v>
      </c>
      <c r="F3717" t="s">
        <v>5</v>
      </c>
      <c r="G3717" t="s">
        <v>496</v>
      </c>
      <c r="H3717" t="s">
        <v>2</v>
      </c>
      <c r="I3717">
        <v>13</v>
      </c>
      <c r="J3717" t="s">
        <v>8</v>
      </c>
      <c r="L3717" t="s">
        <v>107</v>
      </c>
      <c r="M3717">
        <v>61990</v>
      </c>
      <c r="N3717" s="21" t="str">
        <f t="shared" si="118"/>
        <v>12_60-65</v>
      </c>
      <c r="O3717" s="21" t="str">
        <f t="shared" si="119"/>
        <v>6_60-70</v>
      </c>
      <c r="P3717" s="21" t="str">
        <f t="shared" si="120"/>
        <v>06_60-70</v>
      </c>
      <c r="Q3717" s="21" t="s">
        <v>1587</v>
      </c>
      <c r="R3717" s="21" t="s">
        <v>1588</v>
      </c>
      <c r="S3717">
        <f t="shared" si="121"/>
        <v>2231640</v>
      </c>
      <c r="T3717">
        <f t="shared" si="122"/>
        <v>29955</v>
      </c>
      <c r="U3717" s="91"/>
      <c r="V3717" s="93"/>
    </row>
    <row r="3718" spans="1:22" ht="14.45" hidden="1" x14ac:dyDescent="0.35">
      <c r="A3718">
        <v>68</v>
      </c>
      <c r="B3718" t="s">
        <v>14</v>
      </c>
      <c r="C3718" t="s">
        <v>518</v>
      </c>
      <c r="D3718" t="s">
        <v>1041</v>
      </c>
      <c r="E3718" t="s">
        <v>1039</v>
      </c>
      <c r="F3718" t="s">
        <v>5</v>
      </c>
      <c r="G3718" t="s">
        <v>308</v>
      </c>
      <c r="H3718" t="s">
        <v>148</v>
      </c>
      <c r="I3718">
        <v>15</v>
      </c>
      <c r="J3718" t="s">
        <v>8</v>
      </c>
      <c r="L3718" t="s">
        <v>107</v>
      </c>
      <c r="M3718">
        <v>86500</v>
      </c>
      <c r="N3718" s="21" t="str">
        <f t="shared" si="118"/>
        <v>17_85-90</v>
      </c>
      <c r="O3718" s="21" t="str">
        <f t="shared" si="119"/>
        <v>8_80-90</v>
      </c>
      <c r="P3718" s="21" t="str">
        <f t="shared" si="120"/>
        <v>07_70&gt;</v>
      </c>
      <c r="Q3718" s="21" t="s">
        <v>1587</v>
      </c>
      <c r="R3718" s="21" t="s">
        <v>1588</v>
      </c>
      <c r="S3718">
        <f t="shared" si="121"/>
        <v>5882000</v>
      </c>
      <c r="T3718">
        <f t="shared" si="122"/>
        <v>78953</v>
      </c>
      <c r="U3718" s="91"/>
      <c r="V3718" s="93"/>
    </row>
    <row r="3719" spans="1:22" ht="14.45" hidden="1" x14ac:dyDescent="0.35">
      <c r="A3719">
        <v>8</v>
      </c>
      <c r="B3719" t="s">
        <v>14</v>
      </c>
      <c r="C3719" t="s">
        <v>625</v>
      </c>
      <c r="D3719" t="s">
        <v>1038</v>
      </c>
      <c r="E3719" t="s">
        <v>1039</v>
      </c>
      <c r="F3719" t="s">
        <v>5</v>
      </c>
      <c r="G3719" t="s">
        <v>496</v>
      </c>
      <c r="H3719" t="s">
        <v>952</v>
      </c>
      <c r="I3719">
        <v>15</v>
      </c>
      <c r="J3719" t="s">
        <v>8</v>
      </c>
      <c r="L3719" t="s">
        <v>107</v>
      </c>
      <c r="M3719">
        <v>43041</v>
      </c>
      <c r="N3719" s="21" t="str">
        <f t="shared" si="118"/>
        <v>8_40-45</v>
      </c>
      <c r="O3719" s="21" t="str">
        <f t="shared" si="119"/>
        <v>4_40-50</v>
      </c>
      <c r="P3719" s="21" t="str">
        <f t="shared" si="120"/>
        <v>04_40-50</v>
      </c>
      <c r="Q3719" s="21" t="s">
        <v>1587</v>
      </c>
      <c r="R3719" s="21" t="s">
        <v>1588</v>
      </c>
      <c r="S3719">
        <f t="shared" si="121"/>
        <v>344328</v>
      </c>
      <c r="T3719">
        <f t="shared" si="122"/>
        <v>4622</v>
      </c>
      <c r="U3719" s="91"/>
      <c r="V3719" s="93"/>
    </row>
    <row r="3720" spans="1:22" ht="14.45" hidden="1" x14ac:dyDescent="0.35">
      <c r="A3720">
        <v>232</v>
      </c>
      <c r="B3720" t="s">
        <v>14</v>
      </c>
      <c r="C3720" t="s">
        <v>627</v>
      </c>
      <c r="D3720" t="s">
        <v>1040</v>
      </c>
      <c r="E3720" t="s">
        <v>1039</v>
      </c>
      <c r="F3720" t="s">
        <v>1</v>
      </c>
      <c r="G3720" t="s">
        <v>532</v>
      </c>
      <c r="H3720" t="s">
        <v>2</v>
      </c>
      <c r="I3720">
        <v>15</v>
      </c>
      <c r="J3720" t="s">
        <v>8</v>
      </c>
      <c r="L3720" t="s">
        <v>107</v>
      </c>
      <c r="M3720">
        <v>50081</v>
      </c>
      <c r="N3720" s="21" t="str">
        <f t="shared" si="118"/>
        <v>10_50-55</v>
      </c>
      <c r="O3720" s="21" t="str">
        <f t="shared" si="119"/>
        <v>5_50-60</v>
      </c>
      <c r="P3720" s="21" t="str">
        <f t="shared" si="120"/>
        <v>05_50-60</v>
      </c>
      <c r="Q3720" s="21" t="s">
        <v>1587</v>
      </c>
      <c r="R3720" s="21" t="s">
        <v>1588</v>
      </c>
      <c r="S3720">
        <f t="shared" si="121"/>
        <v>11618792</v>
      </c>
      <c r="T3720">
        <f t="shared" si="122"/>
        <v>155957</v>
      </c>
      <c r="U3720" s="91"/>
      <c r="V3720" s="93"/>
    </row>
    <row r="3721" spans="1:22" ht="14.45" hidden="1" x14ac:dyDescent="0.35">
      <c r="A3721">
        <v>34</v>
      </c>
      <c r="B3721" t="s">
        <v>14</v>
      </c>
      <c r="C3721" t="s">
        <v>657</v>
      </c>
      <c r="D3721" t="s">
        <v>1046</v>
      </c>
      <c r="E3721" t="s">
        <v>1039</v>
      </c>
      <c r="F3721" t="s">
        <v>5</v>
      </c>
      <c r="G3721" t="s">
        <v>496</v>
      </c>
      <c r="H3721" t="s">
        <v>299</v>
      </c>
      <c r="I3721">
        <v>14</v>
      </c>
      <c r="J3721" t="s">
        <v>8</v>
      </c>
      <c r="L3721" t="s">
        <v>107</v>
      </c>
      <c r="M3721">
        <v>39900</v>
      </c>
      <c r="N3721" s="21" t="str">
        <f t="shared" si="118"/>
        <v>7_35-40</v>
      </c>
      <c r="O3721" s="21" t="str">
        <f t="shared" si="119"/>
        <v>3_30-40</v>
      </c>
      <c r="P3721" s="21" t="str">
        <f t="shared" si="120"/>
        <v>03_30-40</v>
      </c>
      <c r="Q3721" s="21" t="s">
        <v>1587</v>
      </c>
      <c r="R3721" s="21" t="s">
        <v>1588</v>
      </c>
      <c r="S3721">
        <f t="shared" si="121"/>
        <v>1356600</v>
      </c>
      <c r="T3721">
        <f t="shared" si="122"/>
        <v>18209</v>
      </c>
      <c r="U3721" s="91"/>
      <c r="V3721" s="93"/>
    </row>
    <row r="3722" spans="1:22" ht="14.45" hidden="1" x14ac:dyDescent="0.35">
      <c r="A3722">
        <v>17</v>
      </c>
      <c r="B3722" t="s">
        <v>14</v>
      </c>
      <c r="C3722" t="s">
        <v>658</v>
      </c>
      <c r="D3722" t="s">
        <v>1046</v>
      </c>
      <c r="E3722" t="s">
        <v>1039</v>
      </c>
      <c r="F3722" t="s">
        <v>5</v>
      </c>
      <c r="G3722" t="s">
        <v>496</v>
      </c>
      <c r="H3722" t="s">
        <v>2</v>
      </c>
      <c r="I3722">
        <v>14</v>
      </c>
      <c r="J3722" t="s">
        <v>8</v>
      </c>
      <c r="K3722" t="s">
        <v>7</v>
      </c>
      <c r="L3722" t="s">
        <v>107</v>
      </c>
      <c r="M3722">
        <v>58325</v>
      </c>
      <c r="N3722" s="21" t="str">
        <f t="shared" si="118"/>
        <v>11_55-60</v>
      </c>
      <c r="O3722" s="21" t="str">
        <f t="shared" si="119"/>
        <v>5_50-60</v>
      </c>
      <c r="P3722" s="21" t="str">
        <f t="shared" si="120"/>
        <v>05_50-60</v>
      </c>
      <c r="Q3722" s="21" t="s">
        <v>1587</v>
      </c>
      <c r="R3722" s="21" t="s">
        <v>1588</v>
      </c>
      <c r="S3722">
        <f t="shared" si="121"/>
        <v>991525</v>
      </c>
      <c r="T3722">
        <f t="shared" si="122"/>
        <v>13309</v>
      </c>
      <c r="U3722" s="91"/>
      <c r="V3722" s="93"/>
    </row>
    <row r="3723" spans="1:22" ht="14.45" hidden="1" x14ac:dyDescent="0.35">
      <c r="A3723">
        <v>6</v>
      </c>
      <c r="B3723" t="s">
        <v>14</v>
      </c>
      <c r="C3723" t="s">
        <v>800</v>
      </c>
      <c r="D3723" t="s">
        <v>1041</v>
      </c>
      <c r="E3723" t="s">
        <v>1039</v>
      </c>
      <c r="F3723" t="s">
        <v>5</v>
      </c>
      <c r="G3723" t="s">
        <v>308</v>
      </c>
      <c r="H3723" t="s">
        <v>166</v>
      </c>
      <c r="I3723">
        <v>15</v>
      </c>
      <c r="J3723" t="s">
        <v>8</v>
      </c>
      <c r="L3723" t="s">
        <v>107</v>
      </c>
      <c r="M3723">
        <v>62694</v>
      </c>
      <c r="N3723" s="21" t="str">
        <f t="shared" si="118"/>
        <v>12_60-65</v>
      </c>
      <c r="O3723" s="21" t="str">
        <f t="shared" si="119"/>
        <v>6_60-70</v>
      </c>
      <c r="P3723" s="21" t="str">
        <f t="shared" si="120"/>
        <v>06_60-70</v>
      </c>
      <c r="Q3723" s="21" t="s">
        <v>1587</v>
      </c>
      <c r="R3723" s="21" t="s">
        <v>1588</v>
      </c>
      <c r="S3723">
        <f t="shared" si="121"/>
        <v>376164</v>
      </c>
      <c r="T3723">
        <f t="shared" si="122"/>
        <v>5049</v>
      </c>
      <c r="U3723" s="91"/>
      <c r="V3723" s="93"/>
    </row>
    <row r="3724" spans="1:22" ht="14.45" hidden="1" x14ac:dyDescent="0.35">
      <c r="A3724">
        <v>74</v>
      </c>
      <c r="B3724" t="s">
        <v>14</v>
      </c>
      <c r="C3724" t="s">
        <v>802</v>
      </c>
      <c r="D3724" t="s">
        <v>1041</v>
      </c>
      <c r="E3724" t="s">
        <v>1039</v>
      </c>
      <c r="F3724" t="s">
        <v>5</v>
      </c>
      <c r="G3724" t="s">
        <v>308</v>
      </c>
      <c r="H3724" t="s">
        <v>803</v>
      </c>
      <c r="I3724">
        <v>17</v>
      </c>
      <c r="J3724" t="s">
        <v>8</v>
      </c>
      <c r="L3724" t="s">
        <v>107</v>
      </c>
      <c r="M3724">
        <v>71990</v>
      </c>
      <c r="N3724" s="21" t="str">
        <f t="shared" si="118"/>
        <v>14_70-75</v>
      </c>
      <c r="O3724" s="21" t="str">
        <f t="shared" si="119"/>
        <v>7_70-80</v>
      </c>
      <c r="P3724" s="21" t="str">
        <f t="shared" si="120"/>
        <v>07_70&gt;</v>
      </c>
      <c r="Q3724" s="21" t="s">
        <v>1587</v>
      </c>
      <c r="R3724" s="21" t="s">
        <v>1588</v>
      </c>
      <c r="S3724">
        <f t="shared" si="121"/>
        <v>5327260</v>
      </c>
      <c r="T3724">
        <f t="shared" si="122"/>
        <v>71507</v>
      </c>
      <c r="U3724" s="91"/>
      <c r="V3724" s="93"/>
    </row>
    <row r="3725" spans="1:22" ht="14.45" hidden="1" x14ac:dyDescent="0.35">
      <c r="A3725">
        <v>111</v>
      </c>
      <c r="B3725" t="s">
        <v>14</v>
      </c>
      <c r="C3725" t="s">
        <v>801</v>
      </c>
      <c r="D3725" t="s">
        <v>1041</v>
      </c>
      <c r="E3725" t="s">
        <v>1039</v>
      </c>
      <c r="F3725" t="s">
        <v>5</v>
      </c>
      <c r="G3725" t="s">
        <v>308</v>
      </c>
      <c r="H3725" t="s">
        <v>757</v>
      </c>
      <c r="I3725">
        <v>15</v>
      </c>
      <c r="J3725" t="s">
        <v>8</v>
      </c>
      <c r="L3725" t="s">
        <v>107</v>
      </c>
      <c r="M3725">
        <v>70990</v>
      </c>
      <c r="N3725" s="21" t="str">
        <f t="shared" si="118"/>
        <v>14_70-75</v>
      </c>
      <c r="O3725" s="21" t="str">
        <f t="shared" si="119"/>
        <v>7_70-80</v>
      </c>
      <c r="P3725" s="21" t="str">
        <f t="shared" si="120"/>
        <v>07_70&gt;</v>
      </c>
      <c r="Q3725" s="21" t="s">
        <v>1587</v>
      </c>
      <c r="R3725" s="21" t="s">
        <v>1588</v>
      </c>
      <c r="S3725">
        <f t="shared" si="121"/>
        <v>7879890</v>
      </c>
      <c r="T3725">
        <f t="shared" si="122"/>
        <v>105770</v>
      </c>
      <c r="U3725" s="91"/>
      <c r="V3725" s="93"/>
    </row>
    <row r="3726" spans="1:22" ht="14.45" hidden="1" x14ac:dyDescent="0.35">
      <c r="A3726">
        <v>261</v>
      </c>
      <c r="B3726" t="s">
        <v>14</v>
      </c>
      <c r="C3726" t="s">
        <v>953</v>
      </c>
      <c r="D3726" t="s">
        <v>1046</v>
      </c>
      <c r="E3726" t="s">
        <v>1039</v>
      </c>
      <c r="F3726" t="s">
        <v>5</v>
      </c>
      <c r="G3726" t="s">
        <v>855</v>
      </c>
      <c r="H3726" t="s">
        <v>2</v>
      </c>
      <c r="I3726">
        <v>13</v>
      </c>
      <c r="J3726" t="s">
        <v>8</v>
      </c>
      <c r="L3726" t="s">
        <v>107</v>
      </c>
      <c r="M3726">
        <v>54280</v>
      </c>
      <c r="N3726" s="21" t="str">
        <f t="shared" si="118"/>
        <v>10_50-55</v>
      </c>
      <c r="O3726" s="21" t="str">
        <f t="shared" si="119"/>
        <v>5_50-60</v>
      </c>
      <c r="P3726" s="21" t="str">
        <f t="shared" si="120"/>
        <v>05_50-60</v>
      </c>
      <c r="Q3726" s="21" t="s">
        <v>1587</v>
      </c>
      <c r="R3726" s="21" t="s">
        <v>1588</v>
      </c>
      <c r="S3726">
        <f t="shared" si="121"/>
        <v>14167080</v>
      </c>
      <c r="T3726">
        <f t="shared" si="122"/>
        <v>190162</v>
      </c>
      <c r="U3726" s="91"/>
      <c r="V3726" s="93"/>
    </row>
    <row r="3727" spans="1:22" ht="14.45" hidden="1" x14ac:dyDescent="0.35">
      <c r="A3727">
        <v>57</v>
      </c>
      <c r="B3727" t="s">
        <v>14</v>
      </c>
      <c r="C3727" t="s">
        <v>954</v>
      </c>
      <c r="D3727" t="s">
        <v>1046</v>
      </c>
      <c r="E3727" t="s">
        <v>1039</v>
      </c>
      <c r="F3727" t="s">
        <v>5</v>
      </c>
      <c r="G3727" t="s">
        <v>855</v>
      </c>
      <c r="H3727" t="s">
        <v>634</v>
      </c>
      <c r="I3727">
        <v>14</v>
      </c>
      <c r="J3727" t="s">
        <v>8</v>
      </c>
      <c r="L3727" t="s">
        <v>107</v>
      </c>
      <c r="M3727">
        <v>44070</v>
      </c>
      <c r="N3727" s="21" t="str">
        <f t="shared" si="118"/>
        <v>8_40-45</v>
      </c>
      <c r="O3727" s="21" t="str">
        <f t="shared" si="119"/>
        <v>4_40-50</v>
      </c>
      <c r="P3727" s="21" t="str">
        <f t="shared" si="120"/>
        <v>04_40-50</v>
      </c>
      <c r="Q3727" s="21" t="s">
        <v>1587</v>
      </c>
      <c r="R3727" s="21" t="s">
        <v>1588</v>
      </c>
      <c r="S3727">
        <f t="shared" si="121"/>
        <v>2511990</v>
      </c>
      <c r="T3727">
        <f t="shared" si="122"/>
        <v>33718</v>
      </c>
      <c r="U3727" s="91"/>
      <c r="V3727" s="93"/>
    </row>
    <row r="3728" spans="1:22" ht="14.45" hidden="1" x14ac:dyDescent="0.35">
      <c r="A3728">
        <v>649</v>
      </c>
      <c r="B3728" t="s">
        <v>14</v>
      </c>
      <c r="C3728" t="s">
        <v>955</v>
      </c>
      <c r="D3728" t="s">
        <v>1038</v>
      </c>
      <c r="E3728" t="s">
        <v>1039</v>
      </c>
      <c r="F3728" t="s">
        <v>5</v>
      </c>
      <c r="G3728" t="s">
        <v>855</v>
      </c>
      <c r="H3728" t="s">
        <v>634</v>
      </c>
      <c r="I3728">
        <v>15</v>
      </c>
      <c r="J3728" t="s">
        <v>8</v>
      </c>
      <c r="L3728" t="s">
        <v>107</v>
      </c>
      <c r="M3728">
        <v>51130</v>
      </c>
      <c r="N3728" s="21" t="str">
        <f t="shared" si="118"/>
        <v>10_50-55</v>
      </c>
      <c r="O3728" s="21" t="str">
        <f t="shared" si="119"/>
        <v>5_50-60</v>
      </c>
      <c r="P3728" s="21" t="str">
        <f t="shared" si="120"/>
        <v>05_50-60</v>
      </c>
      <c r="Q3728" s="21" t="s">
        <v>1587</v>
      </c>
      <c r="R3728" s="21" t="s">
        <v>1588</v>
      </c>
      <c r="S3728">
        <f t="shared" si="121"/>
        <v>33183370</v>
      </c>
      <c r="T3728">
        <f t="shared" si="122"/>
        <v>445414</v>
      </c>
      <c r="U3728" s="91"/>
      <c r="V3728" s="93"/>
    </row>
    <row r="3729" spans="1:22" ht="14.45" hidden="1" x14ac:dyDescent="0.35">
      <c r="A3729">
        <v>31</v>
      </c>
      <c r="B3729" t="s">
        <v>14</v>
      </c>
      <c r="C3729" t="s">
        <v>956</v>
      </c>
      <c r="D3729" t="s">
        <v>1041</v>
      </c>
      <c r="E3729" t="s">
        <v>1039</v>
      </c>
      <c r="F3729" t="s">
        <v>1</v>
      </c>
      <c r="G3729" t="s">
        <v>532</v>
      </c>
      <c r="H3729" t="s">
        <v>957</v>
      </c>
      <c r="I3729">
        <v>15</v>
      </c>
      <c r="J3729" t="s">
        <v>8</v>
      </c>
      <c r="L3729" t="s">
        <v>107</v>
      </c>
      <c r="M3729">
        <v>64980</v>
      </c>
      <c r="N3729" s="21" t="str">
        <f t="shared" si="118"/>
        <v>12_60-65</v>
      </c>
      <c r="O3729" s="21" t="str">
        <f t="shared" si="119"/>
        <v>6_60-70</v>
      </c>
      <c r="P3729" s="21" t="str">
        <f t="shared" si="120"/>
        <v>06_60-70</v>
      </c>
      <c r="Q3729" s="21" t="s">
        <v>1587</v>
      </c>
      <c r="R3729" s="21" t="s">
        <v>1588</v>
      </c>
      <c r="S3729">
        <f t="shared" si="121"/>
        <v>2014380</v>
      </c>
      <c r="T3729">
        <f t="shared" si="122"/>
        <v>27039</v>
      </c>
      <c r="U3729" s="91"/>
      <c r="V3729" s="93"/>
    </row>
    <row r="3730" spans="1:22" ht="14.45" hidden="1" x14ac:dyDescent="0.35">
      <c r="A3730">
        <v>8</v>
      </c>
      <c r="B3730" t="s">
        <v>14</v>
      </c>
      <c r="C3730" t="s">
        <v>416</v>
      </c>
      <c r="D3730" t="s">
        <v>1041</v>
      </c>
      <c r="E3730" t="s">
        <v>1039</v>
      </c>
      <c r="F3730" t="s">
        <v>5</v>
      </c>
      <c r="G3730" t="s">
        <v>218</v>
      </c>
      <c r="H3730" t="s">
        <v>166</v>
      </c>
      <c r="I3730">
        <v>15</v>
      </c>
      <c r="J3730" t="s">
        <v>8</v>
      </c>
      <c r="L3730" t="s">
        <v>107</v>
      </c>
      <c r="M3730">
        <v>69379</v>
      </c>
      <c r="N3730" s="21" t="str">
        <f t="shared" si="118"/>
        <v>13_65-70</v>
      </c>
      <c r="O3730" s="21" t="str">
        <f t="shared" si="119"/>
        <v>6_60-70</v>
      </c>
      <c r="P3730" s="21" t="str">
        <f t="shared" si="120"/>
        <v>06_60-70</v>
      </c>
      <c r="Q3730" s="21" t="s">
        <v>1587</v>
      </c>
      <c r="R3730" s="21" t="s">
        <v>1588</v>
      </c>
      <c r="S3730">
        <f t="shared" si="121"/>
        <v>555032</v>
      </c>
      <c r="T3730">
        <f t="shared" si="122"/>
        <v>7450</v>
      </c>
      <c r="U3730" s="91"/>
      <c r="V3730" s="93"/>
    </row>
    <row r="3731" spans="1:22" ht="14.45" hidden="1" x14ac:dyDescent="0.35">
      <c r="A3731">
        <v>28</v>
      </c>
      <c r="B3731" t="s">
        <v>14</v>
      </c>
      <c r="C3731" t="s">
        <v>659</v>
      </c>
      <c r="D3731" t="s">
        <v>1040</v>
      </c>
      <c r="E3731" t="s">
        <v>1039</v>
      </c>
      <c r="F3731" t="s">
        <v>5</v>
      </c>
      <c r="G3731" t="s">
        <v>496</v>
      </c>
      <c r="H3731" t="s">
        <v>2</v>
      </c>
      <c r="I3731">
        <v>15</v>
      </c>
      <c r="J3731" t="s">
        <v>8</v>
      </c>
      <c r="K3731" t="s">
        <v>7</v>
      </c>
      <c r="L3731" t="s">
        <v>107</v>
      </c>
      <c r="M3731">
        <v>63403</v>
      </c>
      <c r="N3731" s="21" t="str">
        <f t="shared" si="118"/>
        <v>12_60-65</v>
      </c>
      <c r="O3731" s="21" t="str">
        <f t="shared" si="119"/>
        <v>6_60-70</v>
      </c>
      <c r="P3731" s="21" t="str">
        <f t="shared" si="120"/>
        <v>06_60-70</v>
      </c>
      <c r="Q3731" s="21" t="s">
        <v>1587</v>
      </c>
      <c r="R3731" s="21" t="s">
        <v>1588</v>
      </c>
      <c r="S3731">
        <f t="shared" si="121"/>
        <v>1775284</v>
      </c>
      <c r="T3731">
        <f t="shared" si="122"/>
        <v>23829</v>
      </c>
      <c r="U3731" s="91"/>
      <c r="V3731" s="93"/>
    </row>
    <row r="3732" spans="1:22" ht="14.45" hidden="1" x14ac:dyDescent="0.35">
      <c r="A3732">
        <v>2</v>
      </c>
      <c r="B3732" t="s">
        <v>14</v>
      </c>
      <c r="C3732" t="s">
        <v>190</v>
      </c>
      <c r="D3732" t="s">
        <v>1046</v>
      </c>
      <c r="E3732" t="s">
        <v>1039</v>
      </c>
      <c r="F3732" t="s">
        <v>5</v>
      </c>
      <c r="G3732" t="s">
        <v>155</v>
      </c>
      <c r="H3732" t="s">
        <v>2</v>
      </c>
      <c r="I3732">
        <v>14</v>
      </c>
      <c r="J3732" t="s">
        <v>8</v>
      </c>
      <c r="K3732" t="s">
        <v>7</v>
      </c>
      <c r="L3732" t="s">
        <v>107</v>
      </c>
      <c r="M3732">
        <v>54341</v>
      </c>
      <c r="N3732" s="21" t="str">
        <f t="shared" si="118"/>
        <v>10_50-55</v>
      </c>
      <c r="O3732" s="21" t="str">
        <f t="shared" si="119"/>
        <v>5_50-60</v>
      </c>
      <c r="P3732" s="21" t="str">
        <f t="shared" si="120"/>
        <v>05_50-60</v>
      </c>
      <c r="Q3732" s="21" t="s">
        <v>1587</v>
      </c>
      <c r="R3732" s="21" t="s">
        <v>1588</v>
      </c>
      <c r="S3732">
        <f t="shared" si="121"/>
        <v>108682</v>
      </c>
      <c r="T3732">
        <f t="shared" si="122"/>
        <v>1459</v>
      </c>
      <c r="U3732" s="91"/>
      <c r="V3732" s="93"/>
    </row>
    <row r="3733" spans="1:22" ht="14.45" hidden="1" x14ac:dyDescent="0.35">
      <c r="A3733">
        <v>6</v>
      </c>
      <c r="B3733" t="s">
        <v>14</v>
      </c>
      <c r="C3733" t="s">
        <v>489</v>
      </c>
      <c r="D3733" t="s">
        <v>1046</v>
      </c>
      <c r="E3733" t="s">
        <v>1039</v>
      </c>
      <c r="F3733" t="s">
        <v>5</v>
      </c>
      <c r="G3733" t="s">
        <v>496</v>
      </c>
      <c r="H3733" t="s">
        <v>230</v>
      </c>
      <c r="I3733">
        <v>14</v>
      </c>
      <c r="J3733" t="s">
        <v>8</v>
      </c>
      <c r="L3733" t="s">
        <v>107</v>
      </c>
      <c r="M3733">
        <v>54590</v>
      </c>
      <c r="N3733" s="21" t="str">
        <f t="shared" si="118"/>
        <v>10_50-55</v>
      </c>
      <c r="O3733" s="21" t="str">
        <f t="shared" si="119"/>
        <v>5_50-60</v>
      </c>
      <c r="P3733" s="21" t="str">
        <f t="shared" si="120"/>
        <v>05_50-60</v>
      </c>
      <c r="Q3733" s="21" t="s">
        <v>1587</v>
      </c>
      <c r="R3733" s="21" t="s">
        <v>1588</v>
      </c>
      <c r="S3733">
        <f t="shared" si="121"/>
        <v>327540</v>
      </c>
      <c r="T3733">
        <f t="shared" si="122"/>
        <v>4397</v>
      </c>
      <c r="U3733" s="91"/>
      <c r="V3733" s="93"/>
    </row>
    <row r="3734" spans="1:22" ht="14.45" hidden="1" x14ac:dyDescent="0.35">
      <c r="A3734">
        <v>1591</v>
      </c>
      <c r="B3734" t="s">
        <v>14</v>
      </c>
      <c r="C3734" t="s">
        <v>235</v>
      </c>
      <c r="D3734" t="s">
        <v>1038</v>
      </c>
      <c r="E3734" t="s">
        <v>1044</v>
      </c>
      <c r="F3734" t="s">
        <v>5</v>
      </c>
      <c r="G3734" t="s">
        <v>496</v>
      </c>
      <c r="H3734" t="s">
        <v>128</v>
      </c>
      <c r="I3734">
        <v>15</v>
      </c>
      <c r="J3734" t="s">
        <v>8</v>
      </c>
      <c r="L3734" t="s">
        <v>107</v>
      </c>
      <c r="M3734">
        <v>70378</v>
      </c>
      <c r="N3734" s="21" t="str">
        <f t="shared" si="118"/>
        <v>14_70-75</v>
      </c>
      <c r="O3734" s="21" t="str">
        <f t="shared" si="119"/>
        <v>7_70-80</v>
      </c>
      <c r="P3734" s="21" t="str">
        <f t="shared" si="120"/>
        <v>07_70&gt;</v>
      </c>
      <c r="Q3734" s="21" t="s">
        <v>1587</v>
      </c>
      <c r="R3734" s="21" t="s">
        <v>1588</v>
      </c>
      <c r="S3734">
        <f t="shared" si="121"/>
        <v>111971398</v>
      </c>
      <c r="T3734">
        <f t="shared" si="122"/>
        <v>1502972</v>
      </c>
      <c r="U3734" s="91"/>
      <c r="V3734" s="93"/>
    </row>
    <row r="3735" spans="1:22" ht="14.45" hidden="1" x14ac:dyDescent="0.35">
      <c r="A3735">
        <v>3</v>
      </c>
      <c r="B3735" t="s">
        <v>14</v>
      </c>
      <c r="C3735" t="s">
        <v>244</v>
      </c>
      <c r="D3735" t="s">
        <v>1046</v>
      </c>
      <c r="E3735" t="s">
        <v>1044</v>
      </c>
      <c r="F3735" t="s">
        <v>5</v>
      </c>
      <c r="G3735" t="s">
        <v>218</v>
      </c>
      <c r="H3735" t="s">
        <v>2</v>
      </c>
      <c r="I3735">
        <v>13</v>
      </c>
      <c r="J3735" t="s">
        <v>11</v>
      </c>
      <c r="L3735" t="s">
        <v>107</v>
      </c>
      <c r="M3735">
        <v>57700</v>
      </c>
      <c r="N3735" s="21" t="str">
        <f t="shared" si="118"/>
        <v>11_55-60</v>
      </c>
      <c r="O3735" s="21" t="str">
        <f t="shared" si="119"/>
        <v>5_50-60</v>
      </c>
      <c r="P3735" s="21" t="str">
        <f t="shared" si="120"/>
        <v>05_50-60</v>
      </c>
      <c r="Q3735" s="21" t="s">
        <v>1587</v>
      </c>
      <c r="R3735" s="21" t="s">
        <v>1588</v>
      </c>
      <c r="S3735">
        <f t="shared" si="121"/>
        <v>173100</v>
      </c>
      <c r="T3735">
        <f t="shared" si="122"/>
        <v>2323</v>
      </c>
      <c r="U3735" s="91"/>
      <c r="V3735" s="93"/>
    </row>
    <row r="3736" spans="1:22" ht="14.45" hidden="1" x14ac:dyDescent="0.35">
      <c r="A3736">
        <v>38</v>
      </c>
      <c r="B3736" t="s">
        <v>14</v>
      </c>
      <c r="C3736" t="s">
        <v>421</v>
      </c>
      <c r="D3736" t="s">
        <v>1046</v>
      </c>
      <c r="E3736" t="s">
        <v>1044</v>
      </c>
      <c r="F3736" t="s">
        <v>5</v>
      </c>
      <c r="G3736" t="s">
        <v>218</v>
      </c>
      <c r="H3736" t="s">
        <v>2</v>
      </c>
      <c r="I3736">
        <v>14</v>
      </c>
      <c r="J3736" t="s">
        <v>8</v>
      </c>
      <c r="K3736" t="s">
        <v>7</v>
      </c>
      <c r="L3736" t="s">
        <v>107</v>
      </c>
      <c r="M3736">
        <v>60400</v>
      </c>
      <c r="N3736" s="21" t="str">
        <f t="shared" si="118"/>
        <v>12_60-65</v>
      </c>
      <c r="O3736" s="21" t="str">
        <f t="shared" si="119"/>
        <v>6_60-70</v>
      </c>
      <c r="P3736" s="21" t="str">
        <f t="shared" si="120"/>
        <v>06_60-70</v>
      </c>
      <c r="Q3736" s="21" t="s">
        <v>1587</v>
      </c>
      <c r="R3736" s="21" t="s">
        <v>1588</v>
      </c>
      <c r="S3736">
        <f t="shared" si="121"/>
        <v>2295200</v>
      </c>
      <c r="T3736">
        <f t="shared" si="122"/>
        <v>30808</v>
      </c>
      <c r="U3736" s="91"/>
      <c r="V3736" s="93"/>
    </row>
    <row r="3737" spans="1:22" ht="14.45" hidden="1" x14ac:dyDescent="0.35">
      <c r="A3737">
        <v>1593</v>
      </c>
      <c r="B3737" t="s">
        <v>14</v>
      </c>
      <c r="C3737" t="s">
        <v>505</v>
      </c>
      <c r="D3737" t="s">
        <v>1046</v>
      </c>
      <c r="E3737" t="s">
        <v>1044</v>
      </c>
      <c r="F3737" t="s">
        <v>5</v>
      </c>
      <c r="G3737" t="s">
        <v>496</v>
      </c>
      <c r="H3737" t="s">
        <v>2</v>
      </c>
      <c r="I3737">
        <v>14</v>
      </c>
      <c r="J3737" t="s">
        <v>11</v>
      </c>
      <c r="L3737" t="s">
        <v>107</v>
      </c>
      <c r="M3737">
        <v>69943</v>
      </c>
      <c r="N3737" s="21" t="str">
        <f t="shared" si="118"/>
        <v>13_65-70</v>
      </c>
      <c r="O3737" s="21" t="str">
        <f t="shared" si="119"/>
        <v>6_60-70</v>
      </c>
      <c r="P3737" s="21" t="str">
        <f t="shared" si="120"/>
        <v>06_60-70</v>
      </c>
      <c r="Q3737" s="21" t="s">
        <v>1587</v>
      </c>
      <c r="R3737" s="21" t="s">
        <v>1588</v>
      </c>
      <c r="S3737">
        <f t="shared" si="121"/>
        <v>111419199</v>
      </c>
      <c r="T3737">
        <f t="shared" si="122"/>
        <v>1495560</v>
      </c>
      <c r="U3737" s="91"/>
      <c r="V3737" s="93"/>
    </row>
    <row r="3738" spans="1:22" ht="14.45" hidden="1" x14ac:dyDescent="0.35">
      <c r="A3738">
        <v>983</v>
      </c>
      <c r="B3738" t="s">
        <v>14</v>
      </c>
      <c r="C3738" t="s">
        <v>519</v>
      </c>
      <c r="D3738" t="s">
        <v>1046</v>
      </c>
      <c r="E3738" t="s">
        <v>1044</v>
      </c>
      <c r="F3738" t="s">
        <v>5</v>
      </c>
      <c r="G3738" t="s">
        <v>496</v>
      </c>
      <c r="H3738" t="s">
        <v>2</v>
      </c>
      <c r="I3738">
        <v>13</v>
      </c>
      <c r="J3738" t="s">
        <v>8</v>
      </c>
      <c r="L3738" t="s">
        <v>107</v>
      </c>
      <c r="M3738">
        <v>65808</v>
      </c>
      <c r="N3738" s="21" t="str">
        <f t="shared" si="118"/>
        <v>13_65-70</v>
      </c>
      <c r="O3738" s="21" t="str">
        <f t="shared" si="119"/>
        <v>6_60-70</v>
      </c>
      <c r="P3738" s="21" t="str">
        <f t="shared" si="120"/>
        <v>06_60-70</v>
      </c>
      <c r="Q3738" s="21" t="s">
        <v>1587</v>
      </c>
      <c r="R3738" s="21" t="s">
        <v>1588</v>
      </c>
      <c r="S3738">
        <f t="shared" si="121"/>
        <v>64689264</v>
      </c>
      <c r="T3738">
        <f t="shared" si="122"/>
        <v>868312</v>
      </c>
      <c r="U3738" s="91"/>
      <c r="V3738" s="93"/>
    </row>
    <row r="3739" spans="1:22" ht="14.45" hidden="1" x14ac:dyDescent="0.35">
      <c r="A3739">
        <v>72</v>
      </c>
      <c r="B3739" t="s">
        <v>14</v>
      </c>
      <c r="C3739" t="s">
        <v>605</v>
      </c>
      <c r="D3739" t="s">
        <v>1040</v>
      </c>
      <c r="E3739" t="s">
        <v>1044</v>
      </c>
      <c r="F3739" t="s">
        <v>1</v>
      </c>
      <c r="G3739" t="s">
        <v>249</v>
      </c>
      <c r="H3739" t="s">
        <v>2</v>
      </c>
      <c r="I3739">
        <v>15</v>
      </c>
      <c r="J3739" t="s">
        <v>8</v>
      </c>
      <c r="L3739" t="s">
        <v>107</v>
      </c>
      <c r="M3739">
        <v>55900</v>
      </c>
      <c r="N3739" s="21" t="str">
        <f t="shared" si="118"/>
        <v>11_55-60</v>
      </c>
      <c r="O3739" s="21" t="str">
        <f t="shared" si="119"/>
        <v>5_50-60</v>
      </c>
      <c r="P3739" s="21" t="str">
        <f t="shared" si="120"/>
        <v>05_50-60</v>
      </c>
      <c r="Q3739" s="21" t="s">
        <v>1587</v>
      </c>
      <c r="R3739" s="21" t="s">
        <v>1588</v>
      </c>
      <c r="S3739">
        <f t="shared" si="121"/>
        <v>4024800</v>
      </c>
      <c r="T3739">
        <f t="shared" si="122"/>
        <v>54024</v>
      </c>
      <c r="U3739" s="91"/>
      <c r="V3739" s="93"/>
    </row>
    <row r="3740" spans="1:22" ht="14.45" hidden="1" x14ac:dyDescent="0.35">
      <c r="A3740">
        <v>79</v>
      </c>
      <c r="B3740" t="s">
        <v>14</v>
      </c>
      <c r="C3740" t="s">
        <v>630</v>
      </c>
      <c r="D3740" t="s">
        <v>1046</v>
      </c>
      <c r="E3740" t="s">
        <v>1044</v>
      </c>
      <c r="F3740" t="s">
        <v>1</v>
      </c>
      <c r="G3740" t="s">
        <v>249</v>
      </c>
      <c r="H3740" t="s">
        <v>2</v>
      </c>
      <c r="I3740">
        <v>14</v>
      </c>
      <c r="J3740" t="s">
        <v>11</v>
      </c>
      <c r="L3740" t="s">
        <v>107</v>
      </c>
      <c r="M3740">
        <v>64320</v>
      </c>
      <c r="N3740" s="21" t="str">
        <f t="shared" si="118"/>
        <v>12_60-65</v>
      </c>
      <c r="O3740" s="21" t="str">
        <f t="shared" si="119"/>
        <v>6_60-70</v>
      </c>
      <c r="P3740" s="21" t="str">
        <f t="shared" si="120"/>
        <v>06_60-70</v>
      </c>
      <c r="Q3740" s="21" t="s">
        <v>1587</v>
      </c>
      <c r="R3740" s="21" t="s">
        <v>1588</v>
      </c>
      <c r="S3740">
        <f t="shared" si="121"/>
        <v>5081280</v>
      </c>
      <c r="T3740">
        <f t="shared" si="122"/>
        <v>68205</v>
      </c>
      <c r="U3740" s="91"/>
      <c r="V3740" s="93"/>
    </row>
    <row r="3741" spans="1:22" ht="14.45" hidden="1" x14ac:dyDescent="0.35">
      <c r="A3741">
        <v>206</v>
      </c>
      <c r="B3741" t="s">
        <v>14</v>
      </c>
      <c r="C3741" t="s">
        <v>743</v>
      </c>
      <c r="D3741" t="s">
        <v>1046</v>
      </c>
      <c r="E3741" t="s">
        <v>1044</v>
      </c>
      <c r="F3741" t="s">
        <v>5</v>
      </c>
      <c r="G3741" t="s">
        <v>496</v>
      </c>
      <c r="H3741" t="s">
        <v>2</v>
      </c>
      <c r="I3741">
        <v>14</v>
      </c>
      <c r="J3741" t="s">
        <v>8</v>
      </c>
      <c r="L3741" t="s">
        <v>107</v>
      </c>
      <c r="M3741">
        <v>90231</v>
      </c>
      <c r="N3741" s="21" t="str">
        <f t="shared" ref="N3741:N3804" si="123">CONCATENATE(ROUNDDOWN(M3741/5000,0),"_",ROUNDDOWN(M3741/5000,0)*5,"-",ROUNDUP((M3741+1)/5000,0)*5)</f>
        <v>18_90-95</v>
      </c>
      <c r="O3741" s="21" t="str">
        <f t="shared" ref="O3741:O3804" si="124">CONCATENATE(ROUNDDOWN(M3741/10000,0),"_",ROUNDDOWN(M3741/10000,0)*10,"-",ROUNDUP((M3741+1)/10000,0)*10)</f>
        <v>9_90-100</v>
      </c>
      <c r="P3741" s="21" t="str">
        <f t="shared" si="120"/>
        <v>07_70&gt;</v>
      </c>
      <c r="Q3741" s="21" t="s">
        <v>1587</v>
      </c>
      <c r="R3741" s="21" t="s">
        <v>1588</v>
      </c>
      <c r="S3741">
        <f t="shared" si="121"/>
        <v>18587586</v>
      </c>
      <c r="T3741">
        <f t="shared" si="122"/>
        <v>249498</v>
      </c>
      <c r="U3741" s="91"/>
      <c r="V3741" s="93"/>
    </row>
    <row r="3742" spans="1:22" ht="14.45" hidden="1" x14ac:dyDescent="0.35">
      <c r="A3742">
        <v>201</v>
      </c>
      <c r="B3742" t="s">
        <v>14</v>
      </c>
      <c r="C3742" t="s">
        <v>744</v>
      </c>
      <c r="D3742" t="s">
        <v>1040</v>
      </c>
      <c r="E3742" t="s">
        <v>1044</v>
      </c>
      <c r="F3742" t="s">
        <v>5</v>
      </c>
      <c r="G3742" t="s">
        <v>496</v>
      </c>
      <c r="H3742" t="s">
        <v>2</v>
      </c>
      <c r="I3742">
        <v>15</v>
      </c>
      <c r="J3742" t="s">
        <v>8</v>
      </c>
      <c r="L3742" t="s">
        <v>107</v>
      </c>
      <c r="M3742">
        <v>84814</v>
      </c>
      <c r="N3742" s="21" t="str">
        <f t="shared" si="123"/>
        <v>16_80-85</v>
      </c>
      <c r="O3742" s="21" t="str">
        <f t="shared" si="124"/>
        <v>8_80-90</v>
      </c>
      <c r="P3742" s="21" t="str">
        <f t="shared" si="120"/>
        <v>07_70&gt;</v>
      </c>
      <c r="Q3742" s="21" t="s">
        <v>1587</v>
      </c>
      <c r="R3742" s="21" t="s">
        <v>1588</v>
      </c>
      <c r="S3742">
        <f t="shared" si="121"/>
        <v>17047614</v>
      </c>
      <c r="T3742">
        <f t="shared" si="122"/>
        <v>228827</v>
      </c>
      <c r="U3742" s="91"/>
      <c r="V3742" s="93"/>
    </row>
    <row r="3743" spans="1:22" ht="14.45" hidden="1" x14ac:dyDescent="0.35">
      <c r="A3743">
        <v>169</v>
      </c>
      <c r="B3743" t="s">
        <v>14</v>
      </c>
      <c r="C3743" t="s">
        <v>805</v>
      </c>
      <c r="D3743" t="s">
        <v>1046</v>
      </c>
      <c r="E3743" t="s">
        <v>1044</v>
      </c>
      <c r="F3743" t="s">
        <v>1</v>
      </c>
      <c r="G3743" t="s">
        <v>532</v>
      </c>
      <c r="H3743" t="s">
        <v>2</v>
      </c>
      <c r="I3743">
        <v>14</v>
      </c>
      <c r="J3743" t="s">
        <v>8</v>
      </c>
      <c r="L3743" t="s">
        <v>107</v>
      </c>
      <c r="M3743">
        <v>46121</v>
      </c>
      <c r="N3743" s="21" t="str">
        <f t="shared" si="123"/>
        <v>9_45-50</v>
      </c>
      <c r="O3743" s="21" t="str">
        <f t="shared" si="124"/>
        <v>4_40-50</v>
      </c>
      <c r="P3743" s="21" t="str">
        <f t="shared" si="120"/>
        <v>04_40-50</v>
      </c>
      <c r="Q3743" s="21" t="s">
        <v>1587</v>
      </c>
      <c r="R3743" s="21" t="s">
        <v>1588</v>
      </c>
      <c r="S3743">
        <f t="shared" si="121"/>
        <v>7794449</v>
      </c>
      <c r="T3743">
        <f t="shared" si="122"/>
        <v>104623</v>
      </c>
      <c r="U3743" s="91"/>
      <c r="V3743" s="93"/>
    </row>
    <row r="3744" spans="1:22" ht="14.45" hidden="1" x14ac:dyDescent="0.35">
      <c r="A3744">
        <v>820</v>
      </c>
      <c r="B3744" t="s">
        <v>14</v>
      </c>
      <c r="C3744" t="s">
        <v>1387</v>
      </c>
      <c r="D3744" t="s">
        <v>1038</v>
      </c>
      <c r="E3744" t="s">
        <v>1044</v>
      </c>
      <c r="F3744" t="s">
        <v>5</v>
      </c>
      <c r="G3744" t="s">
        <v>818</v>
      </c>
      <c r="H3744">
        <v>0</v>
      </c>
      <c r="I3744">
        <v>17</v>
      </c>
      <c r="J3744" t="s">
        <v>8</v>
      </c>
      <c r="L3744" t="s">
        <v>107</v>
      </c>
      <c r="M3744">
        <v>82199</v>
      </c>
      <c r="N3744" s="21" t="str">
        <f t="shared" si="123"/>
        <v>16_80-85</v>
      </c>
      <c r="O3744" s="21" t="str">
        <f t="shared" si="124"/>
        <v>8_80-90</v>
      </c>
      <c r="P3744" s="21" t="str">
        <f t="shared" si="120"/>
        <v>07_70&gt;</v>
      </c>
      <c r="Q3744" s="21" t="s">
        <v>1587</v>
      </c>
      <c r="R3744" s="21" t="s">
        <v>1588</v>
      </c>
      <c r="S3744">
        <f t="shared" si="121"/>
        <v>67403180</v>
      </c>
      <c r="T3744">
        <f t="shared" si="122"/>
        <v>904741</v>
      </c>
      <c r="U3744" s="91"/>
      <c r="V3744" s="93"/>
    </row>
    <row r="3745" spans="1:22" ht="14.45" hidden="1" x14ac:dyDescent="0.35">
      <c r="A3745">
        <v>926</v>
      </c>
      <c r="B3745" t="s">
        <v>14</v>
      </c>
      <c r="C3745" t="s">
        <v>1553</v>
      </c>
      <c r="D3745" t="s">
        <v>1046</v>
      </c>
      <c r="E3745" t="s">
        <v>1044</v>
      </c>
      <c r="F3745" t="s">
        <v>5</v>
      </c>
      <c r="G3745" t="s">
        <v>818</v>
      </c>
      <c r="H3745" t="s">
        <v>2</v>
      </c>
      <c r="I3745">
        <v>14</v>
      </c>
      <c r="J3745" t="s">
        <v>11</v>
      </c>
      <c r="L3745" t="s">
        <v>107</v>
      </c>
      <c r="M3745">
        <v>58670</v>
      </c>
      <c r="N3745" s="21" t="str">
        <f t="shared" si="123"/>
        <v>11_55-60</v>
      </c>
      <c r="O3745" s="21" t="str">
        <f t="shared" si="124"/>
        <v>5_50-60</v>
      </c>
      <c r="P3745" s="21" t="str">
        <f t="shared" si="120"/>
        <v>05_50-60</v>
      </c>
      <c r="Q3745" s="21" t="s">
        <v>1587</v>
      </c>
      <c r="R3745" s="21" t="s">
        <v>1588</v>
      </c>
      <c r="S3745">
        <f t="shared" si="121"/>
        <v>54328420</v>
      </c>
      <c r="T3745">
        <f t="shared" si="122"/>
        <v>729241</v>
      </c>
      <c r="U3745" s="91"/>
      <c r="V3745" s="93"/>
    </row>
    <row r="3746" spans="1:22" ht="14.45" hidden="1" x14ac:dyDescent="0.35">
      <c r="A3746">
        <v>1910</v>
      </c>
      <c r="B3746" t="s">
        <v>14</v>
      </c>
      <c r="C3746" t="s">
        <v>1554</v>
      </c>
      <c r="D3746" t="s">
        <v>1046</v>
      </c>
      <c r="E3746" t="s">
        <v>1044</v>
      </c>
      <c r="F3746" t="s">
        <v>5</v>
      </c>
      <c r="G3746" t="s">
        <v>818</v>
      </c>
      <c r="H3746" t="s">
        <v>2</v>
      </c>
      <c r="I3746">
        <v>13</v>
      </c>
      <c r="J3746" t="s">
        <v>8</v>
      </c>
      <c r="L3746" t="s">
        <v>107</v>
      </c>
      <c r="M3746">
        <v>69000</v>
      </c>
      <c r="N3746" s="21" t="str">
        <f t="shared" si="123"/>
        <v>13_65-70</v>
      </c>
      <c r="O3746" s="21" t="str">
        <f t="shared" si="124"/>
        <v>6_60-70</v>
      </c>
      <c r="P3746" s="21" t="str">
        <f t="shared" si="120"/>
        <v>06_60-70</v>
      </c>
      <c r="Q3746" s="21" t="s">
        <v>1587</v>
      </c>
      <c r="R3746" s="21" t="s">
        <v>1588</v>
      </c>
      <c r="S3746">
        <f t="shared" si="121"/>
        <v>131790000</v>
      </c>
      <c r="T3746">
        <f t="shared" si="122"/>
        <v>1768993</v>
      </c>
      <c r="U3746" s="91"/>
      <c r="V3746" s="93"/>
    </row>
    <row r="3747" spans="1:22" ht="14.45" hidden="1" x14ac:dyDescent="0.35">
      <c r="A3747">
        <v>2520</v>
      </c>
      <c r="B3747" t="s">
        <v>14</v>
      </c>
      <c r="C3747" t="s">
        <v>1555</v>
      </c>
      <c r="D3747" t="s">
        <v>1040</v>
      </c>
      <c r="E3747" t="s">
        <v>1044</v>
      </c>
      <c r="F3747" t="s">
        <v>5</v>
      </c>
      <c r="G3747" t="s">
        <v>818</v>
      </c>
      <c r="H3747" t="s">
        <v>2</v>
      </c>
      <c r="I3747">
        <v>15</v>
      </c>
      <c r="J3747" t="s">
        <v>8</v>
      </c>
      <c r="L3747" t="s">
        <v>107</v>
      </c>
      <c r="M3747">
        <v>72460</v>
      </c>
      <c r="N3747" s="21" t="str">
        <f t="shared" si="123"/>
        <v>14_70-75</v>
      </c>
      <c r="O3747" s="21" t="str">
        <f t="shared" si="124"/>
        <v>7_70-80</v>
      </c>
      <c r="P3747" s="21" t="str">
        <f t="shared" si="120"/>
        <v>07_70&gt;</v>
      </c>
      <c r="Q3747" s="21" t="s">
        <v>1587</v>
      </c>
      <c r="R3747" s="21" t="s">
        <v>1588</v>
      </c>
      <c r="S3747">
        <f t="shared" si="121"/>
        <v>182599200</v>
      </c>
      <c r="T3747">
        <f t="shared" si="122"/>
        <v>2450996</v>
      </c>
      <c r="U3747" s="91"/>
      <c r="V3747" s="93"/>
    </row>
    <row r="3748" spans="1:22" ht="14.45" hidden="1" x14ac:dyDescent="0.35">
      <c r="A3748">
        <v>849</v>
      </c>
      <c r="B3748" t="s">
        <v>14</v>
      </c>
      <c r="C3748" t="s">
        <v>806</v>
      </c>
      <c r="D3748" t="s">
        <v>1040</v>
      </c>
      <c r="E3748" t="s">
        <v>1044</v>
      </c>
      <c r="F3748" t="s">
        <v>1</v>
      </c>
      <c r="G3748" t="s">
        <v>532</v>
      </c>
      <c r="H3748" t="s">
        <v>2</v>
      </c>
      <c r="I3748">
        <v>15</v>
      </c>
      <c r="J3748" t="s">
        <v>8</v>
      </c>
      <c r="L3748" t="s">
        <v>107</v>
      </c>
      <c r="M3748">
        <v>53100</v>
      </c>
      <c r="N3748" s="21" t="str">
        <f t="shared" si="123"/>
        <v>10_50-55</v>
      </c>
      <c r="O3748" s="21" t="str">
        <f t="shared" si="124"/>
        <v>5_50-60</v>
      </c>
      <c r="P3748" s="21" t="str">
        <f t="shared" si="120"/>
        <v>05_50-60</v>
      </c>
      <c r="Q3748" s="21" t="s">
        <v>1587</v>
      </c>
      <c r="R3748" s="21" t="s">
        <v>1588</v>
      </c>
      <c r="S3748">
        <f t="shared" si="121"/>
        <v>45081900</v>
      </c>
      <c r="T3748">
        <f t="shared" si="122"/>
        <v>605126</v>
      </c>
      <c r="U3748" s="91"/>
      <c r="V3748" s="93"/>
    </row>
    <row r="3749" spans="1:22" ht="14.45" hidden="1" x14ac:dyDescent="0.35">
      <c r="A3749">
        <v>3</v>
      </c>
      <c r="B3749" t="s">
        <v>14</v>
      </c>
      <c r="C3749" t="s">
        <v>340</v>
      </c>
      <c r="D3749" t="s">
        <v>1040</v>
      </c>
      <c r="E3749" t="s">
        <v>1044</v>
      </c>
      <c r="F3749" t="s">
        <v>5</v>
      </c>
      <c r="G3749" t="s">
        <v>218</v>
      </c>
      <c r="H3749" t="s">
        <v>2</v>
      </c>
      <c r="I3749">
        <v>15</v>
      </c>
      <c r="J3749" t="s">
        <v>11</v>
      </c>
      <c r="L3749" t="s">
        <v>107</v>
      </c>
      <c r="M3749">
        <v>72004</v>
      </c>
      <c r="N3749" s="21" t="str">
        <f t="shared" si="123"/>
        <v>14_70-75</v>
      </c>
      <c r="O3749" s="21" t="str">
        <f t="shared" si="124"/>
        <v>7_70-80</v>
      </c>
      <c r="P3749" s="21" t="str">
        <f t="shared" si="120"/>
        <v>07_70&gt;</v>
      </c>
      <c r="Q3749" s="21" t="s">
        <v>1587</v>
      </c>
      <c r="R3749" s="21" t="s">
        <v>1588</v>
      </c>
      <c r="S3749">
        <f t="shared" si="121"/>
        <v>216012</v>
      </c>
      <c r="T3749">
        <f t="shared" si="122"/>
        <v>2899</v>
      </c>
      <c r="U3749" s="91"/>
      <c r="V3749" s="93"/>
    </row>
    <row r="3750" spans="1:22" ht="14.45" hidden="1" x14ac:dyDescent="0.35">
      <c r="A3750">
        <v>145</v>
      </c>
      <c r="B3750" t="s">
        <v>14</v>
      </c>
      <c r="C3750" t="s">
        <v>1012</v>
      </c>
      <c r="D3750" t="s">
        <v>1046</v>
      </c>
      <c r="E3750" t="s">
        <v>1039</v>
      </c>
      <c r="F3750" t="s">
        <v>5</v>
      </c>
      <c r="G3750" t="s">
        <v>818</v>
      </c>
      <c r="H3750" t="s">
        <v>2</v>
      </c>
      <c r="I3750">
        <v>13</v>
      </c>
      <c r="J3750" t="s">
        <v>8</v>
      </c>
      <c r="K3750" t="s">
        <v>7</v>
      </c>
      <c r="L3750" t="s">
        <v>107</v>
      </c>
      <c r="M3750">
        <v>115490</v>
      </c>
      <c r="N3750" s="21" t="str">
        <f t="shared" si="123"/>
        <v>23_115-120</v>
      </c>
      <c r="O3750" s="21" t="str">
        <f t="shared" si="124"/>
        <v>11_110-120</v>
      </c>
      <c r="P3750" s="21" t="str">
        <f t="shared" si="120"/>
        <v>07_70&gt;</v>
      </c>
      <c r="Q3750" s="21" t="s">
        <v>1587</v>
      </c>
      <c r="R3750" s="21" t="s">
        <v>1588</v>
      </c>
      <c r="S3750">
        <f t="shared" si="121"/>
        <v>16746050</v>
      </c>
      <c r="T3750">
        <f t="shared" si="122"/>
        <v>224779</v>
      </c>
      <c r="U3750" s="91"/>
      <c r="V3750" s="93"/>
    </row>
    <row r="3751" spans="1:22" ht="14.45" hidden="1" x14ac:dyDescent="0.35">
      <c r="A3751">
        <v>2</v>
      </c>
      <c r="B3751" t="s">
        <v>14</v>
      </c>
      <c r="C3751" t="s">
        <v>490</v>
      </c>
      <c r="D3751" t="s">
        <v>1046</v>
      </c>
      <c r="E3751" t="s">
        <v>1039</v>
      </c>
      <c r="F3751" t="s">
        <v>5</v>
      </c>
      <c r="G3751" t="s">
        <v>496</v>
      </c>
      <c r="H3751" t="s">
        <v>2</v>
      </c>
      <c r="I3751">
        <v>13</v>
      </c>
      <c r="J3751" t="s">
        <v>8</v>
      </c>
      <c r="K3751" t="s">
        <v>7</v>
      </c>
      <c r="L3751" t="s">
        <v>107</v>
      </c>
      <c r="M3751">
        <v>114990</v>
      </c>
      <c r="N3751" s="21" t="str">
        <f t="shared" si="123"/>
        <v>22_110-115</v>
      </c>
      <c r="O3751" s="21" t="str">
        <f t="shared" si="124"/>
        <v>11_110-120</v>
      </c>
      <c r="P3751" s="21" t="str">
        <f t="shared" si="120"/>
        <v>07_70&gt;</v>
      </c>
      <c r="Q3751" s="21" t="s">
        <v>1587</v>
      </c>
      <c r="R3751" s="21" t="s">
        <v>1588</v>
      </c>
      <c r="S3751">
        <f t="shared" si="121"/>
        <v>229980</v>
      </c>
      <c r="T3751">
        <f t="shared" si="122"/>
        <v>3087</v>
      </c>
      <c r="U3751" s="91"/>
      <c r="V3751" s="93"/>
    </row>
    <row r="3752" spans="1:22" ht="14.45" hidden="1" x14ac:dyDescent="0.35">
      <c r="A3752">
        <v>6</v>
      </c>
      <c r="B3752" t="s">
        <v>14</v>
      </c>
      <c r="C3752" t="s">
        <v>546</v>
      </c>
      <c r="D3752" t="s">
        <v>1046</v>
      </c>
      <c r="E3752" t="s">
        <v>1039</v>
      </c>
      <c r="F3752" t="s">
        <v>5</v>
      </c>
      <c r="G3752" t="s">
        <v>500</v>
      </c>
      <c r="H3752" t="s">
        <v>2</v>
      </c>
      <c r="I3752">
        <v>13</v>
      </c>
      <c r="J3752" t="s">
        <v>8</v>
      </c>
      <c r="K3752" t="s">
        <v>7</v>
      </c>
      <c r="L3752" t="s">
        <v>91</v>
      </c>
      <c r="M3752">
        <v>184468</v>
      </c>
      <c r="N3752" s="21" t="str">
        <f t="shared" si="123"/>
        <v>36_180-185</v>
      </c>
      <c r="O3752" s="21" t="str">
        <f t="shared" si="124"/>
        <v>18_180-190</v>
      </c>
      <c r="P3752" s="21" t="str">
        <f t="shared" si="120"/>
        <v>07_70&gt;</v>
      </c>
      <c r="Q3752" s="21" t="s">
        <v>1587</v>
      </c>
      <c r="R3752" s="21" t="s">
        <v>1588</v>
      </c>
      <c r="S3752">
        <f t="shared" si="121"/>
        <v>1106808</v>
      </c>
      <c r="T3752">
        <f t="shared" si="122"/>
        <v>14856</v>
      </c>
      <c r="U3752" s="91"/>
      <c r="V3752" s="93"/>
    </row>
    <row r="3753" spans="1:22" ht="14.45" hidden="1" x14ac:dyDescent="0.35">
      <c r="A3753">
        <v>14</v>
      </c>
      <c r="B3753" t="s">
        <v>14</v>
      </c>
      <c r="C3753" t="s">
        <v>1556</v>
      </c>
      <c r="D3753" t="s">
        <v>1041</v>
      </c>
      <c r="E3753" t="s">
        <v>1039</v>
      </c>
      <c r="F3753" t="s">
        <v>5</v>
      </c>
      <c r="G3753" t="s">
        <v>308</v>
      </c>
      <c r="H3753" t="s">
        <v>640</v>
      </c>
      <c r="I3753">
        <v>15</v>
      </c>
      <c r="J3753" t="s">
        <v>117</v>
      </c>
      <c r="K3753" t="s">
        <v>7</v>
      </c>
      <c r="L3753" t="s">
        <v>107</v>
      </c>
      <c r="M3753">
        <v>139765</v>
      </c>
      <c r="N3753" s="21" t="str">
        <f t="shared" si="123"/>
        <v>27_135-140</v>
      </c>
      <c r="O3753" s="21" t="str">
        <f t="shared" si="124"/>
        <v>13_130-140</v>
      </c>
      <c r="P3753" s="21" t="str">
        <f t="shared" ref="P3753:P3816" si="125">IF(M3753&lt;20000,"01_&lt;20",IF(M3753&lt;70000,CONCATENATE(IF((ROUNDDOWN(M3753/10000,0)+1)&lt;10,0,),ROUNDDOWN(M3753/10000,0),"_",ROUNDDOWN(M3753/10000,0)*10,"-",ROUNDUP((M3753+1)/10000,0)*10),"07_70&gt;"))</f>
        <v>07_70&gt;</v>
      </c>
      <c r="Q3753" s="21" t="s">
        <v>1587</v>
      </c>
      <c r="R3753" s="21" t="s">
        <v>1588</v>
      </c>
      <c r="S3753">
        <f t="shared" si="121"/>
        <v>1956710</v>
      </c>
      <c r="T3753">
        <f t="shared" si="122"/>
        <v>26265</v>
      </c>
      <c r="U3753" s="91"/>
      <c r="V3753" s="93"/>
    </row>
    <row r="3754" spans="1:22" ht="14.45" hidden="1" x14ac:dyDescent="0.35">
      <c r="A3754">
        <v>19</v>
      </c>
      <c r="B3754" t="s">
        <v>14</v>
      </c>
      <c r="C3754" t="s">
        <v>422</v>
      </c>
      <c r="D3754" t="s">
        <v>1055</v>
      </c>
      <c r="E3754" t="s">
        <v>1044</v>
      </c>
      <c r="F3754" t="s">
        <v>5</v>
      </c>
      <c r="G3754" t="s">
        <v>308</v>
      </c>
      <c r="H3754" t="s">
        <v>400</v>
      </c>
      <c r="I3754">
        <v>15</v>
      </c>
      <c r="J3754" t="s">
        <v>8</v>
      </c>
      <c r="L3754" t="s">
        <v>107</v>
      </c>
      <c r="M3754">
        <v>118570</v>
      </c>
      <c r="N3754" s="21" t="str">
        <f t="shared" si="123"/>
        <v>23_115-120</v>
      </c>
      <c r="O3754" s="21" t="str">
        <f t="shared" si="124"/>
        <v>11_110-120</v>
      </c>
      <c r="P3754" s="21" t="str">
        <f t="shared" si="125"/>
        <v>07_70&gt;</v>
      </c>
      <c r="Q3754" s="21" t="s">
        <v>1587</v>
      </c>
      <c r="R3754" s="21" t="s">
        <v>1588</v>
      </c>
      <c r="S3754">
        <f t="shared" si="121"/>
        <v>2252830</v>
      </c>
      <c r="T3754">
        <f t="shared" si="122"/>
        <v>30239</v>
      </c>
      <c r="U3754" s="91"/>
      <c r="V3754" s="93"/>
    </row>
    <row r="3755" spans="1:22" ht="14.45" hidden="1" x14ac:dyDescent="0.35">
      <c r="A3755">
        <v>25</v>
      </c>
      <c r="B3755" t="s">
        <v>14</v>
      </c>
      <c r="C3755" t="s">
        <v>375</v>
      </c>
      <c r="D3755" t="s">
        <v>1055</v>
      </c>
      <c r="E3755" t="s">
        <v>1044</v>
      </c>
      <c r="F3755" t="s">
        <v>5</v>
      </c>
      <c r="G3755" t="s">
        <v>308</v>
      </c>
      <c r="H3755" t="s">
        <v>376</v>
      </c>
      <c r="I3755">
        <v>15</v>
      </c>
      <c r="J3755" t="s">
        <v>117</v>
      </c>
      <c r="L3755" t="s">
        <v>107</v>
      </c>
      <c r="M3755">
        <v>182607</v>
      </c>
      <c r="N3755" s="21" t="str">
        <f t="shared" si="123"/>
        <v>36_180-185</v>
      </c>
      <c r="O3755" s="21" t="str">
        <f t="shared" si="124"/>
        <v>18_180-190</v>
      </c>
      <c r="P3755" s="21" t="str">
        <f t="shared" si="125"/>
        <v>07_70&gt;</v>
      </c>
      <c r="Q3755" s="21" t="s">
        <v>1587</v>
      </c>
      <c r="R3755" s="21" t="s">
        <v>1588</v>
      </c>
      <c r="S3755">
        <f t="shared" si="121"/>
        <v>4565175</v>
      </c>
      <c r="T3755">
        <f t="shared" si="122"/>
        <v>61278</v>
      </c>
      <c r="U3755" s="91"/>
      <c r="V3755" s="93"/>
    </row>
    <row r="3756" spans="1:22" ht="14.45" hidden="1" x14ac:dyDescent="0.35">
      <c r="A3756">
        <v>34</v>
      </c>
      <c r="B3756" t="s">
        <v>14</v>
      </c>
      <c r="C3756" t="s">
        <v>745</v>
      </c>
      <c r="D3756" t="s">
        <v>1055</v>
      </c>
      <c r="E3756" t="s">
        <v>1044</v>
      </c>
      <c r="F3756" t="s">
        <v>5</v>
      </c>
      <c r="G3756" t="s">
        <v>496</v>
      </c>
      <c r="H3756" t="s">
        <v>746</v>
      </c>
      <c r="I3756">
        <v>14</v>
      </c>
      <c r="J3756" t="s">
        <v>8</v>
      </c>
      <c r="L3756" t="s">
        <v>107</v>
      </c>
      <c r="M3756">
        <v>125250</v>
      </c>
      <c r="N3756" s="21" t="str">
        <f t="shared" si="123"/>
        <v>25_125-130</v>
      </c>
      <c r="O3756" s="21" t="str">
        <f t="shared" si="124"/>
        <v>12_120-130</v>
      </c>
      <c r="P3756" s="21" t="str">
        <f t="shared" si="125"/>
        <v>07_70&gt;</v>
      </c>
      <c r="Q3756" s="21" t="s">
        <v>1587</v>
      </c>
      <c r="R3756" s="21" t="s">
        <v>1588</v>
      </c>
      <c r="S3756">
        <f t="shared" si="121"/>
        <v>4258500</v>
      </c>
      <c r="T3756">
        <f t="shared" si="122"/>
        <v>57161</v>
      </c>
      <c r="U3756" s="91"/>
      <c r="V3756" s="93"/>
    </row>
    <row r="3757" spans="1:22" ht="14.45" hidden="1" x14ac:dyDescent="0.35">
      <c r="A3757">
        <v>41</v>
      </c>
      <c r="B3757" t="s">
        <v>14</v>
      </c>
      <c r="C3757" t="s">
        <v>747</v>
      </c>
      <c r="D3757" t="s">
        <v>1055</v>
      </c>
      <c r="E3757" t="s">
        <v>1044</v>
      </c>
      <c r="F3757" t="s">
        <v>5</v>
      </c>
      <c r="G3757" t="s">
        <v>496</v>
      </c>
      <c r="H3757" t="s">
        <v>746</v>
      </c>
      <c r="I3757">
        <v>15</v>
      </c>
      <c r="J3757" t="s">
        <v>8</v>
      </c>
      <c r="L3757" t="s">
        <v>107</v>
      </c>
      <c r="M3757">
        <v>128393</v>
      </c>
      <c r="N3757" s="21" t="str">
        <f t="shared" si="123"/>
        <v>25_125-130</v>
      </c>
      <c r="O3757" s="21" t="str">
        <f t="shared" si="124"/>
        <v>12_120-130</v>
      </c>
      <c r="P3757" s="21" t="str">
        <f t="shared" si="125"/>
        <v>07_70&gt;</v>
      </c>
      <c r="Q3757" s="21" t="s">
        <v>1587</v>
      </c>
      <c r="R3757" s="21" t="s">
        <v>1588</v>
      </c>
      <c r="S3757">
        <f t="shared" si="121"/>
        <v>5264113</v>
      </c>
      <c r="T3757">
        <f t="shared" si="122"/>
        <v>70659</v>
      </c>
      <c r="U3757" s="91"/>
      <c r="V3757" s="93"/>
    </row>
    <row r="3758" spans="1:22" ht="14.45" hidden="1" x14ac:dyDescent="0.35">
      <c r="A3758">
        <v>167</v>
      </c>
      <c r="B3758" t="s">
        <v>14</v>
      </c>
      <c r="C3758" t="s">
        <v>809</v>
      </c>
      <c r="D3758" t="s">
        <v>1055</v>
      </c>
      <c r="E3758" t="s">
        <v>1044</v>
      </c>
      <c r="F3758" t="s">
        <v>5</v>
      </c>
      <c r="G3758" t="s">
        <v>308</v>
      </c>
      <c r="H3758" t="s">
        <v>810</v>
      </c>
      <c r="I3758">
        <v>17</v>
      </c>
      <c r="J3758" t="s">
        <v>8</v>
      </c>
      <c r="L3758" t="s">
        <v>107</v>
      </c>
      <c r="M3758">
        <v>225171</v>
      </c>
      <c r="N3758" s="21" t="str">
        <f t="shared" si="123"/>
        <v>45_225-230</v>
      </c>
      <c r="O3758" s="21" t="str">
        <f t="shared" si="124"/>
        <v>22_220-230</v>
      </c>
      <c r="P3758" s="21" t="str">
        <f t="shared" si="125"/>
        <v>07_70&gt;</v>
      </c>
      <c r="Q3758" s="21" t="s">
        <v>1587</v>
      </c>
      <c r="R3758" s="21" t="s">
        <v>1588</v>
      </c>
      <c r="S3758">
        <f t="shared" si="121"/>
        <v>37603557</v>
      </c>
      <c r="T3758">
        <f t="shared" si="122"/>
        <v>504746</v>
      </c>
      <c r="U3758" s="91"/>
      <c r="V3758" s="93"/>
    </row>
    <row r="3759" spans="1:22" ht="14.45" hidden="1" x14ac:dyDescent="0.35">
      <c r="A3759">
        <v>28</v>
      </c>
      <c r="B3759" t="s">
        <v>14</v>
      </c>
      <c r="C3759" t="s">
        <v>425</v>
      </c>
      <c r="D3759" t="s">
        <v>1055</v>
      </c>
      <c r="E3759" t="s">
        <v>1044</v>
      </c>
      <c r="F3759" t="s">
        <v>5</v>
      </c>
      <c r="G3759" t="s">
        <v>308</v>
      </c>
      <c r="H3759" t="s">
        <v>402</v>
      </c>
      <c r="I3759">
        <v>15</v>
      </c>
      <c r="J3759" t="s">
        <v>117</v>
      </c>
      <c r="K3759" t="s">
        <v>7</v>
      </c>
      <c r="L3759" t="s">
        <v>107</v>
      </c>
      <c r="M3759">
        <v>243480</v>
      </c>
      <c r="N3759" s="21" t="str">
        <f t="shared" si="123"/>
        <v>48_240-245</v>
      </c>
      <c r="O3759" s="21" t="str">
        <f t="shared" si="124"/>
        <v>24_240-250</v>
      </c>
      <c r="P3759" s="21" t="str">
        <f t="shared" si="125"/>
        <v>07_70&gt;</v>
      </c>
      <c r="Q3759" s="21" t="s">
        <v>1587</v>
      </c>
      <c r="R3759" s="21" t="s">
        <v>1588</v>
      </c>
      <c r="S3759">
        <f t="shared" ref="S3759:S3822" si="126">M3759*A3759</f>
        <v>6817440</v>
      </c>
      <c r="T3759">
        <f t="shared" ref="T3759:T3822" si="127">ROUND(S3759/74.5,0)</f>
        <v>91509</v>
      </c>
      <c r="U3759" s="91"/>
      <c r="V3759" s="93"/>
    </row>
    <row r="3760" spans="1:22" ht="14.45" hidden="1" x14ac:dyDescent="0.35">
      <c r="A3760">
        <v>129</v>
      </c>
      <c r="B3760" t="s">
        <v>14</v>
      </c>
      <c r="C3760" t="s">
        <v>807</v>
      </c>
      <c r="D3760" t="s">
        <v>1055</v>
      </c>
      <c r="E3760" t="s">
        <v>1044</v>
      </c>
      <c r="F3760" t="s">
        <v>5</v>
      </c>
      <c r="G3760" t="s">
        <v>308</v>
      </c>
      <c r="H3760" t="s">
        <v>808</v>
      </c>
      <c r="I3760">
        <v>15</v>
      </c>
      <c r="J3760" t="s">
        <v>117</v>
      </c>
      <c r="L3760" t="s">
        <v>107</v>
      </c>
      <c r="M3760">
        <v>190440</v>
      </c>
      <c r="N3760" s="21" t="str">
        <f t="shared" si="123"/>
        <v>38_190-195</v>
      </c>
      <c r="O3760" s="21" t="str">
        <f t="shared" si="124"/>
        <v>19_190-200</v>
      </c>
      <c r="P3760" s="21" t="str">
        <f t="shared" si="125"/>
        <v>07_70&gt;</v>
      </c>
      <c r="Q3760" s="21" t="s">
        <v>1587</v>
      </c>
      <c r="R3760" s="21" t="s">
        <v>1588</v>
      </c>
      <c r="S3760">
        <f t="shared" si="126"/>
        <v>24566760</v>
      </c>
      <c r="T3760">
        <f t="shared" si="127"/>
        <v>329755</v>
      </c>
      <c r="U3760" s="91"/>
      <c r="V3760" s="93"/>
    </row>
    <row r="3761" spans="1:22" ht="14.45" hidden="1" x14ac:dyDescent="0.35">
      <c r="A3761">
        <v>1093</v>
      </c>
      <c r="B3761" t="s">
        <v>14</v>
      </c>
      <c r="C3761" t="s">
        <v>423</v>
      </c>
      <c r="D3761" t="s">
        <v>1055</v>
      </c>
      <c r="E3761" t="s">
        <v>1044</v>
      </c>
      <c r="F3761" t="s">
        <v>5</v>
      </c>
      <c r="G3761" t="s">
        <v>308</v>
      </c>
      <c r="H3761" t="s">
        <v>424</v>
      </c>
      <c r="I3761">
        <v>17</v>
      </c>
      <c r="J3761" t="s">
        <v>8</v>
      </c>
      <c r="L3761" t="s">
        <v>107</v>
      </c>
      <c r="M3761">
        <v>166100</v>
      </c>
      <c r="N3761" s="21" t="str">
        <f t="shared" si="123"/>
        <v>33_165-170</v>
      </c>
      <c r="O3761" s="21" t="str">
        <f t="shared" si="124"/>
        <v>16_160-170</v>
      </c>
      <c r="P3761" s="21" t="str">
        <f t="shared" si="125"/>
        <v>07_70&gt;</v>
      </c>
      <c r="Q3761" s="21" t="s">
        <v>1587</v>
      </c>
      <c r="R3761" s="21" t="s">
        <v>1588</v>
      </c>
      <c r="S3761">
        <f t="shared" si="126"/>
        <v>181547300</v>
      </c>
      <c r="T3761">
        <f t="shared" si="127"/>
        <v>2436877</v>
      </c>
      <c r="U3761" s="91"/>
      <c r="V3761" s="93"/>
    </row>
    <row r="3762" spans="1:22" ht="14.45" hidden="1" x14ac:dyDescent="0.35">
      <c r="A3762">
        <v>150</v>
      </c>
      <c r="B3762" t="s">
        <v>14</v>
      </c>
      <c r="C3762" t="s">
        <v>1557</v>
      </c>
      <c r="D3762" t="s">
        <v>1046</v>
      </c>
      <c r="E3762" t="s">
        <v>1044</v>
      </c>
      <c r="F3762" t="s">
        <v>5</v>
      </c>
      <c r="G3762" t="s">
        <v>855</v>
      </c>
      <c r="H3762" t="s">
        <v>2</v>
      </c>
      <c r="I3762">
        <v>14</v>
      </c>
      <c r="J3762" t="s">
        <v>8</v>
      </c>
      <c r="L3762" t="s">
        <v>107</v>
      </c>
      <c r="M3762">
        <v>62030</v>
      </c>
      <c r="N3762" s="21" t="str">
        <f t="shared" si="123"/>
        <v>12_60-65</v>
      </c>
      <c r="O3762" s="21" t="str">
        <f t="shared" si="124"/>
        <v>6_60-70</v>
      </c>
      <c r="P3762" s="21" t="str">
        <f t="shared" si="125"/>
        <v>06_60-70</v>
      </c>
      <c r="Q3762" s="21" t="s">
        <v>1587</v>
      </c>
      <c r="R3762" s="21" t="s">
        <v>1588</v>
      </c>
      <c r="S3762">
        <f t="shared" si="126"/>
        <v>9304500</v>
      </c>
      <c r="T3762">
        <f t="shared" si="127"/>
        <v>124893</v>
      </c>
      <c r="U3762" s="91"/>
      <c r="V3762" s="93"/>
    </row>
    <row r="3763" spans="1:22" ht="14.45" hidden="1" x14ac:dyDescent="0.35">
      <c r="A3763">
        <v>14</v>
      </c>
      <c r="B3763" t="s">
        <v>14</v>
      </c>
      <c r="C3763" t="s">
        <v>858</v>
      </c>
      <c r="D3763" t="s">
        <v>1047</v>
      </c>
      <c r="E3763" t="s">
        <v>1039</v>
      </c>
      <c r="F3763" t="s">
        <v>5</v>
      </c>
      <c r="G3763" t="s">
        <v>323</v>
      </c>
      <c r="H3763" t="s">
        <v>2</v>
      </c>
      <c r="I3763">
        <v>11</v>
      </c>
      <c r="J3763" t="s">
        <v>4</v>
      </c>
      <c r="L3763" t="s">
        <v>90</v>
      </c>
      <c r="M3763">
        <v>20200</v>
      </c>
      <c r="N3763" s="21" t="str">
        <f t="shared" si="123"/>
        <v>4_20-25</v>
      </c>
      <c r="O3763" s="21" t="str">
        <f t="shared" si="124"/>
        <v>2_20-30</v>
      </c>
      <c r="P3763" s="21" t="str">
        <f t="shared" si="125"/>
        <v>02_20-30</v>
      </c>
      <c r="Q3763" s="21" t="s">
        <v>1587</v>
      </c>
      <c r="R3763" s="21" t="s">
        <v>1588</v>
      </c>
      <c r="S3763">
        <f t="shared" si="126"/>
        <v>282800</v>
      </c>
      <c r="T3763">
        <f t="shared" si="127"/>
        <v>3796</v>
      </c>
      <c r="U3763" s="91"/>
      <c r="V3763" s="93"/>
    </row>
    <row r="3764" spans="1:22" ht="14.45" hidden="1" x14ac:dyDescent="0.35">
      <c r="A3764">
        <v>133</v>
      </c>
      <c r="B3764" t="s">
        <v>14</v>
      </c>
      <c r="C3764" t="s">
        <v>624</v>
      </c>
      <c r="D3764" t="s">
        <v>1041</v>
      </c>
      <c r="E3764" t="s">
        <v>1039</v>
      </c>
      <c r="F3764" t="s">
        <v>5</v>
      </c>
      <c r="G3764" t="s">
        <v>308</v>
      </c>
      <c r="H3764" t="s">
        <v>555</v>
      </c>
      <c r="I3764">
        <v>15</v>
      </c>
      <c r="J3764" t="s">
        <v>8</v>
      </c>
      <c r="L3764" t="s">
        <v>107</v>
      </c>
      <c r="M3764">
        <v>109864</v>
      </c>
      <c r="N3764" s="21" t="str">
        <f t="shared" si="123"/>
        <v>21_105-110</v>
      </c>
      <c r="O3764" s="21" t="str">
        <f t="shared" si="124"/>
        <v>10_100-110</v>
      </c>
      <c r="P3764" s="21" t="str">
        <f t="shared" si="125"/>
        <v>07_70&gt;</v>
      </c>
      <c r="Q3764" s="21" t="s">
        <v>1587</v>
      </c>
      <c r="R3764" s="21" t="s">
        <v>1588</v>
      </c>
      <c r="S3764">
        <f t="shared" si="126"/>
        <v>14611912</v>
      </c>
      <c r="T3764">
        <f t="shared" si="127"/>
        <v>196133</v>
      </c>
      <c r="U3764" s="91"/>
      <c r="V3764" s="93"/>
    </row>
    <row r="3765" spans="1:22" ht="14.45" hidden="1" x14ac:dyDescent="0.35">
      <c r="A3765">
        <v>68</v>
      </c>
      <c r="B3765" t="s">
        <v>14</v>
      </c>
      <c r="C3765" t="s">
        <v>811</v>
      </c>
      <c r="D3765" t="s">
        <v>1041</v>
      </c>
      <c r="E3765" t="s">
        <v>1039</v>
      </c>
      <c r="F3765" t="s">
        <v>5</v>
      </c>
      <c r="G3765" t="s">
        <v>308</v>
      </c>
      <c r="H3765" t="s">
        <v>673</v>
      </c>
      <c r="I3765">
        <v>15</v>
      </c>
      <c r="J3765" t="s">
        <v>8</v>
      </c>
      <c r="L3765" t="s">
        <v>107</v>
      </c>
      <c r="M3765">
        <v>125370</v>
      </c>
      <c r="N3765" s="21" t="str">
        <f t="shared" si="123"/>
        <v>25_125-130</v>
      </c>
      <c r="O3765" s="21" t="str">
        <f t="shared" si="124"/>
        <v>12_120-130</v>
      </c>
      <c r="P3765" s="21" t="str">
        <f t="shared" si="125"/>
        <v>07_70&gt;</v>
      </c>
      <c r="Q3765" s="21" t="s">
        <v>1587</v>
      </c>
      <c r="R3765" s="21" t="s">
        <v>1588</v>
      </c>
      <c r="S3765">
        <f t="shared" si="126"/>
        <v>8525160</v>
      </c>
      <c r="T3765">
        <f t="shared" si="127"/>
        <v>114432</v>
      </c>
      <c r="U3765" s="91"/>
      <c r="V3765" s="93"/>
    </row>
    <row r="3766" spans="1:22" ht="14.45" hidden="1" x14ac:dyDescent="0.35">
      <c r="A3766">
        <v>66</v>
      </c>
      <c r="B3766" t="s">
        <v>14</v>
      </c>
      <c r="C3766" t="s">
        <v>812</v>
      </c>
      <c r="D3766" t="s">
        <v>1041</v>
      </c>
      <c r="E3766" t="s">
        <v>1039</v>
      </c>
      <c r="F3766" t="s">
        <v>5</v>
      </c>
      <c r="G3766" t="s">
        <v>308</v>
      </c>
      <c r="H3766" t="s">
        <v>673</v>
      </c>
      <c r="I3766">
        <v>17</v>
      </c>
      <c r="J3766" t="s">
        <v>8</v>
      </c>
      <c r="L3766" t="s">
        <v>107</v>
      </c>
      <c r="M3766">
        <v>129695</v>
      </c>
      <c r="N3766" s="21" t="str">
        <f t="shared" si="123"/>
        <v>25_125-130</v>
      </c>
      <c r="O3766" s="21" t="str">
        <f t="shared" si="124"/>
        <v>12_120-130</v>
      </c>
      <c r="P3766" s="21" t="str">
        <f t="shared" si="125"/>
        <v>07_70&gt;</v>
      </c>
      <c r="Q3766" s="21" t="s">
        <v>1587</v>
      </c>
      <c r="R3766" s="21" t="s">
        <v>1588</v>
      </c>
      <c r="S3766">
        <f t="shared" si="126"/>
        <v>8559870</v>
      </c>
      <c r="T3766">
        <f t="shared" si="127"/>
        <v>114898</v>
      </c>
      <c r="U3766" s="91"/>
      <c r="V3766" s="93"/>
    </row>
    <row r="3767" spans="1:22" ht="14.45" hidden="1" x14ac:dyDescent="0.35">
      <c r="A3767">
        <v>2</v>
      </c>
      <c r="B3767" t="s">
        <v>14</v>
      </c>
      <c r="C3767" t="s">
        <v>243</v>
      </c>
      <c r="D3767" t="s">
        <v>1041</v>
      </c>
      <c r="E3767" t="s">
        <v>1039</v>
      </c>
      <c r="F3767" t="s">
        <v>5</v>
      </c>
      <c r="G3767" t="s">
        <v>155</v>
      </c>
      <c r="H3767" t="s">
        <v>149</v>
      </c>
      <c r="I3767">
        <v>17</v>
      </c>
      <c r="J3767" t="s">
        <v>8</v>
      </c>
      <c r="L3767" t="s">
        <v>107</v>
      </c>
      <c r="M3767">
        <v>264639</v>
      </c>
      <c r="N3767" s="21" t="str">
        <f t="shared" si="123"/>
        <v>52_260-265</v>
      </c>
      <c r="O3767" s="21" t="str">
        <f t="shared" si="124"/>
        <v>26_260-270</v>
      </c>
      <c r="P3767" s="21" t="str">
        <f t="shared" si="125"/>
        <v>07_70&gt;</v>
      </c>
      <c r="Q3767" s="21" t="s">
        <v>1587</v>
      </c>
      <c r="R3767" s="21" t="s">
        <v>1588</v>
      </c>
      <c r="S3767">
        <f t="shared" si="126"/>
        <v>529278</v>
      </c>
      <c r="T3767">
        <f t="shared" si="127"/>
        <v>7104</v>
      </c>
      <c r="U3767" s="91"/>
      <c r="V3767" s="93"/>
    </row>
    <row r="3768" spans="1:22" ht="14.45" hidden="1" x14ac:dyDescent="0.35">
      <c r="A3768">
        <v>2</v>
      </c>
      <c r="B3768" t="s">
        <v>14</v>
      </c>
      <c r="C3768" t="s">
        <v>208</v>
      </c>
      <c r="D3768" t="s">
        <v>1041</v>
      </c>
      <c r="E3768" t="s">
        <v>1039</v>
      </c>
      <c r="F3768" t="s">
        <v>5</v>
      </c>
      <c r="G3768" t="s">
        <v>155</v>
      </c>
      <c r="H3768" t="s">
        <v>166</v>
      </c>
      <c r="I3768">
        <v>15</v>
      </c>
      <c r="J3768" t="s">
        <v>8</v>
      </c>
      <c r="L3768" t="s">
        <v>107</v>
      </c>
      <c r="M3768">
        <v>100517</v>
      </c>
      <c r="N3768" s="21" t="str">
        <f t="shared" si="123"/>
        <v>20_100-105</v>
      </c>
      <c r="O3768" s="21" t="str">
        <f t="shared" si="124"/>
        <v>10_100-110</v>
      </c>
      <c r="P3768" s="21" t="str">
        <f t="shared" si="125"/>
        <v>07_70&gt;</v>
      </c>
      <c r="Q3768" s="21" t="s">
        <v>1587</v>
      </c>
      <c r="R3768" s="21" t="s">
        <v>1588</v>
      </c>
      <c r="S3768">
        <f t="shared" si="126"/>
        <v>201034</v>
      </c>
      <c r="T3768">
        <f t="shared" si="127"/>
        <v>2698</v>
      </c>
      <c r="U3768" s="91"/>
      <c r="V3768" s="93"/>
    </row>
    <row r="3769" spans="1:22" ht="14.45" hidden="1" x14ac:dyDescent="0.35">
      <c r="A3769">
        <v>6</v>
      </c>
      <c r="B3769" t="s">
        <v>14</v>
      </c>
      <c r="C3769" t="s">
        <v>450</v>
      </c>
      <c r="D3769" t="s">
        <v>1041</v>
      </c>
      <c r="E3769" t="s">
        <v>1039</v>
      </c>
      <c r="F3769" t="s">
        <v>5</v>
      </c>
      <c r="G3769" t="s">
        <v>308</v>
      </c>
      <c r="H3769" t="s">
        <v>451</v>
      </c>
      <c r="I3769">
        <v>15</v>
      </c>
      <c r="J3769" t="s">
        <v>8</v>
      </c>
      <c r="L3769" t="s">
        <v>107</v>
      </c>
      <c r="M3769">
        <v>94446</v>
      </c>
      <c r="N3769" s="21" t="str">
        <f t="shared" si="123"/>
        <v>18_90-95</v>
      </c>
      <c r="O3769" s="21" t="str">
        <f t="shared" si="124"/>
        <v>9_90-100</v>
      </c>
      <c r="P3769" s="21" t="str">
        <f t="shared" si="125"/>
        <v>07_70&gt;</v>
      </c>
      <c r="Q3769" s="21" t="s">
        <v>1587</v>
      </c>
      <c r="R3769" s="21" t="s">
        <v>1588</v>
      </c>
      <c r="S3769">
        <f t="shared" si="126"/>
        <v>566676</v>
      </c>
      <c r="T3769">
        <f t="shared" si="127"/>
        <v>7606</v>
      </c>
      <c r="U3769" s="91"/>
      <c r="V3769" s="93"/>
    </row>
    <row r="3770" spans="1:22" ht="14.45" hidden="1" x14ac:dyDescent="0.35">
      <c r="A3770">
        <v>16</v>
      </c>
      <c r="B3770" t="s">
        <v>14</v>
      </c>
      <c r="C3770" t="s">
        <v>408</v>
      </c>
      <c r="D3770" t="s">
        <v>1041</v>
      </c>
      <c r="E3770" t="s">
        <v>1044</v>
      </c>
      <c r="F3770" t="s">
        <v>5</v>
      </c>
      <c r="G3770" t="s">
        <v>218</v>
      </c>
      <c r="H3770" t="s">
        <v>166</v>
      </c>
      <c r="I3770">
        <v>15</v>
      </c>
      <c r="J3770" t="s">
        <v>117</v>
      </c>
      <c r="L3770" t="s">
        <v>107</v>
      </c>
      <c r="M3770">
        <v>235524</v>
      </c>
      <c r="N3770" s="21" t="str">
        <f t="shared" si="123"/>
        <v>47_235-240</v>
      </c>
      <c r="O3770" s="21" t="str">
        <f t="shared" si="124"/>
        <v>23_230-240</v>
      </c>
      <c r="P3770" s="21" t="str">
        <f t="shared" si="125"/>
        <v>07_70&gt;</v>
      </c>
      <c r="Q3770" s="21" t="s">
        <v>1587</v>
      </c>
      <c r="R3770" s="21" t="s">
        <v>1588</v>
      </c>
      <c r="S3770">
        <f t="shared" si="126"/>
        <v>3768384</v>
      </c>
      <c r="T3770">
        <f t="shared" si="127"/>
        <v>50582</v>
      </c>
      <c r="U3770" s="91"/>
      <c r="V3770" s="93"/>
    </row>
    <row r="3771" spans="1:22" ht="14.45" hidden="1" x14ac:dyDescent="0.35">
      <c r="A3771">
        <v>169</v>
      </c>
      <c r="B3771" t="s">
        <v>14</v>
      </c>
      <c r="C3771" t="s">
        <v>1007</v>
      </c>
      <c r="D3771" t="s">
        <v>1046</v>
      </c>
      <c r="E3771" t="s">
        <v>1044</v>
      </c>
      <c r="F3771" t="s">
        <v>5</v>
      </c>
      <c r="G3771" t="s">
        <v>496</v>
      </c>
      <c r="H3771" t="s">
        <v>2</v>
      </c>
      <c r="I3771">
        <v>13</v>
      </c>
      <c r="J3771" t="s">
        <v>8</v>
      </c>
      <c r="L3771" t="s">
        <v>107</v>
      </c>
      <c r="M3771">
        <v>154100</v>
      </c>
      <c r="N3771" s="21" t="str">
        <f t="shared" si="123"/>
        <v>30_150-155</v>
      </c>
      <c r="O3771" s="21" t="str">
        <f t="shared" si="124"/>
        <v>15_150-160</v>
      </c>
      <c r="P3771" s="21" t="str">
        <f t="shared" si="125"/>
        <v>07_70&gt;</v>
      </c>
      <c r="Q3771" s="21" t="s">
        <v>1587</v>
      </c>
      <c r="R3771" s="21" t="s">
        <v>1588</v>
      </c>
      <c r="S3771">
        <f t="shared" si="126"/>
        <v>26042900</v>
      </c>
      <c r="T3771">
        <f t="shared" si="127"/>
        <v>349569</v>
      </c>
      <c r="U3771" s="91"/>
      <c r="V3771" s="93"/>
    </row>
    <row r="3772" spans="1:22" ht="14.45" hidden="1" x14ac:dyDescent="0.35">
      <c r="A3772">
        <v>53</v>
      </c>
      <c r="B3772" t="s">
        <v>15</v>
      </c>
      <c r="C3772" t="s">
        <v>343</v>
      </c>
      <c r="D3772" t="s">
        <v>1038</v>
      </c>
      <c r="E3772" t="s">
        <v>1039</v>
      </c>
      <c r="F3772" t="s">
        <v>5</v>
      </c>
      <c r="G3772" t="s">
        <v>155</v>
      </c>
      <c r="H3772" t="s">
        <v>344</v>
      </c>
      <c r="I3772">
        <v>15</v>
      </c>
      <c r="J3772" t="s">
        <v>8</v>
      </c>
      <c r="L3772" t="s">
        <v>107</v>
      </c>
      <c r="M3772">
        <v>34362</v>
      </c>
      <c r="N3772" s="21" t="str">
        <f t="shared" si="123"/>
        <v>6_30-35</v>
      </c>
      <c r="O3772" s="21" t="str">
        <f t="shared" si="124"/>
        <v>3_30-40</v>
      </c>
      <c r="P3772" s="21" t="str">
        <f t="shared" si="125"/>
        <v>03_30-40</v>
      </c>
      <c r="Q3772" s="21" t="s">
        <v>1587</v>
      </c>
      <c r="R3772" s="21" t="s">
        <v>1588</v>
      </c>
      <c r="S3772">
        <f t="shared" si="126"/>
        <v>1821186</v>
      </c>
      <c r="T3772">
        <f t="shared" si="127"/>
        <v>24445</v>
      </c>
      <c r="U3772" s="91"/>
      <c r="V3772" s="93"/>
    </row>
    <row r="3773" spans="1:22" ht="14.45" hidden="1" x14ac:dyDescent="0.35">
      <c r="A3773">
        <v>322</v>
      </c>
      <c r="B3773" t="s">
        <v>15</v>
      </c>
      <c r="C3773" t="s">
        <v>345</v>
      </c>
      <c r="D3773" t="s">
        <v>1038</v>
      </c>
      <c r="E3773" t="s">
        <v>1039</v>
      </c>
      <c r="F3773" t="s">
        <v>5</v>
      </c>
      <c r="G3773" t="s">
        <v>218</v>
      </c>
      <c r="H3773" t="s">
        <v>224</v>
      </c>
      <c r="I3773">
        <v>15</v>
      </c>
      <c r="J3773" t="s">
        <v>11</v>
      </c>
      <c r="L3773" t="s">
        <v>107</v>
      </c>
      <c r="M3773">
        <v>37976</v>
      </c>
      <c r="N3773" s="21" t="str">
        <f t="shared" si="123"/>
        <v>7_35-40</v>
      </c>
      <c r="O3773" s="21" t="str">
        <f t="shared" si="124"/>
        <v>3_30-40</v>
      </c>
      <c r="P3773" s="21" t="str">
        <f t="shared" si="125"/>
        <v>03_30-40</v>
      </c>
      <c r="Q3773" s="21" t="s">
        <v>1587</v>
      </c>
      <c r="R3773" s="21" t="s">
        <v>1588</v>
      </c>
      <c r="S3773">
        <f t="shared" si="126"/>
        <v>12228272</v>
      </c>
      <c r="T3773">
        <f t="shared" si="127"/>
        <v>164138</v>
      </c>
      <c r="U3773" s="91"/>
      <c r="V3773" s="93"/>
    </row>
    <row r="3774" spans="1:22" ht="14.45" hidden="1" x14ac:dyDescent="0.35">
      <c r="A3774">
        <v>214</v>
      </c>
      <c r="B3774" t="s">
        <v>15</v>
      </c>
      <c r="C3774" t="s">
        <v>350</v>
      </c>
      <c r="D3774" t="s">
        <v>1038</v>
      </c>
      <c r="E3774" t="s">
        <v>1039</v>
      </c>
      <c r="F3774" t="s">
        <v>5</v>
      </c>
      <c r="G3774" t="s">
        <v>218</v>
      </c>
      <c r="H3774">
        <v>540</v>
      </c>
      <c r="I3774">
        <v>15</v>
      </c>
      <c r="J3774" t="s">
        <v>8</v>
      </c>
      <c r="L3774" t="s">
        <v>107</v>
      </c>
      <c r="M3774">
        <v>51850</v>
      </c>
      <c r="N3774" s="21" t="str">
        <f t="shared" si="123"/>
        <v>10_50-55</v>
      </c>
      <c r="O3774" s="21" t="str">
        <f t="shared" si="124"/>
        <v>5_50-60</v>
      </c>
      <c r="P3774" s="21" t="str">
        <f t="shared" si="125"/>
        <v>05_50-60</v>
      </c>
      <c r="Q3774" s="21" t="s">
        <v>1587</v>
      </c>
      <c r="R3774" s="21" t="s">
        <v>1588</v>
      </c>
      <c r="S3774">
        <f t="shared" si="126"/>
        <v>11095900</v>
      </c>
      <c r="T3774">
        <f t="shared" si="127"/>
        <v>148938</v>
      </c>
      <c r="U3774" s="91"/>
      <c r="V3774" s="93"/>
    </row>
    <row r="3775" spans="1:22" ht="14.45" hidden="1" x14ac:dyDescent="0.35">
      <c r="A3775">
        <v>53</v>
      </c>
      <c r="B3775" t="s">
        <v>15</v>
      </c>
      <c r="C3775" t="s">
        <v>346</v>
      </c>
      <c r="D3775" t="s">
        <v>1038</v>
      </c>
      <c r="E3775" t="s">
        <v>1039</v>
      </c>
      <c r="F3775" t="s">
        <v>5</v>
      </c>
      <c r="G3775" t="s">
        <v>155</v>
      </c>
      <c r="H3775" t="s">
        <v>224</v>
      </c>
      <c r="I3775">
        <v>15</v>
      </c>
      <c r="J3775" t="s">
        <v>8</v>
      </c>
      <c r="L3775" t="s">
        <v>107</v>
      </c>
      <c r="M3775">
        <v>47294</v>
      </c>
      <c r="N3775" s="21" t="str">
        <f t="shared" si="123"/>
        <v>9_45-50</v>
      </c>
      <c r="O3775" s="21" t="str">
        <f t="shared" si="124"/>
        <v>4_40-50</v>
      </c>
      <c r="P3775" s="21" t="str">
        <f t="shared" si="125"/>
        <v>04_40-50</v>
      </c>
      <c r="Q3775" s="21" t="s">
        <v>1587</v>
      </c>
      <c r="R3775" s="21" t="s">
        <v>1588</v>
      </c>
      <c r="S3775">
        <f t="shared" si="126"/>
        <v>2506582</v>
      </c>
      <c r="T3775">
        <f t="shared" si="127"/>
        <v>33645</v>
      </c>
      <c r="U3775" s="91"/>
      <c r="V3775" s="93"/>
    </row>
    <row r="3776" spans="1:22" ht="14.45" hidden="1" x14ac:dyDescent="0.35">
      <c r="A3776">
        <v>13</v>
      </c>
      <c r="B3776" t="s">
        <v>15</v>
      </c>
      <c r="C3776" t="s">
        <v>389</v>
      </c>
      <c r="D3776" t="s">
        <v>1040</v>
      </c>
      <c r="E3776" t="s">
        <v>1039</v>
      </c>
      <c r="F3776" t="s">
        <v>1</v>
      </c>
      <c r="G3776" t="s">
        <v>152</v>
      </c>
      <c r="H3776" t="s">
        <v>2</v>
      </c>
      <c r="I3776">
        <v>15</v>
      </c>
      <c r="J3776" t="s">
        <v>11</v>
      </c>
      <c r="L3776" t="s">
        <v>107</v>
      </c>
      <c r="M3776">
        <v>28990</v>
      </c>
      <c r="N3776" s="21" t="str">
        <f t="shared" si="123"/>
        <v>5_25-30</v>
      </c>
      <c r="O3776" s="21" t="str">
        <f t="shared" si="124"/>
        <v>2_20-30</v>
      </c>
      <c r="P3776" s="21" t="str">
        <f t="shared" si="125"/>
        <v>02_20-30</v>
      </c>
      <c r="Q3776" s="21" t="s">
        <v>1587</v>
      </c>
      <c r="R3776" s="21" t="s">
        <v>1588</v>
      </c>
      <c r="S3776">
        <f t="shared" si="126"/>
        <v>376870</v>
      </c>
      <c r="T3776">
        <f t="shared" si="127"/>
        <v>5059</v>
      </c>
      <c r="U3776" s="91"/>
      <c r="V3776" s="93"/>
    </row>
    <row r="3777" spans="1:22" ht="14.45" hidden="1" x14ac:dyDescent="0.35">
      <c r="A3777">
        <v>31</v>
      </c>
      <c r="B3777" t="s">
        <v>15</v>
      </c>
      <c r="C3777" t="s">
        <v>377</v>
      </c>
      <c r="D3777" t="s">
        <v>1038</v>
      </c>
      <c r="E3777" t="s">
        <v>1039</v>
      </c>
      <c r="F3777" t="s">
        <v>5</v>
      </c>
      <c r="G3777" t="s">
        <v>218</v>
      </c>
      <c r="H3777" t="s">
        <v>230</v>
      </c>
      <c r="I3777">
        <v>15</v>
      </c>
      <c r="J3777" t="s">
        <v>77</v>
      </c>
      <c r="L3777" t="s">
        <v>107</v>
      </c>
      <c r="M3777">
        <v>74617</v>
      </c>
      <c r="N3777" s="21" t="str">
        <f t="shared" si="123"/>
        <v>14_70-75</v>
      </c>
      <c r="O3777" s="21" t="str">
        <f t="shared" si="124"/>
        <v>7_70-80</v>
      </c>
      <c r="P3777" s="21" t="str">
        <f t="shared" si="125"/>
        <v>07_70&gt;</v>
      </c>
      <c r="Q3777" s="21" t="s">
        <v>1587</v>
      </c>
      <c r="R3777" s="21" t="s">
        <v>1588</v>
      </c>
      <c r="S3777">
        <f t="shared" si="126"/>
        <v>2313127</v>
      </c>
      <c r="T3777">
        <f t="shared" si="127"/>
        <v>31049</v>
      </c>
      <c r="U3777" s="91"/>
      <c r="V3777" s="93"/>
    </row>
    <row r="3778" spans="1:22" ht="14.45" hidden="1" x14ac:dyDescent="0.35">
      <c r="A3778">
        <v>21</v>
      </c>
      <c r="B3778" t="s">
        <v>15</v>
      </c>
      <c r="C3778" t="s">
        <v>388</v>
      </c>
      <c r="D3778" t="s">
        <v>1040</v>
      </c>
      <c r="E3778" t="s">
        <v>1039</v>
      </c>
      <c r="F3778" t="s">
        <v>1</v>
      </c>
      <c r="G3778" t="s">
        <v>249</v>
      </c>
      <c r="H3778" t="s">
        <v>2</v>
      </c>
      <c r="I3778">
        <v>15</v>
      </c>
      <c r="J3778" t="s">
        <v>8</v>
      </c>
      <c r="L3778" t="s">
        <v>107</v>
      </c>
      <c r="M3778">
        <v>33598</v>
      </c>
      <c r="N3778" s="21" t="str">
        <f t="shared" si="123"/>
        <v>6_30-35</v>
      </c>
      <c r="O3778" s="21" t="str">
        <f t="shared" si="124"/>
        <v>3_30-40</v>
      </c>
      <c r="P3778" s="21" t="str">
        <f t="shared" si="125"/>
        <v>03_30-40</v>
      </c>
      <c r="Q3778" s="21" t="s">
        <v>1587</v>
      </c>
      <c r="R3778" s="21" t="s">
        <v>1588</v>
      </c>
      <c r="S3778">
        <f t="shared" si="126"/>
        <v>705558</v>
      </c>
      <c r="T3778">
        <f t="shared" si="127"/>
        <v>9471</v>
      </c>
      <c r="U3778" s="91"/>
      <c r="V3778" s="93"/>
    </row>
    <row r="3779" spans="1:22" ht="14.45" hidden="1" x14ac:dyDescent="0.35">
      <c r="A3779">
        <v>5</v>
      </c>
      <c r="B3779" t="s">
        <v>15</v>
      </c>
      <c r="C3779" t="s">
        <v>391</v>
      </c>
      <c r="D3779" t="s">
        <v>1040</v>
      </c>
      <c r="E3779" t="s">
        <v>1039</v>
      </c>
      <c r="F3779" t="s">
        <v>1</v>
      </c>
      <c r="G3779" t="s">
        <v>152</v>
      </c>
      <c r="H3779" t="s">
        <v>2</v>
      </c>
      <c r="I3779">
        <v>15</v>
      </c>
      <c r="J3779" t="s">
        <v>8</v>
      </c>
      <c r="L3779" t="s">
        <v>107</v>
      </c>
      <c r="M3779">
        <v>28351</v>
      </c>
      <c r="N3779" s="21" t="str">
        <f t="shared" si="123"/>
        <v>5_25-30</v>
      </c>
      <c r="O3779" s="21" t="str">
        <f t="shared" si="124"/>
        <v>2_20-30</v>
      </c>
      <c r="P3779" s="21" t="str">
        <f t="shared" si="125"/>
        <v>02_20-30</v>
      </c>
      <c r="Q3779" s="21" t="s">
        <v>1587</v>
      </c>
      <c r="R3779" s="21" t="s">
        <v>1588</v>
      </c>
      <c r="S3779">
        <f t="shared" si="126"/>
        <v>141755</v>
      </c>
      <c r="T3779">
        <f t="shared" si="127"/>
        <v>1903</v>
      </c>
      <c r="U3779" s="91"/>
      <c r="V3779" s="93"/>
    </row>
    <row r="3780" spans="1:22" ht="14.45" hidden="1" x14ac:dyDescent="0.35">
      <c r="A3780">
        <v>3</v>
      </c>
      <c r="B3780" t="s">
        <v>15</v>
      </c>
      <c r="C3780" t="s">
        <v>428</v>
      </c>
      <c r="D3780" t="s">
        <v>1046</v>
      </c>
      <c r="E3780" t="s">
        <v>1039</v>
      </c>
      <c r="F3780" t="s">
        <v>1</v>
      </c>
      <c r="G3780" t="s">
        <v>249</v>
      </c>
      <c r="H3780" t="s">
        <v>2</v>
      </c>
      <c r="I3780">
        <v>14</v>
      </c>
      <c r="J3780" t="s">
        <v>8</v>
      </c>
      <c r="L3780" t="s">
        <v>107</v>
      </c>
      <c r="M3780">
        <v>66420</v>
      </c>
      <c r="N3780" s="21" t="str">
        <f t="shared" si="123"/>
        <v>13_65-70</v>
      </c>
      <c r="O3780" s="21" t="str">
        <f t="shared" si="124"/>
        <v>6_60-70</v>
      </c>
      <c r="P3780" s="21" t="str">
        <f t="shared" si="125"/>
        <v>06_60-70</v>
      </c>
      <c r="Q3780" s="21" t="s">
        <v>1587</v>
      </c>
      <c r="R3780" s="21" t="s">
        <v>1588</v>
      </c>
      <c r="S3780">
        <f t="shared" si="126"/>
        <v>199260</v>
      </c>
      <c r="T3780">
        <f t="shared" si="127"/>
        <v>2675</v>
      </c>
      <c r="U3780" s="91"/>
      <c r="V3780" s="93"/>
    </row>
    <row r="3781" spans="1:22" ht="14.45" hidden="1" x14ac:dyDescent="0.35">
      <c r="A3781">
        <v>5</v>
      </c>
      <c r="B3781" t="s">
        <v>15</v>
      </c>
      <c r="C3781" t="s">
        <v>349</v>
      </c>
      <c r="D3781" t="s">
        <v>1040</v>
      </c>
      <c r="E3781" t="s">
        <v>1039</v>
      </c>
      <c r="F3781" t="s">
        <v>1</v>
      </c>
      <c r="G3781" t="s">
        <v>249</v>
      </c>
      <c r="H3781" t="s">
        <v>2</v>
      </c>
      <c r="I3781">
        <v>15</v>
      </c>
      <c r="J3781" t="s">
        <v>8</v>
      </c>
      <c r="L3781" t="s">
        <v>107</v>
      </c>
      <c r="M3781">
        <v>53355</v>
      </c>
      <c r="N3781" s="21" t="str">
        <f t="shared" si="123"/>
        <v>10_50-55</v>
      </c>
      <c r="O3781" s="21" t="str">
        <f t="shared" si="124"/>
        <v>5_50-60</v>
      </c>
      <c r="P3781" s="21" t="str">
        <f t="shared" si="125"/>
        <v>05_50-60</v>
      </c>
      <c r="Q3781" s="21" t="s">
        <v>1587</v>
      </c>
      <c r="R3781" s="21" t="s">
        <v>1588</v>
      </c>
      <c r="S3781">
        <f t="shared" si="126"/>
        <v>266775</v>
      </c>
      <c r="T3781">
        <f t="shared" si="127"/>
        <v>3581</v>
      </c>
      <c r="U3781" s="91"/>
      <c r="V3781" s="93"/>
    </row>
    <row r="3782" spans="1:22" ht="14.45" hidden="1" x14ac:dyDescent="0.35">
      <c r="A3782">
        <v>298</v>
      </c>
      <c r="B3782" t="s">
        <v>15</v>
      </c>
      <c r="C3782" t="s">
        <v>348</v>
      </c>
      <c r="D3782" t="s">
        <v>1046</v>
      </c>
      <c r="E3782" t="s">
        <v>1039</v>
      </c>
      <c r="F3782" t="s">
        <v>5</v>
      </c>
      <c r="G3782" t="s">
        <v>218</v>
      </c>
      <c r="H3782" t="s">
        <v>2</v>
      </c>
      <c r="I3782">
        <v>14</v>
      </c>
      <c r="J3782" t="s">
        <v>8</v>
      </c>
      <c r="L3782" t="s">
        <v>107</v>
      </c>
      <c r="M3782">
        <v>47990</v>
      </c>
      <c r="N3782" s="21" t="str">
        <f t="shared" si="123"/>
        <v>9_45-50</v>
      </c>
      <c r="O3782" s="21" t="str">
        <f t="shared" si="124"/>
        <v>4_40-50</v>
      </c>
      <c r="P3782" s="21" t="str">
        <f t="shared" si="125"/>
        <v>04_40-50</v>
      </c>
      <c r="Q3782" s="21" t="s">
        <v>1587</v>
      </c>
      <c r="R3782" s="21" t="s">
        <v>1588</v>
      </c>
      <c r="S3782">
        <f t="shared" si="126"/>
        <v>14301020</v>
      </c>
      <c r="T3782">
        <f t="shared" si="127"/>
        <v>191960</v>
      </c>
      <c r="U3782" s="91"/>
      <c r="V3782" s="93"/>
    </row>
    <row r="3783" spans="1:22" ht="14.45" hidden="1" x14ac:dyDescent="0.35">
      <c r="A3783">
        <v>16</v>
      </c>
      <c r="B3783" t="s">
        <v>15</v>
      </c>
      <c r="C3783" t="s">
        <v>508</v>
      </c>
      <c r="D3783" t="s">
        <v>1046</v>
      </c>
      <c r="E3783" t="s">
        <v>1039</v>
      </c>
      <c r="F3783" t="s">
        <v>5</v>
      </c>
      <c r="G3783" t="s">
        <v>496</v>
      </c>
      <c r="H3783" t="s">
        <v>2</v>
      </c>
      <c r="I3783">
        <v>13</v>
      </c>
      <c r="J3783" t="s">
        <v>8</v>
      </c>
      <c r="L3783" t="s">
        <v>107</v>
      </c>
      <c r="M3783">
        <v>67113</v>
      </c>
      <c r="N3783" s="21" t="str">
        <f t="shared" si="123"/>
        <v>13_65-70</v>
      </c>
      <c r="O3783" s="21" t="str">
        <f t="shared" si="124"/>
        <v>6_60-70</v>
      </c>
      <c r="P3783" s="21" t="str">
        <f t="shared" si="125"/>
        <v>06_60-70</v>
      </c>
      <c r="Q3783" s="21" t="s">
        <v>1587</v>
      </c>
      <c r="R3783" s="21" t="s">
        <v>1588</v>
      </c>
      <c r="S3783">
        <f t="shared" si="126"/>
        <v>1073808</v>
      </c>
      <c r="T3783">
        <f t="shared" si="127"/>
        <v>14414</v>
      </c>
      <c r="U3783" s="91"/>
      <c r="V3783" s="93"/>
    </row>
    <row r="3784" spans="1:22" ht="14.45" hidden="1" x14ac:dyDescent="0.35">
      <c r="A3784">
        <v>1279</v>
      </c>
      <c r="B3784" t="s">
        <v>15</v>
      </c>
      <c r="C3784" t="s">
        <v>660</v>
      </c>
      <c r="D3784" t="s">
        <v>1041</v>
      </c>
      <c r="E3784" t="s">
        <v>1039</v>
      </c>
      <c r="F3784" t="s">
        <v>5</v>
      </c>
      <c r="G3784" t="s">
        <v>308</v>
      </c>
      <c r="H3784" t="s">
        <v>661</v>
      </c>
      <c r="I3784">
        <v>15</v>
      </c>
      <c r="J3784" t="s">
        <v>8</v>
      </c>
      <c r="L3784" t="s">
        <v>107</v>
      </c>
      <c r="M3784">
        <v>74300</v>
      </c>
      <c r="N3784" s="21" t="str">
        <f t="shared" si="123"/>
        <v>14_70-75</v>
      </c>
      <c r="O3784" s="21" t="str">
        <f t="shared" si="124"/>
        <v>7_70-80</v>
      </c>
      <c r="P3784" s="21" t="str">
        <f t="shared" si="125"/>
        <v>07_70&gt;</v>
      </c>
      <c r="Q3784" s="21" t="s">
        <v>1587</v>
      </c>
      <c r="R3784" s="21" t="s">
        <v>1588</v>
      </c>
      <c r="S3784">
        <f t="shared" si="126"/>
        <v>95029700</v>
      </c>
      <c r="T3784">
        <f t="shared" si="127"/>
        <v>1275566</v>
      </c>
      <c r="U3784" s="91"/>
      <c r="V3784" s="93"/>
    </row>
    <row r="3785" spans="1:22" ht="14.45" hidden="1" x14ac:dyDescent="0.35">
      <c r="A3785">
        <v>2569</v>
      </c>
      <c r="B3785" t="s">
        <v>15</v>
      </c>
      <c r="C3785" t="s">
        <v>662</v>
      </c>
      <c r="D3785" t="s">
        <v>1041</v>
      </c>
      <c r="E3785" t="s">
        <v>1039</v>
      </c>
      <c r="F3785" t="s">
        <v>5</v>
      </c>
      <c r="G3785" t="s">
        <v>308</v>
      </c>
      <c r="H3785" t="s">
        <v>661</v>
      </c>
      <c r="I3785">
        <v>17</v>
      </c>
      <c r="J3785" t="s">
        <v>8</v>
      </c>
      <c r="L3785" t="s">
        <v>107</v>
      </c>
      <c r="M3785">
        <v>78545</v>
      </c>
      <c r="N3785" s="21" t="str">
        <f t="shared" si="123"/>
        <v>15_75-80</v>
      </c>
      <c r="O3785" s="21" t="str">
        <f t="shared" si="124"/>
        <v>7_70-80</v>
      </c>
      <c r="P3785" s="21" t="str">
        <f t="shared" si="125"/>
        <v>07_70&gt;</v>
      </c>
      <c r="Q3785" s="21" t="s">
        <v>1587</v>
      </c>
      <c r="R3785" s="21" t="s">
        <v>1588</v>
      </c>
      <c r="S3785">
        <f t="shared" si="126"/>
        <v>201782105</v>
      </c>
      <c r="T3785">
        <f t="shared" si="127"/>
        <v>2708485</v>
      </c>
      <c r="U3785" s="91"/>
      <c r="V3785" s="93"/>
    </row>
    <row r="3786" spans="1:22" ht="14.45" hidden="1" x14ac:dyDescent="0.35">
      <c r="A3786">
        <v>8</v>
      </c>
      <c r="B3786" t="s">
        <v>15</v>
      </c>
      <c r="C3786" t="s">
        <v>664</v>
      </c>
      <c r="D3786" t="s">
        <v>1046</v>
      </c>
      <c r="E3786" t="s">
        <v>1039</v>
      </c>
      <c r="F3786" t="s">
        <v>1</v>
      </c>
      <c r="G3786" t="s">
        <v>532</v>
      </c>
      <c r="H3786" t="s">
        <v>2</v>
      </c>
      <c r="I3786">
        <v>14</v>
      </c>
      <c r="J3786" t="s">
        <v>8</v>
      </c>
      <c r="L3786" t="s">
        <v>107</v>
      </c>
      <c r="M3786">
        <v>42200</v>
      </c>
      <c r="N3786" s="21" t="str">
        <f t="shared" si="123"/>
        <v>8_40-45</v>
      </c>
      <c r="O3786" s="21" t="str">
        <f t="shared" si="124"/>
        <v>4_40-50</v>
      </c>
      <c r="P3786" s="21" t="str">
        <f t="shared" si="125"/>
        <v>04_40-50</v>
      </c>
      <c r="Q3786" s="21" t="s">
        <v>1587</v>
      </c>
      <c r="R3786" s="21" t="s">
        <v>1588</v>
      </c>
      <c r="S3786">
        <f t="shared" si="126"/>
        <v>337600</v>
      </c>
      <c r="T3786">
        <f t="shared" si="127"/>
        <v>4532</v>
      </c>
      <c r="U3786" s="91"/>
      <c r="V3786" s="93"/>
    </row>
    <row r="3787" spans="1:22" ht="14.45" hidden="1" x14ac:dyDescent="0.35">
      <c r="A3787">
        <v>261</v>
      </c>
      <c r="B3787" t="s">
        <v>15</v>
      </c>
      <c r="C3787" t="s">
        <v>663</v>
      </c>
      <c r="D3787" t="s">
        <v>1040</v>
      </c>
      <c r="E3787" t="s">
        <v>1039</v>
      </c>
      <c r="F3787" t="s">
        <v>5</v>
      </c>
      <c r="G3787" t="s">
        <v>496</v>
      </c>
      <c r="H3787" t="s">
        <v>2</v>
      </c>
      <c r="I3787">
        <v>15</v>
      </c>
      <c r="J3787" t="s">
        <v>8</v>
      </c>
      <c r="L3787" t="s">
        <v>107</v>
      </c>
      <c r="M3787">
        <v>37567</v>
      </c>
      <c r="N3787" s="21" t="str">
        <f t="shared" si="123"/>
        <v>7_35-40</v>
      </c>
      <c r="O3787" s="21" t="str">
        <f t="shared" si="124"/>
        <v>3_30-40</v>
      </c>
      <c r="P3787" s="21" t="str">
        <f t="shared" si="125"/>
        <v>03_30-40</v>
      </c>
      <c r="Q3787" s="21" t="s">
        <v>1587</v>
      </c>
      <c r="R3787" s="21" t="s">
        <v>1588</v>
      </c>
      <c r="S3787">
        <f t="shared" si="126"/>
        <v>9804987</v>
      </c>
      <c r="T3787">
        <f t="shared" si="127"/>
        <v>131611</v>
      </c>
      <c r="U3787" s="91"/>
      <c r="V3787" s="93"/>
    </row>
    <row r="3788" spans="1:22" ht="14.45" hidden="1" x14ac:dyDescent="0.35">
      <c r="A3788">
        <v>3398</v>
      </c>
      <c r="B3788" t="s">
        <v>15</v>
      </c>
      <c r="C3788" t="s">
        <v>697</v>
      </c>
      <c r="D3788" t="s">
        <v>1040</v>
      </c>
      <c r="E3788" t="s">
        <v>1039</v>
      </c>
      <c r="F3788" t="s">
        <v>1</v>
      </c>
      <c r="G3788" t="s">
        <v>532</v>
      </c>
      <c r="H3788" t="s">
        <v>2</v>
      </c>
      <c r="I3788">
        <v>15</v>
      </c>
      <c r="J3788" t="s">
        <v>8</v>
      </c>
      <c r="L3788" t="s">
        <v>107</v>
      </c>
      <c r="M3788">
        <v>30670</v>
      </c>
      <c r="N3788" s="21" t="str">
        <f t="shared" si="123"/>
        <v>6_30-35</v>
      </c>
      <c r="O3788" s="21" t="str">
        <f t="shared" si="124"/>
        <v>3_30-40</v>
      </c>
      <c r="P3788" s="21" t="str">
        <f t="shared" si="125"/>
        <v>03_30-40</v>
      </c>
      <c r="Q3788" s="21" t="s">
        <v>1587</v>
      </c>
      <c r="R3788" s="21" t="s">
        <v>1588</v>
      </c>
      <c r="S3788">
        <f t="shared" si="126"/>
        <v>104216660</v>
      </c>
      <c r="T3788">
        <f t="shared" si="127"/>
        <v>1398881</v>
      </c>
      <c r="U3788" s="91"/>
      <c r="V3788" s="93"/>
    </row>
    <row r="3789" spans="1:22" ht="14.45" hidden="1" x14ac:dyDescent="0.35">
      <c r="A3789">
        <v>3012</v>
      </c>
      <c r="B3789" t="s">
        <v>15</v>
      </c>
      <c r="C3789" t="s">
        <v>698</v>
      </c>
      <c r="D3789" t="s">
        <v>1040</v>
      </c>
      <c r="E3789" t="s">
        <v>1039</v>
      </c>
      <c r="F3789" t="s">
        <v>5</v>
      </c>
      <c r="G3789" t="s">
        <v>496</v>
      </c>
      <c r="H3789" t="s">
        <v>2</v>
      </c>
      <c r="I3789">
        <v>15</v>
      </c>
      <c r="J3789" t="s">
        <v>8</v>
      </c>
      <c r="L3789" t="s">
        <v>107</v>
      </c>
      <c r="M3789">
        <v>28500</v>
      </c>
      <c r="N3789" s="21" t="str">
        <f t="shared" si="123"/>
        <v>5_25-30</v>
      </c>
      <c r="O3789" s="21" t="str">
        <f t="shared" si="124"/>
        <v>2_20-30</v>
      </c>
      <c r="P3789" s="21" t="str">
        <f t="shared" si="125"/>
        <v>02_20-30</v>
      </c>
      <c r="Q3789" s="21" t="s">
        <v>1587</v>
      </c>
      <c r="R3789" s="21" t="s">
        <v>1588</v>
      </c>
      <c r="S3789">
        <f t="shared" si="126"/>
        <v>85842000</v>
      </c>
      <c r="T3789">
        <f t="shared" si="127"/>
        <v>1152242</v>
      </c>
      <c r="U3789" s="91"/>
      <c r="V3789" s="93"/>
    </row>
    <row r="3790" spans="1:22" ht="14.45" hidden="1" x14ac:dyDescent="0.35">
      <c r="A3790">
        <v>150</v>
      </c>
      <c r="B3790" t="s">
        <v>15</v>
      </c>
      <c r="C3790" t="s">
        <v>699</v>
      </c>
      <c r="D3790" t="s">
        <v>1040</v>
      </c>
      <c r="E3790" t="s">
        <v>1039</v>
      </c>
      <c r="F3790" t="s">
        <v>5</v>
      </c>
      <c r="G3790" t="s">
        <v>496</v>
      </c>
      <c r="H3790" t="s">
        <v>2</v>
      </c>
      <c r="I3790">
        <v>17</v>
      </c>
      <c r="J3790" t="s">
        <v>8</v>
      </c>
      <c r="L3790" t="s">
        <v>107</v>
      </c>
      <c r="M3790">
        <v>42529</v>
      </c>
      <c r="N3790" s="21" t="str">
        <f t="shared" si="123"/>
        <v>8_40-45</v>
      </c>
      <c r="O3790" s="21" t="str">
        <f t="shared" si="124"/>
        <v>4_40-50</v>
      </c>
      <c r="P3790" s="21" t="str">
        <f t="shared" si="125"/>
        <v>04_40-50</v>
      </c>
      <c r="Q3790" s="21" t="s">
        <v>1587</v>
      </c>
      <c r="R3790" s="21" t="s">
        <v>1588</v>
      </c>
      <c r="S3790">
        <f t="shared" si="126"/>
        <v>6379350</v>
      </c>
      <c r="T3790">
        <f t="shared" si="127"/>
        <v>85629</v>
      </c>
      <c r="U3790" s="91"/>
      <c r="V3790" s="93"/>
    </row>
    <row r="3791" spans="1:22" ht="14.45" hidden="1" x14ac:dyDescent="0.35">
      <c r="A3791">
        <v>45</v>
      </c>
      <c r="B3791" t="s">
        <v>15</v>
      </c>
      <c r="C3791" t="s">
        <v>701</v>
      </c>
      <c r="D3791" t="s">
        <v>1046</v>
      </c>
      <c r="E3791" t="s">
        <v>1039</v>
      </c>
      <c r="F3791" t="s">
        <v>5</v>
      </c>
      <c r="G3791" t="s">
        <v>496</v>
      </c>
      <c r="H3791" t="s">
        <v>2</v>
      </c>
      <c r="I3791">
        <v>14</v>
      </c>
      <c r="J3791" t="s">
        <v>8</v>
      </c>
      <c r="L3791" t="s">
        <v>107</v>
      </c>
      <c r="M3791">
        <v>37990</v>
      </c>
      <c r="N3791" s="21" t="str">
        <f t="shared" si="123"/>
        <v>7_35-40</v>
      </c>
      <c r="O3791" s="21" t="str">
        <f t="shared" si="124"/>
        <v>3_30-40</v>
      </c>
      <c r="P3791" s="21" t="str">
        <f t="shared" si="125"/>
        <v>03_30-40</v>
      </c>
      <c r="Q3791" s="21" t="s">
        <v>1587</v>
      </c>
      <c r="R3791" s="21" t="s">
        <v>1588</v>
      </c>
      <c r="S3791">
        <f t="shared" si="126"/>
        <v>1709550</v>
      </c>
      <c r="T3791">
        <f t="shared" si="127"/>
        <v>22947</v>
      </c>
      <c r="U3791" s="91"/>
      <c r="V3791" s="93"/>
    </row>
    <row r="3792" spans="1:22" ht="14.45" hidden="1" x14ac:dyDescent="0.35">
      <c r="A3792">
        <v>1409</v>
      </c>
      <c r="B3792" t="s">
        <v>15</v>
      </c>
      <c r="C3792" t="s">
        <v>702</v>
      </c>
      <c r="D3792" t="s">
        <v>1040</v>
      </c>
      <c r="E3792" t="s">
        <v>1039</v>
      </c>
      <c r="F3792" t="s">
        <v>1</v>
      </c>
      <c r="G3792" t="s">
        <v>532</v>
      </c>
      <c r="H3792" t="s">
        <v>2</v>
      </c>
      <c r="I3792">
        <v>15</v>
      </c>
      <c r="J3792" t="s">
        <v>8</v>
      </c>
      <c r="L3792" t="s">
        <v>107</v>
      </c>
      <c r="M3792">
        <v>40870</v>
      </c>
      <c r="N3792" s="21" t="str">
        <f t="shared" si="123"/>
        <v>8_40-45</v>
      </c>
      <c r="O3792" s="21" t="str">
        <f t="shared" si="124"/>
        <v>4_40-50</v>
      </c>
      <c r="P3792" s="21" t="str">
        <f t="shared" si="125"/>
        <v>04_40-50</v>
      </c>
      <c r="Q3792" s="21" t="s">
        <v>1587</v>
      </c>
      <c r="R3792" s="21" t="s">
        <v>1588</v>
      </c>
      <c r="S3792">
        <f t="shared" si="126"/>
        <v>57585830</v>
      </c>
      <c r="T3792">
        <f t="shared" si="127"/>
        <v>772964</v>
      </c>
      <c r="U3792" s="91"/>
      <c r="V3792" s="93"/>
    </row>
    <row r="3793" spans="1:22" ht="14.45" hidden="1" x14ac:dyDescent="0.35">
      <c r="A3793">
        <v>114</v>
      </c>
      <c r="B3793" t="s">
        <v>15</v>
      </c>
      <c r="C3793" t="s">
        <v>703</v>
      </c>
      <c r="D3793" t="s">
        <v>1040</v>
      </c>
      <c r="E3793" t="s">
        <v>1039</v>
      </c>
      <c r="F3793" t="s">
        <v>5</v>
      </c>
      <c r="G3793" t="s">
        <v>496</v>
      </c>
      <c r="H3793" t="s">
        <v>2</v>
      </c>
      <c r="I3793">
        <v>15</v>
      </c>
      <c r="J3793" t="s">
        <v>8</v>
      </c>
      <c r="L3793" t="s">
        <v>107</v>
      </c>
      <c r="M3793">
        <v>48400</v>
      </c>
      <c r="N3793" s="21" t="str">
        <f t="shared" si="123"/>
        <v>9_45-50</v>
      </c>
      <c r="O3793" s="21" t="str">
        <f t="shared" si="124"/>
        <v>4_40-50</v>
      </c>
      <c r="P3793" s="21" t="str">
        <f t="shared" si="125"/>
        <v>04_40-50</v>
      </c>
      <c r="Q3793" s="21" t="s">
        <v>1587</v>
      </c>
      <c r="R3793" s="21" t="s">
        <v>1588</v>
      </c>
      <c r="S3793">
        <f t="shared" si="126"/>
        <v>5517600</v>
      </c>
      <c r="T3793">
        <f t="shared" si="127"/>
        <v>74062</v>
      </c>
      <c r="U3793" s="91"/>
      <c r="V3793" s="93"/>
    </row>
    <row r="3794" spans="1:22" ht="14.45" hidden="1" x14ac:dyDescent="0.35">
      <c r="A3794">
        <v>821</v>
      </c>
      <c r="B3794" t="s">
        <v>15</v>
      </c>
      <c r="C3794" t="s">
        <v>751</v>
      </c>
      <c r="D3794" t="s">
        <v>1046</v>
      </c>
      <c r="E3794" t="s">
        <v>1039</v>
      </c>
      <c r="F3794" t="s">
        <v>1</v>
      </c>
      <c r="G3794" t="s">
        <v>532</v>
      </c>
      <c r="H3794" t="s">
        <v>2</v>
      </c>
      <c r="I3794">
        <v>14</v>
      </c>
      <c r="J3794" t="s">
        <v>8</v>
      </c>
      <c r="L3794" t="s">
        <v>107</v>
      </c>
      <c r="M3794">
        <v>36200</v>
      </c>
      <c r="N3794" s="21" t="str">
        <f t="shared" si="123"/>
        <v>7_35-40</v>
      </c>
      <c r="O3794" s="21" t="str">
        <f t="shared" si="124"/>
        <v>3_30-40</v>
      </c>
      <c r="P3794" s="21" t="str">
        <f t="shared" si="125"/>
        <v>03_30-40</v>
      </c>
      <c r="Q3794" s="21" t="s">
        <v>1587</v>
      </c>
      <c r="R3794" s="21" t="s">
        <v>1588</v>
      </c>
      <c r="S3794">
        <f t="shared" si="126"/>
        <v>29720200</v>
      </c>
      <c r="T3794">
        <f t="shared" si="127"/>
        <v>398929</v>
      </c>
      <c r="U3794" s="91"/>
      <c r="V3794" s="93"/>
    </row>
    <row r="3795" spans="1:22" ht="14.45" hidden="1" x14ac:dyDescent="0.35">
      <c r="A3795">
        <v>886</v>
      </c>
      <c r="B3795" t="s">
        <v>15</v>
      </c>
      <c r="C3795" t="s">
        <v>813</v>
      </c>
      <c r="D3795" t="s">
        <v>1040</v>
      </c>
      <c r="E3795" t="s">
        <v>1039</v>
      </c>
      <c r="F3795" t="s">
        <v>1</v>
      </c>
      <c r="G3795" t="s">
        <v>532</v>
      </c>
      <c r="H3795" t="s">
        <v>2</v>
      </c>
      <c r="I3795">
        <v>17</v>
      </c>
      <c r="J3795" t="s">
        <v>8</v>
      </c>
      <c r="L3795" t="s">
        <v>107</v>
      </c>
      <c r="M3795">
        <v>35470</v>
      </c>
      <c r="N3795" s="21" t="str">
        <f t="shared" si="123"/>
        <v>7_35-40</v>
      </c>
      <c r="O3795" s="21" t="str">
        <f t="shared" si="124"/>
        <v>3_30-40</v>
      </c>
      <c r="P3795" s="21" t="str">
        <f t="shared" si="125"/>
        <v>03_30-40</v>
      </c>
      <c r="Q3795" s="21" t="s">
        <v>1587</v>
      </c>
      <c r="R3795" s="21" t="s">
        <v>1588</v>
      </c>
      <c r="S3795">
        <f t="shared" si="126"/>
        <v>31426420</v>
      </c>
      <c r="T3795">
        <f t="shared" si="127"/>
        <v>421831</v>
      </c>
      <c r="U3795" s="91"/>
      <c r="V3795" s="93"/>
    </row>
    <row r="3796" spans="1:22" ht="14.45" hidden="1" x14ac:dyDescent="0.35">
      <c r="A3796">
        <v>622</v>
      </c>
      <c r="B3796" t="s">
        <v>15</v>
      </c>
      <c r="C3796" t="s">
        <v>958</v>
      </c>
      <c r="D3796" t="s">
        <v>1046</v>
      </c>
      <c r="E3796" t="s">
        <v>1039</v>
      </c>
      <c r="F3796" t="s">
        <v>5</v>
      </c>
      <c r="G3796" t="s">
        <v>496</v>
      </c>
      <c r="H3796" t="s">
        <v>2</v>
      </c>
      <c r="I3796">
        <v>14</v>
      </c>
      <c r="J3796" t="s">
        <v>8</v>
      </c>
      <c r="K3796" t="s">
        <v>7</v>
      </c>
      <c r="L3796" t="s">
        <v>107</v>
      </c>
      <c r="M3796">
        <v>56638</v>
      </c>
      <c r="N3796" s="21" t="str">
        <f t="shared" si="123"/>
        <v>11_55-60</v>
      </c>
      <c r="O3796" s="21" t="str">
        <f t="shared" si="124"/>
        <v>5_50-60</v>
      </c>
      <c r="P3796" s="21" t="str">
        <f t="shared" si="125"/>
        <v>05_50-60</v>
      </c>
      <c r="Q3796" s="21" t="s">
        <v>1587</v>
      </c>
      <c r="R3796" s="21" t="s">
        <v>1588</v>
      </c>
      <c r="S3796">
        <f t="shared" si="126"/>
        <v>35228836</v>
      </c>
      <c r="T3796">
        <f t="shared" si="127"/>
        <v>472870</v>
      </c>
      <c r="U3796" s="91"/>
      <c r="V3796" s="93"/>
    </row>
    <row r="3797" spans="1:22" ht="14.45" hidden="1" x14ac:dyDescent="0.35">
      <c r="A3797">
        <v>915</v>
      </c>
      <c r="B3797" t="s">
        <v>15</v>
      </c>
      <c r="C3797" t="s">
        <v>1014</v>
      </c>
      <c r="D3797" t="s">
        <v>1047</v>
      </c>
      <c r="E3797" t="s">
        <v>1039</v>
      </c>
      <c r="F3797" t="s">
        <v>5</v>
      </c>
      <c r="G3797" t="s">
        <v>323</v>
      </c>
      <c r="H3797" t="s">
        <v>2</v>
      </c>
      <c r="I3797">
        <v>10</v>
      </c>
      <c r="J3797" t="s">
        <v>846</v>
      </c>
      <c r="K3797" t="s">
        <v>7</v>
      </c>
      <c r="L3797" t="s">
        <v>90</v>
      </c>
      <c r="M3797">
        <v>41496</v>
      </c>
      <c r="N3797" s="21" t="str">
        <f t="shared" si="123"/>
        <v>8_40-45</v>
      </c>
      <c r="O3797" s="21" t="str">
        <f t="shared" si="124"/>
        <v>4_40-50</v>
      </c>
      <c r="P3797" s="21" t="str">
        <f t="shared" si="125"/>
        <v>04_40-50</v>
      </c>
      <c r="Q3797" s="21" t="s">
        <v>1587</v>
      </c>
      <c r="R3797" s="21" t="s">
        <v>1588</v>
      </c>
      <c r="S3797">
        <f t="shared" si="126"/>
        <v>37968840</v>
      </c>
      <c r="T3797">
        <f t="shared" si="127"/>
        <v>509649</v>
      </c>
      <c r="U3797" s="91"/>
      <c r="V3797" s="93"/>
    </row>
    <row r="3798" spans="1:22" ht="14.45" hidden="1" x14ac:dyDescent="0.35">
      <c r="A3798">
        <v>1055</v>
      </c>
      <c r="B3798" t="s">
        <v>15</v>
      </c>
      <c r="C3798" t="s">
        <v>1013</v>
      </c>
      <c r="D3798" t="s">
        <v>1046</v>
      </c>
      <c r="E3798" t="s">
        <v>1039</v>
      </c>
      <c r="F3798" t="s">
        <v>1</v>
      </c>
      <c r="G3798" t="s">
        <v>532</v>
      </c>
      <c r="H3798" t="s">
        <v>2</v>
      </c>
      <c r="I3798">
        <v>14</v>
      </c>
      <c r="J3798" t="s">
        <v>8</v>
      </c>
      <c r="K3798" t="s">
        <v>7</v>
      </c>
      <c r="L3798" t="s">
        <v>107</v>
      </c>
      <c r="M3798">
        <v>42315</v>
      </c>
      <c r="N3798" s="21" t="str">
        <f t="shared" si="123"/>
        <v>8_40-45</v>
      </c>
      <c r="O3798" s="21" t="str">
        <f t="shared" si="124"/>
        <v>4_40-50</v>
      </c>
      <c r="P3798" s="21" t="str">
        <f t="shared" si="125"/>
        <v>04_40-50</v>
      </c>
      <c r="Q3798" s="21" t="s">
        <v>1587</v>
      </c>
      <c r="R3798" s="21" t="s">
        <v>1588</v>
      </c>
      <c r="S3798">
        <f t="shared" si="126"/>
        <v>44642325</v>
      </c>
      <c r="T3798">
        <f t="shared" si="127"/>
        <v>599226</v>
      </c>
      <c r="U3798" s="91"/>
      <c r="V3798" s="93"/>
    </row>
    <row r="3799" spans="1:22" ht="14.45" hidden="1" x14ac:dyDescent="0.35">
      <c r="A3799">
        <v>3</v>
      </c>
      <c r="B3799" t="s">
        <v>15</v>
      </c>
      <c r="C3799" t="s">
        <v>1016</v>
      </c>
      <c r="D3799" t="s">
        <v>1040</v>
      </c>
      <c r="E3799" t="s">
        <v>1039</v>
      </c>
      <c r="F3799" t="s">
        <v>5</v>
      </c>
      <c r="G3799" t="s">
        <v>855</v>
      </c>
      <c r="H3799" t="s">
        <v>2</v>
      </c>
      <c r="I3799">
        <v>15</v>
      </c>
      <c r="J3799" t="s">
        <v>8</v>
      </c>
      <c r="L3799" t="s">
        <v>107</v>
      </c>
      <c r="M3799">
        <v>47273</v>
      </c>
      <c r="N3799" s="21" t="str">
        <f t="shared" si="123"/>
        <v>9_45-50</v>
      </c>
      <c r="O3799" s="21" t="str">
        <f t="shared" si="124"/>
        <v>4_40-50</v>
      </c>
      <c r="P3799" s="21" t="str">
        <f t="shared" si="125"/>
        <v>04_40-50</v>
      </c>
      <c r="Q3799" s="21" t="s">
        <v>1587</v>
      </c>
      <c r="R3799" s="21" t="s">
        <v>1588</v>
      </c>
      <c r="S3799">
        <f t="shared" si="126"/>
        <v>141819</v>
      </c>
      <c r="T3799">
        <f t="shared" si="127"/>
        <v>1904</v>
      </c>
      <c r="U3799" s="91"/>
      <c r="V3799" s="93"/>
    </row>
    <row r="3800" spans="1:22" ht="14.45" hidden="1" x14ac:dyDescent="0.35">
      <c r="A3800">
        <v>11</v>
      </c>
      <c r="B3800" t="s">
        <v>15</v>
      </c>
      <c r="C3800" t="s">
        <v>1017</v>
      </c>
      <c r="D3800" t="s">
        <v>1046</v>
      </c>
      <c r="E3800" t="s">
        <v>1039</v>
      </c>
      <c r="F3800" t="s">
        <v>1</v>
      </c>
      <c r="G3800" t="s">
        <v>532</v>
      </c>
      <c r="H3800" t="s">
        <v>2</v>
      </c>
      <c r="I3800">
        <v>13</v>
      </c>
      <c r="J3800" t="s">
        <v>8</v>
      </c>
      <c r="L3800" t="s">
        <v>107</v>
      </c>
      <c r="M3800">
        <v>63761</v>
      </c>
      <c r="N3800" s="21" t="str">
        <f t="shared" si="123"/>
        <v>12_60-65</v>
      </c>
      <c r="O3800" s="21" t="str">
        <f t="shared" si="124"/>
        <v>6_60-70</v>
      </c>
      <c r="P3800" s="21" t="str">
        <f t="shared" si="125"/>
        <v>06_60-70</v>
      </c>
      <c r="Q3800" s="21" t="s">
        <v>1587</v>
      </c>
      <c r="R3800" s="21" t="s">
        <v>1588</v>
      </c>
      <c r="S3800">
        <f t="shared" si="126"/>
        <v>701371</v>
      </c>
      <c r="T3800">
        <f t="shared" si="127"/>
        <v>9414</v>
      </c>
      <c r="U3800" s="91"/>
      <c r="V3800" s="93"/>
    </row>
    <row r="3801" spans="1:22" ht="14.45" hidden="1" x14ac:dyDescent="0.35">
      <c r="A3801">
        <v>31</v>
      </c>
      <c r="B3801" t="s">
        <v>15</v>
      </c>
      <c r="C3801" t="s">
        <v>1018</v>
      </c>
      <c r="D3801" t="s">
        <v>1046</v>
      </c>
      <c r="E3801" t="s">
        <v>1039</v>
      </c>
      <c r="F3801" t="s">
        <v>5</v>
      </c>
      <c r="G3801" t="s">
        <v>818</v>
      </c>
      <c r="H3801" t="s">
        <v>2</v>
      </c>
      <c r="I3801">
        <v>13</v>
      </c>
      <c r="J3801" t="s">
        <v>8</v>
      </c>
      <c r="L3801" t="s">
        <v>107</v>
      </c>
      <c r="M3801">
        <v>62491</v>
      </c>
      <c r="N3801" s="21" t="str">
        <f t="shared" si="123"/>
        <v>12_60-65</v>
      </c>
      <c r="O3801" s="21" t="str">
        <f t="shared" si="124"/>
        <v>6_60-70</v>
      </c>
      <c r="P3801" s="21" t="str">
        <f t="shared" si="125"/>
        <v>06_60-70</v>
      </c>
      <c r="Q3801" s="21" t="s">
        <v>1587</v>
      </c>
      <c r="R3801" s="21" t="s">
        <v>1588</v>
      </c>
      <c r="S3801">
        <f t="shared" si="126"/>
        <v>1937221</v>
      </c>
      <c r="T3801">
        <f t="shared" si="127"/>
        <v>26003</v>
      </c>
      <c r="U3801" s="91"/>
      <c r="V3801" s="93"/>
    </row>
    <row r="3802" spans="1:22" ht="14.45" hidden="1" x14ac:dyDescent="0.35">
      <c r="A3802">
        <v>114</v>
      </c>
      <c r="B3802" t="s">
        <v>15</v>
      </c>
      <c r="C3802" t="s">
        <v>1020</v>
      </c>
      <c r="D3802" t="s">
        <v>1040</v>
      </c>
      <c r="E3802" t="s">
        <v>1039</v>
      </c>
      <c r="F3802" t="s">
        <v>5</v>
      </c>
      <c r="G3802" t="s">
        <v>818</v>
      </c>
      <c r="H3802" t="s">
        <v>2</v>
      </c>
      <c r="I3802">
        <v>15</v>
      </c>
      <c r="J3802" t="s">
        <v>8</v>
      </c>
      <c r="L3802" t="s">
        <v>107</v>
      </c>
      <c r="M3802">
        <v>77712</v>
      </c>
      <c r="N3802" s="21" t="str">
        <f t="shared" si="123"/>
        <v>15_75-80</v>
      </c>
      <c r="O3802" s="21" t="str">
        <f t="shared" si="124"/>
        <v>7_70-80</v>
      </c>
      <c r="P3802" s="21" t="str">
        <f t="shared" si="125"/>
        <v>07_70&gt;</v>
      </c>
      <c r="Q3802" s="21" t="s">
        <v>1587</v>
      </c>
      <c r="R3802" s="21" t="s">
        <v>1588</v>
      </c>
      <c r="S3802">
        <f t="shared" si="126"/>
        <v>8859168</v>
      </c>
      <c r="T3802">
        <f t="shared" si="127"/>
        <v>118915</v>
      </c>
      <c r="U3802" s="91"/>
      <c r="V3802" s="93"/>
    </row>
    <row r="3803" spans="1:22" ht="14.45" hidden="1" x14ac:dyDescent="0.35">
      <c r="A3803">
        <v>16</v>
      </c>
      <c r="B3803" t="s">
        <v>15</v>
      </c>
      <c r="C3803" t="s">
        <v>1073</v>
      </c>
      <c r="D3803" t="s">
        <v>1038</v>
      </c>
      <c r="E3803" t="s">
        <v>1039</v>
      </c>
      <c r="F3803" t="s">
        <v>5</v>
      </c>
      <c r="G3803" t="s">
        <v>818</v>
      </c>
      <c r="H3803" t="s">
        <v>618</v>
      </c>
      <c r="I3803">
        <v>15</v>
      </c>
      <c r="J3803" t="s">
        <v>8</v>
      </c>
      <c r="L3803" t="s">
        <v>107</v>
      </c>
      <c r="M3803">
        <v>44955</v>
      </c>
      <c r="N3803" s="21" t="str">
        <f t="shared" si="123"/>
        <v>8_40-45</v>
      </c>
      <c r="O3803" s="21" t="str">
        <f t="shared" si="124"/>
        <v>4_40-50</v>
      </c>
      <c r="P3803" s="21" t="str">
        <f t="shared" si="125"/>
        <v>04_40-50</v>
      </c>
      <c r="Q3803" s="21" t="s">
        <v>1587</v>
      </c>
      <c r="R3803" s="21" t="s">
        <v>1588</v>
      </c>
      <c r="S3803">
        <f t="shared" si="126"/>
        <v>719280</v>
      </c>
      <c r="T3803">
        <f t="shared" si="127"/>
        <v>9655</v>
      </c>
      <c r="U3803" s="91"/>
      <c r="V3803" s="93"/>
    </row>
    <row r="3804" spans="1:22" ht="14.45" hidden="1" x14ac:dyDescent="0.35">
      <c r="A3804">
        <v>3</v>
      </c>
      <c r="B3804" t="s">
        <v>15</v>
      </c>
      <c r="C3804" t="s">
        <v>480</v>
      </c>
      <c r="D3804" t="s">
        <v>1046</v>
      </c>
      <c r="E3804" t="s">
        <v>1039</v>
      </c>
      <c r="F3804" t="s">
        <v>1</v>
      </c>
      <c r="G3804" t="s">
        <v>152</v>
      </c>
      <c r="H3804" t="s">
        <v>2</v>
      </c>
      <c r="I3804">
        <v>14</v>
      </c>
      <c r="J3804" t="s">
        <v>8</v>
      </c>
      <c r="L3804" t="s">
        <v>107</v>
      </c>
      <c r="M3804">
        <v>34550</v>
      </c>
      <c r="N3804" s="21" t="str">
        <f t="shared" si="123"/>
        <v>6_30-35</v>
      </c>
      <c r="O3804" s="21" t="str">
        <f t="shared" si="124"/>
        <v>3_30-40</v>
      </c>
      <c r="P3804" s="21" t="str">
        <f t="shared" si="125"/>
        <v>03_30-40</v>
      </c>
      <c r="Q3804" s="21" t="s">
        <v>1587</v>
      </c>
      <c r="R3804" s="21" t="s">
        <v>1588</v>
      </c>
      <c r="S3804">
        <f t="shared" si="126"/>
        <v>103650</v>
      </c>
      <c r="T3804">
        <f t="shared" si="127"/>
        <v>1391</v>
      </c>
      <c r="U3804" s="91"/>
      <c r="V3804" s="93"/>
    </row>
    <row r="3805" spans="1:22" ht="14.45" hidden="1" x14ac:dyDescent="0.35">
      <c r="A3805">
        <v>3981</v>
      </c>
      <c r="B3805" t="s">
        <v>15</v>
      </c>
      <c r="C3805" t="s">
        <v>749</v>
      </c>
      <c r="D3805" t="s">
        <v>1040</v>
      </c>
      <c r="E3805" t="s">
        <v>1039</v>
      </c>
      <c r="F3805" t="s">
        <v>1</v>
      </c>
      <c r="G3805" t="s">
        <v>152</v>
      </c>
      <c r="H3805" t="s">
        <v>2</v>
      </c>
      <c r="I3805">
        <v>15</v>
      </c>
      <c r="J3805" t="s">
        <v>8</v>
      </c>
      <c r="L3805" t="s">
        <v>107</v>
      </c>
      <c r="M3805">
        <v>30300</v>
      </c>
      <c r="N3805" s="21" t="str">
        <f t="shared" ref="N3805:N3867" si="128">CONCATENATE(ROUNDDOWN(M3805/5000,0),"_",ROUNDDOWN(M3805/5000,0)*5,"-",ROUNDUP((M3805+1)/5000,0)*5)</f>
        <v>6_30-35</v>
      </c>
      <c r="O3805" s="21" t="str">
        <f t="shared" ref="O3805:O3867" si="129">CONCATENATE(ROUNDDOWN(M3805/10000,0),"_",ROUNDDOWN(M3805/10000,0)*10,"-",ROUNDUP((M3805+1)/10000,0)*10)</f>
        <v>3_30-40</v>
      </c>
      <c r="P3805" s="21" t="str">
        <f t="shared" si="125"/>
        <v>03_30-40</v>
      </c>
      <c r="Q3805" s="21" t="s">
        <v>1587</v>
      </c>
      <c r="R3805" s="21" t="s">
        <v>1588</v>
      </c>
      <c r="S3805">
        <f t="shared" si="126"/>
        <v>120624300</v>
      </c>
      <c r="T3805">
        <f t="shared" si="127"/>
        <v>1619118</v>
      </c>
      <c r="U3805" s="91"/>
      <c r="V3805" s="93"/>
    </row>
    <row r="3806" spans="1:22" ht="14.45" hidden="1" x14ac:dyDescent="0.35">
      <c r="A3806">
        <v>1806</v>
      </c>
      <c r="B3806" t="s">
        <v>15</v>
      </c>
      <c r="C3806" t="s">
        <v>1434</v>
      </c>
      <c r="D3806" t="s">
        <v>1040</v>
      </c>
      <c r="E3806" t="s">
        <v>1039</v>
      </c>
      <c r="F3806" t="s">
        <v>5</v>
      </c>
      <c r="G3806" t="s">
        <v>323</v>
      </c>
      <c r="H3806" t="s">
        <v>2</v>
      </c>
      <c r="I3806">
        <v>15</v>
      </c>
      <c r="J3806" t="s">
        <v>4</v>
      </c>
      <c r="L3806" t="s">
        <v>90</v>
      </c>
      <c r="M3806">
        <v>27038</v>
      </c>
      <c r="N3806" s="21" t="str">
        <f t="shared" si="128"/>
        <v>5_25-30</v>
      </c>
      <c r="O3806" s="21" t="str">
        <f t="shared" si="129"/>
        <v>2_20-30</v>
      </c>
      <c r="P3806" s="21" t="str">
        <f t="shared" si="125"/>
        <v>02_20-30</v>
      </c>
      <c r="Q3806" s="21" t="s">
        <v>1587</v>
      </c>
      <c r="R3806" s="21" t="s">
        <v>1588</v>
      </c>
      <c r="S3806">
        <f t="shared" si="126"/>
        <v>48830628</v>
      </c>
      <c r="T3806">
        <f t="shared" si="127"/>
        <v>655445</v>
      </c>
      <c r="U3806" s="91"/>
      <c r="V3806" s="93"/>
    </row>
    <row r="3807" spans="1:22" ht="14.45" hidden="1" x14ac:dyDescent="0.35">
      <c r="A3807">
        <v>3</v>
      </c>
      <c r="B3807" t="s">
        <v>15</v>
      </c>
      <c r="C3807" t="s">
        <v>236</v>
      </c>
      <c r="D3807" t="s">
        <v>1046</v>
      </c>
      <c r="E3807" t="s">
        <v>1039</v>
      </c>
      <c r="F3807" t="s">
        <v>5</v>
      </c>
      <c r="G3807" t="s">
        <v>155</v>
      </c>
      <c r="H3807" t="s">
        <v>2</v>
      </c>
      <c r="I3807">
        <v>13</v>
      </c>
      <c r="J3807" t="s">
        <v>8</v>
      </c>
      <c r="L3807" t="s">
        <v>107</v>
      </c>
      <c r="M3807">
        <v>78840</v>
      </c>
      <c r="N3807" s="21" t="str">
        <f t="shared" si="128"/>
        <v>15_75-80</v>
      </c>
      <c r="O3807" s="21" t="str">
        <f t="shared" si="129"/>
        <v>7_70-80</v>
      </c>
      <c r="P3807" s="21" t="str">
        <f t="shared" si="125"/>
        <v>07_70&gt;</v>
      </c>
      <c r="Q3807" s="21" t="s">
        <v>1587</v>
      </c>
      <c r="R3807" s="21" t="s">
        <v>1588</v>
      </c>
      <c r="S3807">
        <f t="shared" si="126"/>
        <v>236520</v>
      </c>
      <c r="T3807">
        <f t="shared" si="127"/>
        <v>3175</v>
      </c>
      <c r="U3807" s="91"/>
      <c r="V3807" s="93"/>
    </row>
    <row r="3808" spans="1:22" ht="14.45" hidden="1" x14ac:dyDescent="0.35">
      <c r="A3808">
        <v>8</v>
      </c>
      <c r="B3808" t="s">
        <v>15</v>
      </c>
      <c r="C3808" t="s">
        <v>347</v>
      </c>
      <c r="D3808" t="s">
        <v>1038</v>
      </c>
      <c r="E3808" t="s">
        <v>1039</v>
      </c>
      <c r="F3808" t="s">
        <v>5</v>
      </c>
      <c r="G3808" t="s">
        <v>218</v>
      </c>
      <c r="H3808" t="s">
        <v>224</v>
      </c>
      <c r="I3808">
        <v>17</v>
      </c>
      <c r="J3808" t="s">
        <v>8</v>
      </c>
      <c r="L3808" t="s">
        <v>107</v>
      </c>
      <c r="M3808">
        <v>54250</v>
      </c>
      <c r="N3808" s="21" t="str">
        <f t="shared" si="128"/>
        <v>10_50-55</v>
      </c>
      <c r="O3808" s="21" t="str">
        <f t="shared" si="129"/>
        <v>5_50-60</v>
      </c>
      <c r="P3808" s="21" t="str">
        <f t="shared" si="125"/>
        <v>05_50-60</v>
      </c>
      <c r="Q3808" s="21" t="s">
        <v>1587</v>
      </c>
      <c r="R3808" s="21" t="s">
        <v>1588</v>
      </c>
      <c r="S3808">
        <f t="shared" si="126"/>
        <v>434000</v>
      </c>
      <c r="T3808">
        <f t="shared" si="127"/>
        <v>5826</v>
      </c>
      <c r="U3808" s="91"/>
      <c r="V3808" s="93"/>
    </row>
    <row r="3809" spans="1:22" ht="14.45" hidden="1" x14ac:dyDescent="0.35">
      <c r="A3809">
        <v>13</v>
      </c>
      <c r="B3809" t="s">
        <v>15</v>
      </c>
      <c r="C3809" t="s">
        <v>351</v>
      </c>
      <c r="D3809" t="s">
        <v>1038</v>
      </c>
      <c r="E3809" t="s">
        <v>1039</v>
      </c>
      <c r="F3809" t="s">
        <v>5</v>
      </c>
      <c r="G3809" t="s">
        <v>218</v>
      </c>
      <c r="H3809" t="s">
        <v>230</v>
      </c>
      <c r="I3809">
        <v>15</v>
      </c>
      <c r="J3809" t="s">
        <v>8</v>
      </c>
      <c r="L3809" t="s">
        <v>107</v>
      </c>
      <c r="M3809">
        <v>54990</v>
      </c>
      <c r="N3809" s="21" t="str">
        <f t="shared" si="128"/>
        <v>10_50-55</v>
      </c>
      <c r="O3809" s="21" t="str">
        <f t="shared" si="129"/>
        <v>5_50-60</v>
      </c>
      <c r="P3809" s="21" t="str">
        <f t="shared" si="125"/>
        <v>05_50-60</v>
      </c>
      <c r="Q3809" s="21" t="s">
        <v>1587</v>
      </c>
      <c r="R3809" s="21" t="s">
        <v>1588</v>
      </c>
      <c r="S3809">
        <f t="shared" si="126"/>
        <v>714870</v>
      </c>
      <c r="T3809">
        <f t="shared" si="127"/>
        <v>9596</v>
      </c>
      <c r="U3809" s="91"/>
      <c r="V3809" s="93"/>
    </row>
    <row r="3810" spans="1:22" ht="14.45" hidden="1" x14ac:dyDescent="0.35">
      <c r="A3810">
        <v>81</v>
      </c>
      <c r="B3810" t="s">
        <v>15</v>
      </c>
      <c r="C3810" t="s">
        <v>1518</v>
      </c>
      <c r="D3810" t="s">
        <v>1040</v>
      </c>
      <c r="E3810" t="s">
        <v>1039</v>
      </c>
      <c r="F3810" t="s">
        <v>1</v>
      </c>
      <c r="G3810" t="s">
        <v>532</v>
      </c>
      <c r="H3810" t="s">
        <v>2</v>
      </c>
      <c r="I3810">
        <v>15</v>
      </c>
      <c r="J3810" t="s">
        <v>8</v>
      </c>
      <c r="L3810" t="s">
        <v>107</v>
      </c>
      <c r="M3810">
        <v>33425</v>
      </c>
      <c r="N3810" s="21" t="str">
        <f t="shared" si="128"/>
        <v>6_30-35</v>
      </c>
      <c r="O3810" s="21" t="str">
        <f t="shared" si="129"/>
        <v>3_30-40</v>
      </c>
      <c r="P3810" s="21" t="str">
        <f t="shared" si="125"/>
        <v>03_30-40</v>
      </c>
      <c r="Q3810" s="21" t="s">
        <v>1587</v>
      </c>
      <c r="R3810" s="21" t="s">
        <v>1588</v>
      </c>
      <c r="S3810">
        <f t="shared" si="126"/>
        <v>2707425</v>
      </c>
      <c r="T3810">
        <f t="shared" si="127"/>
        <v>36341</v>
      </c>
      <c r="U3810" s="91"/>
      <c r="V3810" s="93"/>
    </row>
    <row r="3811" spans="1:22" ht="14.45" hidden="1" x14ac:dyDescent="0.35">
      <c r="A3811">
        <v>3</v>
      </c>
      <c r="B3811" t="s">
        <v>15</v>
      </c>
      <c r="C3811" t="s">
        <v>426</v>
      </c>
      <c r="D3811" t="s">
        <v>1041</v>
      </c>
      <c r="E3811" t="s">
        <v>1039</v>
      </c>
      <c r="F3811" t="s">
        <v>5</v>
      </c>
      <c r="G3811" t="s">
        <v>308</v>
      </c>
      <c r="H3811" t="s">
        <v>166</v>
      </c>
      <c r="I3811">
        <v>15</v>
      </c>
      <c r="J3811" t="s">
        <v>8</v>
      </c>
      <c r="L3811" t="s">
        <v>107</v>
      </c>
      <c r="M3811">
        <v>67808</v>
      </c>
      <c r="N3811" s="21" t="str">
        <f t="shared" si="128"/>
        <v>13_65-70</v>
      </c>
      <c r="O3811" s="21" t="str">
        <f t="shared" si="129"/>
        <v>6_60-70</v>
      </c>
      <c r="P3811" s="21" t="str">
        <f t="shared" si="125"/>
        <v>06_60-70</v>
      </c>
      <c r="Q3811" s="21" t="s">
        <v>1587</v>
      </c>
      <c r="R3811" s="21" t="s">
        <v>1588</v>
      </c>
      <c r="S3811">
        <f t="shared" si="126"/>
        <v>203424</v>
      </c>
      <c r="T3811">
        <f t="shared" si="127"/>
        <v>2731</v>
      </c>
      <c r="U3811" s="91"/>
      <c r="V3811" s="93"/>
    </row>
    <row r="3812" spans="1:22" ht="14.45" hidden="1" x14ac:dyDescent="0.35">
      <c r="A3812">
        <v>3896</v>
      </c>
      <c r="B3812" t="s">
        <v>15</v>
      </c>
      <c r="C3812" t="s">
        <v>1558</v>
      </c>
      <c r="D3812" t="s">
        <v>1040</v>
      </c>
      <c r="E3812" t="s">
        <v>1039</v>
      </c>
      <c r="F3812" t="s">
        <v>5</v>
      </c>
      <c r="G3812" t="s">
        <v>818</v>
      </c>
      <c r="H3812" t="s">
        <v>2</v>
      </c>
      <c r="I3812">
        <v>15</v>
      </c>
      <c r="J3812" t="s">
        <v>8</v>
      </c>
      <c r="L3812" t="s">
        <v>107</v>
      </c>
      <c r="M3812">
        <v>28583</v>
      </c>
      <c r="N3812" s="21" t="str">
        <f t="shared" si="128"/>
        <v>5_25-30</v>
      </c>
      <c r="O3812" s="21" t="str">
        <f t="shared" si="129"/>
        <v>2_20-30</v>
      </c>
      <c r="P3812" s="21" t="str">
        <f t="shared" si="125"/>
        <v>02_20-30</v>
      </c>
      <c r="Q3812" s="21" t="s">
        <v>1587</v>
      </c>
      <c r="R3812" s="21" t="s">
        <v>1588</v>
      </c>
      <c r="S3812">
        <f t="shared" si="126"/>
        <v>111359368</v>
      </c>
      <c r="T3812">
        <f t="shared" si="127"/>
        <v>1494757</v>
      </c>
      <c r="U3812" s="91"/>
      <c r="V3812" s="93"/>
    </row>
    <row r="3813" spans="1:22" ht="14.45" hidden="1" x14ac:dyDescent="0.35">
      <c r="A3813">
        <v>277</v>
      </c>
      <c r="B3813" t="s">
        <v>15</v>
      </c>
      <c r="C3813" t="s">
        <v>1559</v>
      </c>
      <c r="D3813" t="s">
        <v>1040</v>
      </c>
      <c r="E3813" t="s">
        <v>1039</v>
      </c>
      <c r="F3813" t="s">
        <v>5</v>
      </c>
      <c r="G3813" t="s">
        <v>818</v>
      </c>
      <c r="H3813" t="s">
        <v>2</v>
      </c>
      <c r="I3813">
        <v>17</v>
      </c>
      <c r="J3813" t="s">
        <v>8</v>
      </c>
      <c r="L3813" t="s">
        <v>107</v>
      </c>
      <c r="M3813">
        <v>45990</v>
      </c>
      <c r="N3813" s="21" t="str">
        <f t="shared" si="128"/>
        <v>9_45-50</v>
      </c>
      <c r="O3813" s="21" t="str">
        <f t="shared" si="129"/>
        <v>4_40-50</v>
      </c>
      <c r="P3813" s="21" t="str">
        <f t="shared" si="125"/>
        <v>04_40-50</v>
      </c>
      <c r="Q3813" s="21" t="s">
        <v>1587</v>
      </c>
      <c r="R3813" s="21" t="s">
        <v>1588</v>
      </c>
      <c r="S3813">
        <f t="shared" si="126"/>
        <v>12739230</v>
      </c>
      <c r="T3813">
        <f t="shared" si="127"/>
        <v>170996</v>
      </c>
      <c r="U3813" s="91"/>
      <c r="V3813" s="93"/>
    </row>
    <row r="3814" spans="1:22" ht="14.45" hidden="1" x14ac:dyDescent="0.35">
      <c r="A3814">
        <v>3</v>
      </c>
      <c r="B3814" t="s">
        <v>15</v>
      </c>
      <c r="C3814" t="s">
        <v>341</v>
      </c>
      <c r="D3814" t="s">
        <v>1046</v>
      </c>
      <c r="E3814" t="s">
        <v>1039</v>
      </c>
      <c r="F3814" t="s">
        <v>1</v>
      </c>
      <c r="G3814" t="s">
        <v>152</v>
      </c>
      <c r="H3814" t="s">
        <v>2</v>
      </c>
      <c r="I3814">
        <v>14</v>
      </c>
      <c r="J3814" t="s">
        <v>8</v>
      </c>
      <c r="L3814" t="s">
        <v>107</v>
      </c>
      <c r="M3814">
        <v>27300</v>
      </c>
      <c r="N3814" s="21" t="str">
        <f t="shared" si="128"/>
        <v>5_25-30</v>
      </c>
      <c r="O3814" s="21" t="str">
        <f t="shared" si="129"/>
        <v>2_20-30</v>
      </c>
      <c r="P3814" s="21" t="str">
        <f t="shared" si="125"/>
        <v>02_20-30</v>
      </c>
      <c r="Q3814" s="21" t="s">
        <v>1587</v>
      </c>
      <c r="R3814" s="21" t="s">
        <v>1588</v>
      </c>
      <c r="S3814">
        <f t="shared" si="126"/>
        <v>81900</v>
      </c>
      <c r="T3814">
        <f t="shared" si="127"/>
        <v>1099</v>
      </c>
      <c r="U3814" s="91"/>
      <c r="V3814" s="93"/>
    </row>
    <row r="3815" spans="1:22" ht="14.45" hidden="1" x14ac:dyDescent="0.35">
      <c r="A3815">
        <v>3</v>
      </c>
      <c r="B3815" t="s">
        <v>15</v>
      </c>
      <c r="C3815" t="s">
        <v>300</v>
      </c>
      <c r="D3815" t="s">
        <v>1046</v>
      </c>
      <c r="E3815" t="s">
        <v>1039</v>
      </c>
      <c r="F3815" t="s">
        <v>1</v>
      </c>
      <c r="G3815" t="s">
        <v>249</v>
      </c>
      <c r="H3815" t="s">
        <v>2</v>
      </c>
      <c r="I3815">
        <v>13</v>
      </c>
      <c r="J3815" t="s">
        <v>117</v>
      </c>
      <c r="L3815" t="s">
        <v>107</v>
      </c>
      <c r="M3815">
        <v>59592</v>
      </c>
      <c r="N3815" s="21" t="str">
        <f t="shared" si="128"/>
        <v>11_55-60</v>
      </c>
      <c r="O3815" s="21" t="str">
        <f t="shared" si="129"/>
        <v>5_50-60</v>
      </c>
      <c r="P3815" s="21" t="str">
        <f t="shared" si="125"/>
        <v>05_50-60</v>
      </c>
      <c r="Q3815" s="21" t="s">
        <v>1587</v>
      </c>
      <c r="R3815" s="21" t="s">
        <v>1588</v>
      </c>
      <c r="S3815">
        <f t="shared" si="126"/>
        <v>178776</v>
      </c>
      <c r="T3815">
        <f t="shared" si="127"/>
        <v>2400</v>
      </c>
      <c r="U3815" s="91"/>
      <c r="V3815" s="93"/>
    </row>
    <row r="3816" spans="1:22" ht="14.45" hidden="1" x14ac:dyDescent="0.35">
      <c r="A3816">
        <v>1</v>
      </c>
      <c r="B3816" t="s">
        <v>15</v>
      </c>
      <c r="C3816" t="s">
        <v>327</v>
      </c>
      <c r="D3816" t="s">
        <v>1040</v>
      </c>
      <c r="E3816" t="s">
        <v>1044</v>
      </c>
      <c r="F3816" t="s">
        <v>5</v>
      </c>
      <c r="G3816" t="s">
        <v>218</v>
      </c>
      <c r="H3816" t="s">
        <v>2</v>
      </c>
      <c r="I3816">
        <v>15</v>
      </c>
      <c r="J3816" t="s">
        <v>4</v>
      </c>
      <c r="L3816" t="s">
        <v>107</v>
      </c>
      <c r="M3816">
        <v>88590</v>
      </c>
      <c r="N3816" s="21" t="str">
        <f t="shared" si="128"/>
        <v>17_85-90</v>
      </c>
      <c r="O3816" s="21" t="str">
        <f t="shared" si="129"/>
        <v>8_80-90</v>
      </c>
      <c r="P3816" s="21" t="str">
        <f t="shared" si="125"/>
        <v>07_70&gt;</v>
      </c>
      <c r="Q3816" s="21" t="s">
        <v>1587</v>
      </c>
      <c r="R3816" s="21" t="s">
        <v>1588</v>
      </c>
      <c r="S3816">
        <f t="shared" si="126"/>
        <v>88590</v>
      </c>
      <c r="T3816">
        <f t="shared" si="127"/>
        <v>1189</v>
      </c>
      <c r="U3816" s="91"/>
      <c r="V3816" s="93"/>
    </row>
    <row r="3817" spans="1:22" ht="14.45" hidden="1" x14ac:dyDescent="0.35">
      <c r="A3817">
        <v>19</v>
      </c>
      <c r="B3817" t="s">
        <v>15</v>
      </c>
      <c r="C3817" t="s">
        <v>571</v>
      </c>
      <c r="D3817" t="s">
        <v>1046</v>
      </c>
      <c r="E3817" t="s">
        <v>1044</v>
      </c>
      <c r="F3817" t="s">
        <v>5</v>
      </c>
      <c r="G3817" t="s">
        <v>496</v>
      </c>
      <c r="H3817" t="s">
        <v>2</v>
      </c>
      <c r="I3817">
        <v>13</v>
      </c>
      <c r="J3817" t="s">
        <v>8</v>
      </c>
      <c r="L3817" t="s">
        <v>107</v>
      </c>
      <c r="M3817">
        <v>59050</v>
      </c>
      <c r="N3817" s="21" t="str">
        <f t="shared" si="128"/>
        <v>11_55-60</v>
      </c>
      <c r="O3817" s="21" t="str">
        <f t="shared" si="129"/>
        <v>5_50-60</v>
      </c>
      <c r="P3817" s="21" t="str">
        <f t="shared" ref="P3817:P3879" si="130">IF(M3817&lt;20000,"01_&lt;20",IF(M3817&lt;70000,CONCATENATE(IF((ROUNDDOWN(M3817/10000,0)+1)&lt;10,0,),ROUNDDOWN(M3817/10000,0),"_",ROUNDDOWN(M3817/10000,0)*10,"-",ROUNDUP((M3817+1)/10000,0)*10),"07_70&gt;"))</f>
        <v>05_50-60</v>
      </c>
      <c r="Q3817" s="21" t="s">
        <v>1587</v>
      </c>
      <c r="R3817" s="21" t="s">
        <v>1588</v>
      </c>
      <c r="S3817">
        <f t="shared" si="126"/>
        <v>1121950</v>
      </c>
      <c r="T3817">
        <f t="shared" si="127"/>
        <v>15060</v>
      </c>
      <c r="U3817" s="91"/>
      <c r="V3817" s="93"/>
    </row>
    <row r="3818" spans="1:22" ht="14.45" hidden="1" x14ac:dyDescent="0.35">
      <c r="A3818">
        <v>1</v>
      </c>
      <c r="B3818" t="s">
        <v>15</v>
      </c>
      <c r="C3818" t="s">
        <v>572</v>
      </c>
      <c r="D3818" t="s">
        <v>1046</v>
      </c>
      <c r="E3818" t="s">
        <v>1044</v>
      </c>
      <c r="F3818" t="s">
        <v>5</v>
      </c>
      <c r="G3818" t="s">
        <v>496</v>
      </c>
      <c r="H3818" t="s">
        <v>2</v>
      </c>
      <c r="I3818">
        <v>13</v>
      </c>
      <c r="J3818" t="s">
        <v>8</v>
      </c>
      <c r="K3818" t="s">
        <v>7</v>
      </c>
      <c r="L3818" t="s">
        <v>107</v>
      </c>
      <c r="M3818">
        <v>90490</v>
      </c>
      <c r="N3818" s="21" t="str">
        <f t="shared" si="128"/>
        <v>18_90-95</v>
      </c>
      <c r="O3818" s="21" t="str">
        <f t="shared" si="129"/>
        <v>9_90-100</v>
      </c>
      <c r="P3818" s="21" t="str">
        <f t="shared" si="130"/>
        <v>07_70&gt;</v>
      </c>
      <c r="Q3818" s="21" t="s">
        <v>1587</v>
      </c>
      <c r="R3818" s="21" t="s">
        <v>1588</v>
      </c>
      <c r="S3818">
        <f t="shared" si="126"/>
        <v>90490</v>
      </c>
      <c r="T3818">
        <f t="shared" si="127"/>
        <v>1215</v>
      </c>
      <c r="U3818" s="91"/>
      <c r="V3818" s="93"/>
    </row>
    <row r="3819" spans="1:22" ht="14.45" hidden="1" x14ac:dyDescent="0.35">
      <c r="A3819">
        <v>1394</v>
      </c>
      <c r="B3819" t="s">
        <v>15</v>
      </c>
      <c r="C3819" t="s">
        <v>633</v>
      </c>
      <c r="D3819" t="s">
        <v>1046</v>
      </c>
      <c r="E3819" t="s">
        <v>1044</v>
      </c>
      <c r="F3819" t="s">
        <v>5</v>
      </c>
      <c r="G3819" t="s">
        <v>496</v>
      </c>
      <c r="H3819" t="s">
        <v>2</v>
      </c>
      <c r="I3819">
        <v>14</v>
      </c>
      <c r="J3819" t="s">
        <v>103</v>
      </c>
      <c r="L3819" t="s">
        <v>107</v>
      </c>
      <c r="M3819">
        <v>137470</v>
      </c>
      <c r="N3819" s="21" t="str">
        <f t="shared" si="128"/>
        <v>27_135-140</v>
      </c>
      <c r="O3819" s="21" t="str">
        <f t="shared" si="129"/>
        <v>13_130-140</v>
      </c>
      <c r="P3819" s="21" t="str">
        <f t="shared" si="130"/>
        <v>07_70&gt;</v>
      </c>
      <c r="Q3819" s="21" t="s">
        <v>1587</v>
      </c>
      <c r="R3819" s="21" t="s">
        <v>1588</v>
      </c>
      <c r="S3819">
        <f t="shared" si="126"/>
        <v>191633180</v>
      </c>
      <c r="T3819">
        <f t="shared" si="127"/>
        <v>2572257</v>
      </c>
      <c r="U3819" s="91"/>
      <c r="V3819" s="93"/>
    </row>
    <row r="3820" spans="1:22" ht="14.45" hidden="1" x14ac:dyDescent="0.35">
      <c r="A3820">
        <v>276</v>
      </c>
      <c r="B3820" t="s">
        <v>15</v>
      </c>
      <c r="C3820" t="s">
        <v>635</v>
      </c>
      <c r="D3820" t="s">
        <v>1038</v>
      </c>
      <c r="E3820" t="s">
        <v>1044</v>
      </c>
      <c r="F3820" t="s">
        <v>5</v>
      </c>
      <c r="G3820" t="s">
        <v>496</v>
      </c>
      <c r="H3820" t="s">
        <v>634</v>
      </c>
      <c r="I3820">
        <v>15</v>
      </c>
      <c r="J3820" t="s">
        <v>8</v>
      </c>
      <c r="L3820" t="s">
        <v>107</v>
      </c>
      <c r="M3820">
        <v>110276</v>
      </c>
      <c r="N3820" s="21" t="str">
        <f t="shared" si="128"/>
        <v>22_110-115</v>
      </c>
      <c r="O3820" s="21" t="str">
        <f t="shared" si="129"/>
        <v>11_110-120</v>
      </c>
      <c r="P3820" s="21" t="str">
        <f t="shared" si="130"/>
        <v>07_70&gt;</v>
      </c>
      <c r="Q3820" s="21" t="s">
        <v>1587</v>
      </c>
      <c r="R3820" s="21" t="s">
        <v>1588</v>
      </c>
      <c r="S3820">
        <f t="shared" si="126"/>
        <v>30436176</v>
      </c>
      <c r="T3820">
        <f t="shared" si="127"/>
        <v>408539</v>
      </c>
      <c r="U3820" s="91"/>
      <c r="V3820" s="93"/>
    </row>
    <row r="3821" spans="1:22" ht="14.45" hidden="1" x14ac:dyDescent="0.35">
      <c r="A3821">
        <v>928</v>
      </c>
      <c r="B3821" t="s">
        <v>15</v>
      </c>
      <c r="C3821" t="s">
        <v>636</v>
      </c>
      <c r="D3821" t="s">
        <v>1046</v>
      </c>
      <c r="E3821" t="s">
        <v>1044</v>
      </c>
      <c r="F3821" t="s">
        <v>5</v>
      </c>
      <c r="G3821" t="s">
        <v>496</v>
      </c>
      <c r="H3821" t="s">
        <v>2</v>
      </c>
      <c r="I3821">
        <v>13</v>
      </c>
      <c r="J3821" t="s">
        <v>8</v>
      </c>
      <c r="L3821" t="s">
        <v>107</v>
      </c>
      <c r="M3821">
        <v>101944</v>
      </c>
      <c r="N3821" s="21" t="str">
        <f t="shared" si="128"/>
        <v>20_100-105</v>
      </c>
      <c r="O3821" s="21" t="str">
        <f t="shared" si="129"/>
        <v>10_100-110</v>
      </c>
      <c r="P3821" s="21" t="str">
        <f t="shared" si="130"/>
        <v>07_70&gt;</v>
      </c>
      <c r="Q3821" s="21" t="s">
        <v>1587</v>
      </c>
      <c r="R3821" s="21" t="s">
        <v>1588</v>
      </c>
      <c r="S3821">
        <f t="shared" si="126"/>
        <v>94604032</v>
      </c>
      <c r="T3821">
        <f t="shared" si="127"/>
        <v>1269853</v>
      </c>
      <c r="U3821" s="91"/>
      <c r="V3821" s="93"/>
    </row>
    <row r="3822" spans="1:22" ht="14.45" hidden="1" x14ac:dyDescent="0.35">
      <c r="A3822">
        <v>923</v>
      </c>
      <c r="B3822" t="s">
        <v>15</v>
      </c>
      <c r="C3822" t="s">
        <v>705</v>
      </c>
      <c r="D3822" t="s">
        <v>1046</v>
      </c>
      <c r="E3822" t="s">
        <v>1044</v>
      </c>
      <c r="F3822" t="s">
        <v>5</v>
      </c>
      <c r="G3822" t="s">
        <v>496</v>
      </c>
      <c r="H3822" t="s">
        <v>2</v>
      </c>
      <c r="I3822">
        <v>14</v>
      </c>
      <c r="J3822" t="s">
        <v>103</v>
      </c>
      <c r="L3822" t="s">
        <v>107</v>
      </c>
      <c r="M3822">
        <v>158517</v>
      </c>
      <c r="N3822" s="21" t="str">
        <f t="shared" si="128"/>
        <v>31_155-160</v>
      </c>
      <c r="O3822" s="21" t="str">
        <f t="shared" si="129"/>
        <v>15_150-160</v>
      </c>
      <c r="P3822" s="21" t="str">
        <f t="shared" si="130"/>
        <v>07_70&gt;</v>
      </c>
      <c r="Q3822" s="21" t="s">
        <v>1587</v>
      </c>
      <c r="R3822" s="21" t="s">
        <v>1588</v>
      </c>
      <c r="S3822">
        <f t="shared" si="126"/>
        <v>146311191</v>
      </c>
      <c r="T3822">
        <f t="shared" si="127"/>
        <v>1963909</v>
      </c>
      <c r="U3822" s="91"/>
      <c r="V3822" s="93"/>
    </row>
    <row r="3823" spans="1:22" ht="14.45" hidden="1" x14ac:dyDescent="0.35">
      <c r="A3823">
        <v>76</v>
      </c>
      <c r="B3823" t="s">
        <v>15</v>
      </c>
      <c r="C3823" t="s">
        <v>753</v>
      </c>
      <c r="D3823" t="s">
        <v>1046</v>
      </c>
      <c r="E3823" t="s">
        <v>1044</v>
      </c>
      <c r="F3823" t="s">
        <v>5</v>
      </c>
      <c r="G3823" t="s">
        <v>496</v>
      </c>
      <c r="H3823" t="s">
        <v>2</v>
      </c>
      <c r="I3823">
        <v>14</v>
      </c>
      <c r="J3823" t="s">
        <v>754</v>
      </c>
      <c r="K3823" t="s">
        <v>7</v>
      </c>
      <c r="L3823" t="s">
        <v>107</v>
      </c>
      <c r="M3823">
        <v>166399</v>
      </c>
      <c r="N3823" s="21" t="str">
        <f t="shared" si="128"/>
        <v>33_165-170</v>
      </c>
      <c r="O3823" s="21" t="str">
        <f t="shared" si="129"/>
        <v>16_160-170</v>
      </c>
      <c r="P3823" s="21" t="str">
        <f t="shared" si="130"/>
        <v>07_70&gt;</v>
      </c>
      <c r="Q3823" s="21" t="s">
        <v>1587</v>
      </c>
      <c r="R3823" s="21" t="s">
        <v>1588</v>
      </c>
      <c r="S3823">
        <f t="shared" ref="S3823:S3885" si="131">M3823*A3823</f>
        <v>12646324</v>
      </c>
      <c r="T3823">
        <f t="shared" ref="T3823:T3885" si="132">ROUND(S3823/74.5,0)</f>
        <v>169749</v>
      </c>
      <c r="U3823" s="91"/>
      <c r="V3823" s="93"/>
    </row>
    <row r="3824" spans="1:22" ht="14.45" hidden="1" x14ac:dyDescent="0.35">
      <c r="A3824">
        <v>42</v>
      </c>
      <c r="B3824" t="s">
        <v>15</v>
      </c>
      <c r="C3824" t="s">
        <v>755</v>
      </c>
      <c r="D3824" t="s">
        <v>1046</v>
      </c>
      <c r="E3824" t="s">
        <v>1044</v>
      </c>
      <c r="F3824" t="s">
        <v>5</v>
      </c>
      <c r="G3824" t="s">
        <v>496</v>
      </c>
      <c r="H3824" t="s">
        <v>2</v>
      </c>
      <c r="I3824">
        <v>13</v>
      </c>
      <c r="J3824" t="s">
        <v>8</v>
      </c>
      <c r="K3824" t="s">
        <v>7</v>
      </c>
      <c r="L3824" t="s">
        <v>107</v>
      </c>
      <c r="M3824">
        <v>118747</v>
      </c>
      <c r="N3824" s="21" t="str">
        <f t="shared" si="128"/>
        <v>23_115-120</v>
      </c>
      <c r="O3824" s="21" t="str">
        <f t="shared" si="129"/>
        <v>11_110-120</v>
      </c>
      <c r="P3824" s="21" t="str">
        <f t="shared" si="130"/>
        <v>07_70&gt;</v>
      </c>
      <c r="Q3824" s="21" t="s">
        <v>1587</v>
      </c>
      <c r="R3824" s="21" t="s">
        <v>1588</v>
      </c>
      <c r="S3824">
        <f t="shared" si="131"/>
        <v>4987374</v>
      </c>
      <c r="T3824">
        <f t="shared" si="132"/>
        <v>66945</v>
      </c>
      <c r="U3824" s="91"/>
      <c r="V3824" s="93"/>
    </row>
    <row r="3825" spans="1:22" ht="14.45" hidden="1" x14ac:dyDescent="0.35">
      <c r="A3825">
        <v>53</v>
      </c>
      <c r="B3825" t="s">
        <v>15</v>
      </c>
      <c r="C3825" t="s">
        <v>859</v>
      </c>
      <c r="D3825" t="s">
        <v>1055</v>
      </c>
      <c r="E3825" t="s">
        <v>1044</v>
      </c>
      <c r="F3825" t="s">
        <v>5</v>
      </c>
      <c r="G3825" t="s">
        <v>308</v>
      </c>
      <c r="H3825" t="s">
        <v>860</v>
      </c>
      <c r="I3825">
        <v>15</v>
      </c>
      <c r="J3825" t="s">
        <v>8</v>
      </c>
      <c r="L3825" t="s">
        <v>107</v>
      </c>
      <c r="M3825">
        <v>191140</v>
      </c>
      <c r="N3825" s="21" t="str">
        <f t="shared" si="128"/>
        <v>38_190-195</v>
      </c>
      <c r="O3825" s="21" t="str">
        <f t="shared" si="129"/>
        <v>19_190-200</v>
      </c>
      <c r="P3825" s="21" t="str">
        <f t="shared" si="130"/>
        <v>07_70&gt;</v>
      </c>
      <c r="Q3825" s="21" t="s">
        <v>1587</v>
      </c>
      <c r="R3825" s="21" t="s">
        <v>1588</v>
      </c>
      <c r="S3825">
        <f t="shared" si="131"/>
        <v>10130420</v>
      </c>
      <c r="T3825">
        <f t="shared" si="132"/>
        <v>135979</v>
      </c>
      <c r="U3825" s="91"/>
      <c r="V3825" s="93"/>
    </row>
    <row r="3826" spans="1:22" ht="14.45" hidden="1" x14ac:dyDescent="0.35">
      <c r="A3826">
        <v>42</v>
      </c>
      <c r="B3826" t="s">
        <v>15</v>
      </c>
      <c r="C3826" t="s">
        <v>861</v>
      </c>
      <c r="D3826" t="s">
        <v>1055</v>
      </c>
      <c r="E3826" t="s">
        <v>1044</v>
      </c>
      <c r="F3826" t="s">
        <v>5</v>
      </c>
      <c r="G3826" t="s">
        <v>308</v>
      </c>
      <c r="H3826" t="s">
        <v>860</v>
      </c>
      <c r="I3826">
        <v>15</v>
      </c>
      <c r="J3826" t="s">
        <v>8</v>
      </c>
      <c r="L3826" t="s">
        <v>107</v>
      </c>
      <c r="M3826">
        <v>114792</v>
      </c>
      <c r="N3826" s="21" t="str">
        <f t="shared" si="128"/>
        <v>22_110-115</v>
      </c>
      <c r="O3826" s="21" t="str">
        <f t="shared" si="129"/>
        <v>11_110-120</v>
      </c>
      <c r="P3826" s="21" t="str">
        <f t="shared" si="130"/>
        <v>07_70&gt;</v>
      </c>
      <c r="Q3826" s="21" t="s">
        <v>1587</v>
      </c>
      <c r="R3826" s="21" t="s">
        <v>1588</v>
      </c>
      <c r="S3826">
        <f t="shared" si="131"/>
        <v>4821264</v>
      </c>
      <c r="T3826">
        <f t="shared" si="132"/>
        <v>64715</v>
      </c>
      <c r="U3826" s="91"/>
      <c r="V3826" s="93"/>
    </row>
    <row r="3827" spans="1:22" ht="14.45" hidden="1" x14ac:dyDescent="0.35">
      <c r="A3827">
        <v>16</v>
      </c>
      <c r="B3827" t="s">
        <v>15</v>
      </c>
      <c r="C3827" t="s">
        <v>862</v>
      </c>
      <c r="D3827" t="s">
        <v>1055</v>
      </c>
      <c r="E3827" t="s">
        <v>1044</v>
      </c>
      <c r="F3827" t="s">
        <v>5</v>
      </c>
      <c r="G3827" t="s">
        <v>308</v>
      </c>
      <c r="H3827" t="s">
        <v>863</v>
      </c>
      <c r="I3827">
        <v>17</v>
      </c>
      <c r="J3827" t="s">
        <v>136</v>
      </c>
      <c r="L3827" t="s">
        <v>107</v>
      </c>
      <c r="M3827">
        <v>155655</v>
      </c>
      <c r="N3827" s="21" t="str">
        <f t="shared" si="128"/>
        <v>31_155-160</v>
      </c>
      <c r="O3827" s="21" t="str">
        <f t="shared" si="129"/>
        <v>15_150-160</v>
      </c>
      <c r="P3827" s="21" t="str">
        <f t="shared" si="130"/>
        <v>07_70&gt;</v>
      </c>
      <c r="Q3827" s="21" t="s">
        <v>1587</v>
      </c>
      <c r="R3827" s="21" t="s">
        <v>1588</v>
      </c>
      <c r="S3827">
        <f t="shared" si="131"/>
        <v>2490480</v>
      </c>
      <c r="T3827">
        <f t="shared" si="132"/>
        <v>33429</v>
      </c>
      <c r="U3827" s="91"/>
      <c r="V3827" s="93"/>
    </row>
    <row r="3828" spans="1:22" ht="14.45" hidden="1" x14ac:dyDescent="0.35">
      <c r="A3828">
        <v>30</v>
      </c>
      <c r="B3828" t="s">
        <v>15</v>
      </c>
      <c r="C3828" t="s">
        <v>865</v>
      </c>
      <c r="D3828" t="s">
        <v>1055</v>
      </c>
      <c r="E3828" t="s">
        <v>1044</v>
      </c>
      <c r="F3828" t="s">
        <v>5</v>
      </c>
      <c r="G3828" t="s">
        <v>496</v>
      </c>
      <c r="H3828" t="s">
        <v>866</v>
      </c>
      <c r="I3828">
        <v>15</v>
      </c>
      <c r="J3828" t="s">
        <v>8</v>
      </c>
      <c r="L3828" t="s">
        <v>107</v>
      </c>
      <c r="M3828">
        <v>207540</v>
      </c>
      <c r="N3828" s="21" t="str">
        <f t="shared" si="128"/>
        <v>41_205-210</v>
      </c>
      <c r="O3828" s="21" t="str">
        <f t="shared" si="129"/>
        <v>20_200-210</v>
      </c>
      <c r="P3828" s="21" t="str">
        <f t="shared" si="130"/>
        <v>07_70&gt;</v>
      </c>
      <c r="Q3828" s="21" t="s">
        <v>1587</v>
      </c>
      <c r="R3828" s="21" t="s">
        <v>1588</v>
      </c>
      <c r="S3828">
        <f t="shared" si="131"/>
        <v>6226200</v>
      </c>
      <c r="T3828">
        <f t="shared" si="132"/>
        <v>83573</v>
      </c>
      <c r="U3828" s="91"/>
      <c r="V3828" s="93"/>
    </row>
    <row r="3829" spans="1:22" ht="14.45" hidden="1" x14ac:dyDescent="0.35">
      <c r="A3829">
        <v>39</v>
      </c>
      <c r="B3829" t="s">
        <v>15</v>
      </c>
      <c r="C3829" t="s">
        <v>867</v>
      </c>
      <c r="D3829" t="s">
        <v>1055</v>
      </c>
      <c r="E3829" t="s">
        <v>1044</v>
      </c>
      <c r="F3829" t="s">
        <v>5</v>
      </c>
      <c r="G3829" t="s">
        <v>496</v>
      </c>
      <c r="H3829" t="s">
        <v>868</v>
      </c>
      <c r="I3829">
        <v>15</v>
      </c>
      <c r="J3829" t="s">
        <v>103</v>
      </c>
      <c r="L3829" t="s">
        <v>107</v>
      </c>
      <c r="M3829">
        <v>139467</v>
      </c>
      <c r="N3829" s="21" t="str">
        <f t="shared" si="128"/>
        <v>27_135-140</v>
      </c>
      <c r="O3829" s="21" t="str">
        <f t="shared" si="129"/>
        <v>13_130-140</v>
      </c>
      <c r="P3829" s="21" t="str">
        <f t="shared" si="130"/>
        <v>07_70&gt;</v>
      </c>
      <c r="Q3829" s="21" t="s">
        <v>1587</v>
      </c>
      <c r="R3829" s="21" t="s">
        <v>1588</v>
      </c>
      <c r="S3829">
        <f t="shared" si="131"/>
        <v>5439213</v>
      </c>
      <c r="T3829">
        <f t="shared" si="132"/>
        <v>73010</v>
      </c>
      <c r="U3829" s="91"/>
      <c r="V3829" s="93"/>
    </row>
    <row r="3830" spans="1:22" ht="14.45" hidden="1" x14ac:dyDescent="0.35">
      <c r="A3830">
        <v>166</v>
      </c>
      <c r="B3830" t="s">
        <v>15</v>
      </c>
      <c r="C3830" t="s">
        <v>964</v>
      </c>
      <c r="D3830" t="s">
        <v>1046</v>
      </c>
      <c r="E3830" t="s">
        <v>1044</v>
      </c>
      <c r="F3830" t="s">
        <v>1</v>
      </c>
      <c r="G3830" t="s">
        <v>532</v>
      </c>
      <c r="H3830" t="s">
        <v>2</v>
      </c>
      <c r="I3830">
        <v>14</v>
      </c>
      <c r="J3830" t="s">
        <v>8</v>
      </c>
      <c r="L3830" t="s">
        <v>107</v>
      </c>
      <c r="M3830">
        <v>102600</v>
      </c>
      <c r="N3830" s="21" t="str">
        <f t="shared" si="128"/>
        <v>20_100-105</v>
      </c>
      <c r="O3830" s="21" t="str">
        <f t="shared" si="129"/>
        <v>10_100-110</v>
      </c>
      <c r="P3830" s="21" t="str">
        <f t="shared" si="130"/>
        <v>07_70&gt;</v>
      </c>
      <c r="Q3830" s="21" t="s">
        <v>1587</v>
      </c>
      <c r="R3830" s="21" t="s">
        <v>1588</v>
      </c>
      <c r="S3830">
        <f t="shared" si="131"/>
        <v>17031600</v>
      </c>
      <c r="T3830">
        <f t="shared" si="132"/>
        <v>228612</v>
      </c>
      <c r="U3830" s="91"/>
      <c r="V3830" s="93"/>
    </row>
    <row r="3831" spans="1:22" ht="14.45" hidden="1" x14ac:dyDescent="0.35">
      <c r="A3831">
        <v>88</v>
      </c>
      <c r="B3831" t="s">
        <v>15</v>
      </c>
      <c r="C3831" t="s">
        <v>1027</v>
      </c>
      <c r="D3831" t="s">
        <v>1046</v>
      </c>
      <c r="E3831" t="s">
        <v>1044</v>
      </c>
      <c r="F3831" t="s">
        <v>5</v>
      </c>
      <c r="G3831" t="s">
        <v>818</v>
      </c>
      <c r="H3831" t="s">
        <v>2</v>
      </c>
      <c r="I3831">
        <v>13</v>
      </c>
      <c r="J3831" t="s">
        <v>8</v>
      </c>
      <c r="L3831" t="s">
        <v>107</v>
      </c>
      <c r="M3831">
        <v>74691</v>
      </c>
      <c r="N3831" s="21" t="str">
        <f t="shared" si="128"/>
        <v>14_70-75</v>
      </c>
      <c r="O3831" s="21" t="str">
        <f t="shared" si="129"/>
        <v>7_70-80</v>
      </c>
      <c r="P3831" s="21" t="str">
        <f t="shared" si="130"/>
        <v>07_70&gt;</v>
      </c>
      <c r="Q3831" s="21" t="s">
        <v>1587</v>
      </c>
      <c r="R3831" s="21" t="s">
        <v>1588</v>
      </c>
      <c r="S3831">
        <f t="shared" si="131"/>
        <v>6572808</v>
      </c>
      <c r="T3831">
        <f t="shared" si="132"/>
        <v>88226</v>
      </c>
      <c r="U3831" s="91"/>
      <c r="V3831" s="93"/>
    </row>
    <row r="3832" spans="1:22" ht="14.45" hidden="1" x14ac:dyDescent="0.35">
      <c r="A3832">
        <v>30</v>
      </c>
      <c r="B3832" t="s">
        <v>15</v>
      </c>
      <c r="C3832" t="s">
        <v>1028</v>
      </c>
      <c r="D3832" t="s">
        <v>1046</v>
      </c>
      <c r="E3832" t="s">
        <v>1044</v>
      </c>
      <c r="F3832" t="s">
        <v>5</v>
      </c>
      <c r="G3832" t="s">
        <v>818</v>
      </c>
      <c r="H3832" t="s">
        <v>2</v>
      </c>
      <c r="I3832">
        <v>13</v>
      </c>
      <c r="J3832" t="s">
        <v>8</v>
      </c>
      <c r="K3832" t="s">
        <v>7</v>
      </c>
      <c r="L3832" t="s">
        <v>107</v>
      </c>
      <c r="M3832">
        <v>97050</v>
      </c>
      <c r="N3832" s="21" t="str">
        <f t="shared" si="128"/>
        <v>19_95-100</v>
      </c>
      <c r="O3832" s="21" t="str">
        <f t="shared" si="129"/>
        <v>9_90-100</v>
      </c>
      <c r="P3832" s="21" t="str">
        <f t="shared" si="130"/>
        <v>07_70&gt;</v>
      </c>
      <c r="Q3832" s="21" t="s">
        <v>1587</v>
      </c>
      <c r="R3832" s="21" t="s">
        <v>1588</v>
      </c>
      <c r="S3832">
        <f t="shared" si="131"/>
        <v>2911500</v>
      </c>
      <c r="T3832">
        <f t="shared" si="132"/>
        <v>39081</v>
      </c>
      <c r="U3832" s="91"/>
      <c r="V3832" s="93"/>
    </row>
    <row r="3833" spans="1:22" ht="14.45" hidden="1" x14ac:dyDescent="0.35">
      <c r="A3833">
        <v>1017</v>
      </c>
      <c r="B3833" t="s">
        <v>15</v>
      </c>
      <c r="C3833" t="s">
        <v>1023</v>
      </c>
      <c r="D3833" t="s">
        <v>1040</v>
      </c>
      <c r="E3833" t="s">
        <v>1044</v>
      </c>
      <c r="F3833" t="s">
        <v>5</v>
      </c>
      <c r="G3833" t="s">
        <v>818</v>
      </c>
      <c r="H3833" t="s">
        <v>2</v>
      </c>
      <c r="I3833">
        <v>15</v>
      </c>
      <c r="J3833" t="s">
        <v>8</v>
      </c>
      <c r="L3833" t="s">
        <v>107</v>
      </c>
      <c r="M3833">
        <v>79760</v>
      </c>
      <c r="N3833" s="21" t="str">
        <f t="shared" si="128"/>
        <v>15_75-80</v>
      </c>
      <c r="O3833" s="21" t="str">
        <f t="shared" si="129"/>
        <v>7_70-80</v>
      </c>
      <c r="P3833" s="21" t="str">
        <f t="shared" si="130"/>
        <v>07_70&gt;</v>
      </c>
      <c r="Q3833" s="21" t="s">
        <v>1587</v>
      </c>
      <c r="R3833" s="21" t="s">
        <v>1588</v>
      </c>
      <c r="S3833">
        <f t="shared" si="131"/>
        <v>81115920</v>
      </c>
      <c r="T3833">
        <f t="shared" si="132"/>
        <v>1088804</v>
      </c>
      <c r="U3833" s="91"/>
      <c r="V3833" s="93"/>
    </row>
    <row r="3834" spans="1:22" ht="14.45" hidden="1" x14ac:dyDescent="0.35">
      <c r="A3834">
        <v>552</v>
      </c>
      <c r="B3834" t="s">
        <v>15</v>
      </c>
      <c r="C3834" t="s">
        <v>1024</v>
      </c>
      <c r="D3834" t="s">
        <v>1040</v>
      </c>
      <c r="E3834" t="s">
        <v>1044</v>
      </c>
      <c r="F3834" t="s">
        <v>5</v>
      </c>
      <c r="G3834" t="s">
        <v>818</v>
      </c>
      <c r="H3834" t="s">
        <v>2</v>
      </c>
      <c r="I3834">
        <v>15</v>
      </c>
      <c r="J3834" t="s">
        <v>8</v>
      </c>
      <c r="L3834" t="s">
        <v>107</v>
      </c>
      <c r="M3834">
        <v>84530</v>
      </c>
      <c r="N3834" s="21" t="str">
        <f t="shared" si="128"/>
        <v>16_80-85</v>
      </c>
      <c r="O3834" s="21" t="str">
        <f t="shared" si="129"/>
        <v>8_80-90</v>
      </c>
      <c r="P3834" s="21" t="str">
        <f t="shared" si="130"/>
        <v>07_70&gt;</v>
      </c>
      <c r="Q3834" s="21" t="s">
        <v>1587</v>
      </c>
      <c r="R3834" s="21" t="s">
        <v>1588</v>
      </c>
      <c r="S3834">
        <f t="shared" si="131"/>
        <v>46660560</v>
      </c>
      <c r="T3834">
        <f t="shared" si="132"/>
        <v>626316</v>
      </c>
      <c r="U3834" s="91"/>
      <c r="V3834" s="93"/>
    </row>
    <row r="3835" spans="1:22" ht="14.45" hidden="1" x14ac:dyDescent="0.35">
      <c r="A3835">
        <v>265</v>
      </c>
      <c r="B3835" t="s">
        <v>15</v>
      </c>
      <c r="C3835" t="s">
        <v>1030</v>
      </c>
      <c r="D3835" t="s">
        <v>1046</v>
      </c>
      <c r="E3835" t="s">
        <v>1044</v>
      </c>
      <c r="F3835" t="s">
        <v>1</v>
      </c>
      <c r="G3835" t="s">
        <v>532</v>
      </c>
      <c r="H3835" t="s">
        <v>2</v>
      </c>
      <c r="I3835">
        <v>13</v>
      </c>
      <c r="J3835" t="s">
        <v>8</v>
      </c>
      <c r="L3835" t="s">
        <v>107</v>
      </c>
      <c r="M3835">
        <v>103721</v>
      </c>
      <c r="N3835" s="21" t="str">
        <f t="shared" si="128"/>
        <v>20_100-105</v>
      </c>
      <c r="O3835" s="21" t="str">
        <f t="shared" si="129"/>
        <v>10_100-110</v>
      </c>
      <c r="P3835" s="21" t="str">
        <f t="shared" si="130"/>
        <v>07_70&gt;</v>
      </c>
      <c r="Q3835" s="21" t="s">
        <v>1587</v>
      </c>
      <c r="R3835" s="21" t="s">
        <v>1588</v>
      </c>
      <c r="S3835">
        <f t="shared" si="131"/>
        <v>27486065</v>
      </c>
      <c r="T3835">
        <f t="shared" si="132"/>
        <v>368940</v>
      </c>
      <c r="U3835" s="91"/>
      <c r="V3835" s="93"/>
    </row>
    <row r="3836" spans="1:22" ht="14.45" hidden="1" x14ac:dyDescent="0.35">
      <c r="A3836">
        <v>5</v>
      </c>
      <c r="B3836" t="s">
        <v>15</v>
      </c>
      <c r="C3836" t="s">
        <v>814</v>
      </c>
      <c r="D3836" t="s">
        <v>1040</v>
      </c>
      <c r="E3836" t="s">
        <v>1044</v>
      </c>
      <c r="F3836" t="s">
        <v>5</v>
      </c>
      <c r="G3836" t="s">
        <v>496</v>
      </c>
      <c r="H3836" t="s">
        <v>2</v>
      </c>
      <c r="I3836">
        <v>15</v>
      </c>
      <c r="J3836" t="s">
        <v>8</v>
      </c>
      <c r="L3836" t="s">
        <v>107</v>
      </c>
      <c r="M3836">
        <v>75752</v>
      </c>
      <c r="N3836" s="21" t="str">
        <f t="shared" si="128"/>
        <v>15_75-80</v>
      </c>
      <c r="O3836" s="21" t="str">
        <f t="shared" si="129"/>
        <v>7_70-80</v>
      </c>
      <c r="P3836" s="21" t="str">
        <f t="shared" si="130"/>
        <v>07_70&gt;</v>
      </c>
      <c r="Q3836" s="21" t="s">
        <v>1587</v>
      </c>
      <c r="R3836" s="21" t="s">
        <v>1588</v>
      </c>
      <c r="S3836">
        <f t="shared" si="131"/>
        <v>378760</v>
      </c>
      <c r="T3836">
        <f t="shared" si="132"/>
        <v>5084</v>
      </c>
      <c r="U3836" s="91"/>
      <c r="V3836" s="93"/>
    </row>
    <row r="3837" spans="1:22" ht="14.45" hidden="1" x14ac:dyDescent="0.35">
      <c r="A3837">
        <v>66</v>
      </c>
      <c r="B3837" t="s">
        <v>15</v>
      </c>
      <c r="C3837" t="s">
        <v>306</v>
      </c>
      <c r="D3837" t="s">
        <v>1047</v>
      </c>
      <c r="E3837" t="s">
        <v>1044</v>
      </c>
      <c r="F3837" t="s">
        <v>5</v>
      </c>
      <c r="G3837" t="s">
        <v>218</v>
      </c>
      <c r="H3837" t="s">
        <v>2</v>
      </c>
      <c r="I3837">
        <v>12</v>
      </c>
      <c r="J3837" t="s">
        <v>8</v>
      </c>
      <c r="L3837" t="s">
        <v>107</v>
      </c>
      <c r="M3837">
        <v>104715</v>
      </c>
      <c r="N3837" s="21" t="str">
        <f t="shared" si="128"/>
        <v>20_100-105</v>
      </c>
      <c r="O3837" s="21" t="str">
        <f t="shared" si="129"/>
        <v>10_100-110</v>
      </c>
      <c r="P3837" s="21" t="str">
        <f t="shared" si="130"/>
        <v>07_70&gt;</v>
      </c>
      <c r="Q3837" s="21" t="s">
        <v>1587</v>
      </c>
      <c r="R3837" s="21" t="s">
        <v>1588</v>
      </c>
      <c r="S3837">
        <f t="shared" si="131"/>
        <v>6911190</v>
      </c>
      <c r="T3837">
        <f t="shared" si="132"/>
        <v>92768</v>
      </c>
      <c r="U3837" s="91"/>
      <c r="V3837" s="93"/>
    </row>
    <row r="3838" spans="1:22" ht="14.45" hidden="1" x14ac:dyDescent="0.35">
      <c r="A3838">
        <v>3</v>
      </c>
      <c r="B3838" t="s">
        <v>15</v>
      </c>
      <c r="C3838" t="s">
        <v>303</v>
      </c>
      <c r="D3838" t="s">
        <v>1046</v>
      </c>
      <c r="E3838" t="s">
        <v>1044</v>
      </c>
      <c r="F3838" t="s">
        <v>5</v>
      </c>
      <c r="G3838" t="s">
        <v>218</v>
      </c>
      <c r="H3838" t="s">
        <v>2</v>
      </c>
      <c r="I3838">
        <v>14</v>
      </c>
      <c r="J3838" t="s">
        <v>103</v>
      </c>
      <c r="L3838" t="s">
        <v>107</v>
      </c>
      <c r="M3838">
        <v>113940</v>
      </c>
      <c r="N3838" s="21" t="str">
        <f t="shared" si="128"/>
        <v>22_110-115</v>
      </c>
      <c r="O3838" s="21" t="str">
        <f t="shared" si="129"/>
        <v>11_110-120</v>
      </c>
      <c r="P3838" s="21" t="str">
        <f t="shared" si="130"/>
        <v>07_70&gt;</v>
      </c>
      <c r="Q3838" s="21" t="s">
        <v>1587</v>
      </c>
      <c r="R3838" s="21" t="s">
        <v>1588</v>
      </c>
      <c r="S3838">
        <f t="shared" si="131"/>
        <v>341820</v>
      </c>
      <c r="T3838">
        <f t="shared" si="132"/>
        <v>4588</v>
      </c>
      <c r="U3838" s="91"/>
      <c r="V3838" s="93"/>
    </row>
    <row r="3839" spans="1:22" ht="14.45" hidden="1" x14ac:dyDescent="0.35">
      <c r="A3839">
        <v>1</v>
      </c>
      <c r="B3839" t="s">
        <v>15</v>
      </c>
      <c r="C3839" t="s">
        <v>305</v>
      </c>
      <c r="D3839" t="s">
        <v>1046</v>
      </c>
      <c r="E3839" t="s">
        <v>1044</v>
      </c>
      <c r="F3839" t="s">
        <v>5</v>
      </c>
      <c r="G3839" t="s">
        <v>218</v>
      </c>
      <c r="H3839" t="s">
        <v>2</v>
      </c>
      <c r="I3839">
        <v>14</v>
      </c>
      <c r="J3839" t="s">
        <v>103</v>
      </c>
      <c r="L3839" t="s">
        <v>107</v>
      </c>
      <c r="M3839">
        <v>123766</v>
      </c>
      <c r="N3839" s="21" t="str">
        <f t="shared" si="128"/>
        <v>24_120-125</v>
      </c>
      <c r="O3839" s="21" t="str">
        <f t="shared" si="129"/>
        <v>12_120-130</v>
      </c>
      <c r="P3839" s="21" t="str">
        <f t="shared" si="130"/>
        <v>07_70&gt;</v>
      </c>
      <c r="Q3839" s="21" t="s">
        <v>1587</v>
      </c>
      <c r="R3839" s="21" t="s">
        <v>1588</v>
      </c>
      <c r="S3839">
        <f t="shared" si="131"/>
        <v>123766</v>
      </c>
      <c r="T3839">
        <f t="shared" si="132"/>
        <v>1661</v>
      </c>
      <c r="U3839" s="91"/>
      <c r="V3839" s="93"/>
    </row>
    <row r="3840" spans="1:22" ht="14.45" hidden="1" x14ac:dyDescent="0.35">
      <c r="A3840">
        <v>1</v>
      </c>
      <c r="B3840" t="s">
        <v>15</v>
      </c>
      <c r="C3840" t="s">
        <v>314</v>
      </c>
      <c r="D3840" t="s">
        <v>1046</v>
      </c>
      <c r="E3840" t="s">
        <v>1044</v>
      </c>
      <c r="F3840" t="s">
        <v>5</v>
      </c>
      <c r="G3840" t="s">
        <v>218</v>
      </c>
      <c r="H3840" t="s">
        <v>2</v>
      </c>
      <c r="I3840">
        <v>13</v>
      </c>
      <c r="J3840" t="s">
        <v>8</v>
      </c>
      <c r="K3840" t="s">
        <v>7</v>
      </c>
      <c r="L3840" t="s">
        <v>107</v>
      </c>
      <c r="M3840">
        <v>114697</v>
      </c>
      <c r="N3840" s="21" t="str">
        <f t="shared" si="128"/>
        <v>22_110-115</v>
      </c>
      <c r="O3840" s="21" t="str">
        <f t="shared" si="129"/>
        <v>11_110-120</v>
      </c>
      <c r="P3840" s="21" t="str">
        <f t="shared" si="130"/>
        <v>07_70&gt;</v>
      </c>
      <c r="Q3840" s="21" t="s">
        <v>1587</v>
      </c>
      <c r="R3840" s="21" t="s">
        <v>1588</v>
      </c>
      <c r="S3840">
        <f t="shared" si="131"/>
        <v>114697</v>
      </c>
      <c r="T3840">
        <f t="shared" si="132"/>
        <v>1540</v>
      </c>
      <c r="U3840" s="91"/>
      <c r="V3840" s="93"/>
    </row>
    <row r="3841" spans="1:22" ht="14.45" hidden="1" x14ac:dyDescent="0.35">
      <c r="A3841">
        <v>7</v>
      </c>
      <c r="B3841" t="s">
        <v>15</v>
      </c>
      <c r="C3841" t="s">
        <v>864</v>
      </c>
      <c r="D3841" t="s">
        <v>1041</v>
      </c>
      <c r="E3841" t="s">
        <v>1044</v>
      </c>
      <c r="F3841" t="s">
        <v>5</v>
      </c>
      <c r="G3841" t="s">
        <v>308</v>
      </c>
      <c r="H3841" t="s">
        <v>640</v>
      </c>
      <c r="I3841">
        <v>15</v>
      </c>
      <c r="J3841" t="s">
        <v>8</v>
      </c>
      <c r="L3841" t="s">
        <v>107</v>
      </c>
      <c r="M3841">
        <v>189323</v>
      </c>
      <c r="N3841" s="21" t="str">
        <f t="shared" si="128"/>
        <v>37_185-190</v>
      </c>
      <c r="O3841" s="21" t="str">
        <f t="shared" si="129"/>
        <v>18_180-190</v>
      </c>
      <c r="P3841" s="21" t="str">
        <f t="shared" si="130"/>
        <v>07_70&gt;</v>
      </c>
      <c r="Q3841" s="21" t="s">
        <v>1587</v>
      </c>
      <c r="R3841" s="21" t="s">
        <v>1588</v>
      </c>
      <c r="S3841">
        <f t="shared" si="131"/>
        <v>1325261</v>
      </c>
      <c r="T3841">
        <f t="shared" si="132"/>
        <v>17789</v>
      </c>
      <c r="U3841" s="91"/>
      <c r="V3841" s="93"/>
    </row>
    <row r="3842" spans="1:22" ht="14.45" hidden="1" x14ac:dyDescent="0.35">
      <c r="A3842">
        <v>29</v>
      </c>
      <c r="B3842" t="s">
        <v>15</v>
      </c>
      <c r="C3842" t="s">
        <v>549</v>
      </c>
      <c r="D3842" t="s">
        <v>1046</v>
      </c>
      <c r="E3842" t="s">
        <v>1044</v>
      </c>
      <c r="F3842" t="s">
        <v>5</v>
      </c>
      <c r="G3842" t="s">
        <v>496</v>
      </c>
      <c r="H3842" t="s">
        <v>301</v>
      </c>
      <c r="I3842">
        <v>14</v>
      </c>
      <c r="J3842" t="s">
        <v>8</v>
      </c>
      <c r="L3842" t="s">
        <v>107</v>
      </c>
      <c r="M3842">
        <v>83349</v>
      </c>
      <c r="N3842" s="21" t="str">
        <f t="shared" si="128"/>
        <v>16_80-85</v>
      </c>
      <c r="O3842" s="21" t="str">
        <f t="shared" si="129"/>
        <v>8_80-90</v>
      </c>
      <c r="P3842" s="21" t="str">
        <f t="shared" si="130"/>
        <v>07_70&gt;</v>
      </c>
      <c r="Q3842" s="21" t="s">
        <v>1587</v>
      </c>
      <c r="R3842" s="21" t="s">
        <v>1588</v>
      </c>
      <c r="S3842">
        <f t="shared" si="131"/>
        <v>2417121</v>
      </c>
      <c r="T3842">
        <f t="shared" si="132"/>
        <v>32445</v>
      </c>
      <c r="U3842" s="91"/>
      <c r="V3842" s="93"/>
    </row>
    <row r="3843" spans="1:22" ht="14.45" hidden="1" x14ac:dyDescent="0.35">
      <c r="A3843">
        <v>37</v>
      </c>
      <c r="B3843" t="s">
        <v>15</v>
      </c>
      <c r="C3843" t="s">
        <v>550</v>
      </c>
      <c r="D3843" t="s">
        <v>1038</v>
      </c>
      <c r="E3843" t="s">
        <v>1044</v>
      </c>
      <c r="F3843" t="s">
        <v>5</v>
      </c>
      <c r="G3843" t="s">
        <v>496</v>
      </c>
      <c r="H3843" t="s">
        <v>301</v>
      </c>
      <c r="I3843">
        <v>15</v>
      </c>
      <c r="J3843" t="s">
        <v>8</v>
      </c>
      <c r="L3843" t="s">
        <v>107</v>
      </c>
      <c r="M3843">
        <v>93260</v>
      </c>
      <c r="N3843" s="21" t="str">
        <f t="shared" si="128"/>
        <v>18_90-95</v>
      </c>
      <c r="O3843" s="21" t="str">
        <f t="shared" si="129"/>
        <v>9_90-100</v>
      </c>
      <c r="P3843" s="21" t="str">
        <f t="shared" si="130"/>
        <v>07_70&gt;</v>
      </c>
      <c r="Q3843" s="21" t="s">
        <v>1587</v>
      </c>
      <c r="R3843" s="21" t="s">
        <v>1588</v>
      </c>
      <c r="S3843">
        <f t="shared" si="131"/>
        <v>3450620</v>
      </c>
      <c r="T3843">
        <f t="shared" si="132"/>
        <v>46317</v>
      </c>
      <c r="U3843" s="91"/>
      <c r="V3843" s="93"/>
    </row>
    <row r="3844" spans="1:22" ht="14.45" hidden="1" x14ac:dyDescent="0.35">
      <c r="A3844">
        <v>16</v>
      </c>
      <c r="B3844" t="s">
        <v>15</v>
      </c>
      <c r="C3844" t="s">
        <v>1025</v>
      </c>
      <c r="D3844" t="s">
        <v>1046</v>
      </c>
      <c r="E3844" t="s">
        <v>1044</v>
      </c>
      <c r="F3844" t="s">
        <v>1</v>
      </c>
      <c r="G3844" t="s">
        <v>532</v>
      </c>
      <c r="H3844" t="s">
        <v>2</v>
      </c>
      <c r="I3844">
        <v>14</v>
      </c>
      <c r="J3844" t="s">
        <v>8</v>
      </c>
      <c r="L3844" t="s">
        <v>107</v>
      </c>
      <c r="M3844">
        <v>69019</v>
      </c>
      <c r="N3844" s="21" t="str">
        <f t="shared" si="128"/>
        <v>13_65-70</v>
      </c>
      <c r="O3844" s="21" t="str">
        <f t="shared" si="129"/>
        <v>6_60-70</v>
      </c>
      <c r="P3844" s="21" t="str">
        <f t="shared" si="130"/>
        <v>06_60-70</v>
      </c>
      <c r="Q3844" s="21" t="s">
        <v>1587</v>
      </c>
      <c r="R3844" s="21" t="s">
        <v>1588</v>
      </c>
      <c r="S3844">
        <f t="shared" si="131"/>
        <v>1104304</v>
      </c>
      <c r="T3844">
        <f t="shared" si="132"/>
        <v>14823</v>
      </c>
      <c r="U3844" s="91"/>
      <c r="V3844" s="93"/>
    </row>
    <row r="3845" spans="1:22" ht="14.45" hidden="1" x14ac:dyDescent="0.35">
      <c r="A3845">
        <v>148</v>
      </c>
      <c r="B3845" t="s">
        <v>15</v>
      </c>
      <c r="C3845" t="s">
        <v>1026</v>
      </c>
      <c r="D3845" t="s">
        <v>1040</v>
      </c>
      <c r="E3845" t="s">
        <v>1044</v>
      </c>
      <c r="F3845" t="s">
        <v>1</v>
      </c>
      <c r="G3845" t="s">
        <v>532</v>
      </c>
      <c r="H3845" t="s">
        <v>2</v>
      </c>
      <c r="I3845">
        <v>15</v>
      </c>
      <c r="J3845" t="s">
        <v>8</v>
      </c>
      <c r="L3845" t="s">
        <v>107</v>
      </c>
      <c r="M3845">
        <v>61150</v>
      </c>
      <c r="N3845" s="21" t="str">
        <f t="shared" si="128"/>
        <v>12_60-65</v>
      </c>
      <c r="O3845" s="21" t="str">
        <f t="shared" si="129"/>
        <v>6_60-70</v>
      </c>
      <c r="P3845" s="21" t="str">
        <f t="shared" si="130"/>
        <v>06_60-70</v>
      </c>
      <c r="Q3845" s="21" t="s">
        <v>1587</v>
      </c>
      <c r="R3845" s="21" t="s">
        <v>1588</v>
      </c>
      <c r="S3845">
        <f t="shared" si="131"/>
        <v>9050200</v>
      </c>
      <c r="T3845">
        <f t="shared" si="132"/>
        <v>121479</v>
      </c>
      <c r="U3845" s="91"/>
      <c r="V3845" s="93"/>
    </row>
    <row r="3846" spans="1:22" ht="14.45" hidden="1" x14ac:dyDescent="0.35">
      <c r="A3846">
        <v>3</v>
      </c>
      <c r="B3846" t="s">
        <v>15</v>
      </c>
      <c r="C3846" t="s">
        <v>379</v>
      </c>
      <c r="D3846" t="s">
        <v>1046</v>
      </c>
      <c r="E3846" t="s">
        <v>1039</v>
      </c>
      <c r="F3846" t="s">
        <v>5</v>
      </c>
      <c r="G3846" t="s">
        <v>218</v>
      </c>
      <c r="H3846" t="s">
        <v>2</v>
      </c>
      <c r="I3846">
        <v>14</v>
      </c>
      <c r="J3846" t="s">
        <v>8</v>
      </c>
      <c r="K3846" t="s">
        <v>7</v>
      </c>
      <c r="L3846" t="s">
        <v>107</v>
      </c>
      <c r="M3846">
        <v>55505</v>
      </c>
      <c r="N3846" s="21" t="str">
        <f t="shared" si="128"/>
        <v>11_55-60</v>
      </c>
      <c r="O3846" s="21" t="str">
        <f t="shared" si="129"/>
        <v>5_50-60</v>
      </c>
      <c r="P3846" s="21" t="str">
        <f t="shared" si="130"/>
        <v>05_50-60</v>
      </c>
      <c r="Q3846" s="21" t="s">
        <v>1587</v>
      </c>
      <c r="R3846" s="21" t="s">
        <v>1588</v>
      </c>
      <c r="S3846">
        <f t="shared" si="131"/>
        <v>166515</v>
      </c>
      <c r="T3846">
        <f t="shared" si="132"/>
        <v>2235</v>
      </c>
      <c r="U3846" s="91"/>
      <c r="V3846" s="93"/>
    </row>
    <row r="3847" spans="1:22" ht="14.45" hidden="1" x14ac:dyDescent="0.35">
      <c r="A3847">
        <v>3</v>
      </c>
      <c r="B3847" t="s">
        <v>15</v>
      </c>
      <c r="C3847" t="s">
        <v>476</v>
      </c>
      <c r="D3847" t="s">
        <v>1046</v>
      </c>
      <c r="E3847" t="s">
        <v>1039</v>
      </c>
      <c r="F3847" t="s">
        <v>5</v>
      </c>
      <c r="G3847" t="s">
        <v>496</v>
      </c>
      <c r="H3847" t="s">
        <v>2</v>
      </c>
      <c r="I3847">
        <v>13</v>
      </c>
      <c r="J3847" t="s">
        <v>8</v>
      </c>
      <c r="K3847" t="s">
        <v>7</v>
      </c>
      <c r="L3847" t="s">
        <v>107</v>
      </c>
      <c r="M3847">
        <v>82919</v>
      </c>
      <c r="N3847" s="21" t="str">
        <f t="shared" si="128"/>
        <v>16_80-85</v>
      </c>
      <c r="O3847" s="21" t="str">
        <f t="shared" si="129"/>
        <v>8_80-90</v>
      </c>
      <c r="P3847" s="21" t="str">
        <f t="shared" si="130"/>
        <v>07_70&gt;</v>
      </c>
      <c r="Q3847" s="21" t="s">
        <v>1587</v>
      </c>
      <c r="R3847" s="21" t="s">
        <v>1588</v>
      </c>
      <c r="S3847">
        <f t="shared" si="131"/>
        <v>248757</v>
      </c>
      <c r="T3847">
        <f t="shared" si="132"/>
        <v>3339</v>
      </c>
      <c r="U3847" s="91"/>
      <c r="V3847" s="93"/>
    </row>
    <row r="3848" spans="1:22" ht="14.45" hidden="1" x14ac:dyDescent="0.35">
      <c r="A3848">
        <v>21</v>
      </c>
      <c r="B3848" t="s">
        <v>15</v>
      </c>
      <c r="C3848" t="s">
        <v>706</v>
      </c>
      <c r="D3848" t="s">
        <v>1046</v>
      </c>
      <c r="E3848" t="s">
        <v>1039</v>
      </c>
      <c r="F3848" t="s">
        <v>5</v>
      </c>
      <c r="G3848" t="s">
        <v>496</v>
      </c>
      <c r="H3848" t="s">
        <v>2</v>
      </c>
      <c r="I3848">
        <v>14</v>
      </c>
      <c r="J3848" t="s">
        <v>8</v>
      </c>
      <c r="K3848" t="s">
        <v>7</v>
      </c>
      <c r="L3848" t="s">
        <v>107</v>
      </c>
      <c r="M3848">
        <v>136054</v>
      </c>
      <c r="N3848" s="21" t="str">
        <f t="shared" si="128"/>
        <v>27_135-140</v>
      </c>
      <c r="O3848" s="21" t="str">
        <f t="shared" si="129"/>
        <v>13_130-140</v>
      </c>
      <c r="P3848" s="21" t="str">
        <f t="shared" si="130"/>
        <v>07_70&gt;</v>
      </c>
      <c r="Q3848" s="21" t="s">
        <v>1587</v>
      </c>
      <c r="R3848" s="21" t="s">
        <v>1588</v>
      </c>
      <c r="S3848">
        <f t="shared" si="131"/>
        <v>2857134</v>
      </c>
      <c r="T3848">
        <f t="shared" si="132"/>
        <v>38351</v>
      </c>
      <c r="U3848" s="91"/>
      <c r="V3848" s="93"/>
    </row>
    <row r="3849" spans="1:22" ht="14.45" hidden="1" x14ac:dyDescent="0.35">
      <c r="A3849">
        <v>66</v>
      </c>
      <c r="B3849" t="s">
        <v>15</v>
      </c>
      <c r="C3849" t="s">
        <v>966</v>
      </c>
      <c r="D3849" t="s">
        <v>1046</v>
      </c>
      <c r="E3849" t="s">
        <v>1039</v>
      </c>
      <c r="F3849" t="s">
        <v>5</v>
      </c>
      <c r="G3849" t="s">
        <v>818</v>
      </c>
      <c r="H3849" t="s">
        <v>2</v>
      </c>
      <c r="I3849">
        <v>14</v>
      </c>
      <c r="J3849" t="s">
        <v>8</v>
      </c>
      <c r="K3849" t="s">
        <v>7</v>
      </c>
      <c r="L3849" t="s">
        <v>107</v>
      </c>
      <c r="M3849">
        <v>103528</v>
      </c>
      <c r="N3849" s="21" t="str">
        <f t="shared" si="128"/>
        <v>20_100-105</v>
      </c>
      <c r="O3849" s="21" t="str">
        <f t="shared" si="129"/>
        <v>10_100-110</v>
      </c>
      <c r="P3849" s="21" t="str">
        <f t="shared" si="130"/>
        <v>07_70&gt;</v>
      </c>
      <c r="Q3849" s="21" t="s">
        <v>1587</v>
      </c>
      <c r="R3849" s="21" t="s">
        <v>1588</v>
      </c>
      <c r="S3849">
        <f t="shared" si="131"/>
        <v>6832848</v>
      </c>
      <c r="T3849">
        <f t="shared" si="132"/>
        <v>91716</v>
      </c>
      <c r="U3849" s="91"/>
      <c r="V3849" s="93"/>
    </row>
    <row r="3850" spans="1:22" ht="14.45" hidden="1" x14ac:dyDescent="0.35">
      <c r="A3850">
        <v>3</v>
      </c>
      <c r="B3850" t="s">
        <v>15</v>
      </c>
      <c r="C3850" t="s">
        <v>967</v>
      </c>
      <c r="D3850" t="s">
        <v>1046</v>
      </c>
      <c r="E3850" t="s">
        <v>1039</v>
      </c>
      <c r="F3850" t="s">
        <v>5</v>
      </c>
      <c r="G3850" t="s">
        <v>855</v>
      </c>
      <c r="H3850" t="s">
        <v>2</v>
      </c>
      <c r="I3850">
        <v>14</v>
      </c>
      <c r="J3850" t="s">
        <v>8</v>
      </c>
      <c r="K3850" t="s">
        <v>7</v>
      </c>
      <c r="L3850" t="s">
        <v>107</v>
      </c>
      <c r="M3850">
        <v>139750</v>
      </c>
      <c r="N3850" s="21" t="str">
        <f t="shared" si="128"/>
        <v>27_135-140</v>
      </c>
      <c r="O3850" s="21" t="str">
        <f t="shared" si="129"/>
        <v>13_130-140</v>
      </c>
      <c r="P3850" s="21" t="str">
        <f t="shared" si="130"/>
        <v>07_70&gt;</v>
      </c>
      <c r="Q3850" s="21" t="s">
        <v>1587</v>
      </c>
      <c r="R3850" s="21" t="s">
        <v>1588</v>
      </c>
      <c r="S3850">
        <f t="shared" si="131"/>
        <v>419250</v>
      </c>
      <c r="T3850">
        <f t="shared" si="132"/>
        <v>5628</v>
      </c>
      <c r="U3850" s="91"/>
      <c r="V3850" s="93"/>
    </row>
    <row r="3851" spans="1:22" ht="14.45" hidden="1" x14ac:dyDescent="0.35">
      <c r="A3851">
        <v>53</v>
      </c>
      <c r="B3851" t="s">
        <v>15</v>
      </c>
      <c r="C3851" t="s">
        <v>968</v>
      </c>
      <c r="D3851" t="s">
        <v>1046</v>
      </c>
      <c r="E3851" t="s">
        <v>1039</v>
      </c>
      <c r="F3851" t="s">
        <v>5</v>
      </c>
      <c r="G3851" t="s">
        <v>855</v>
      </c>
      <c r="H3851" t="s">
        <v>2</v>
      </c>
      <c r="I3851">
        <v>14</v>
      </c>
      <c r="J3851" t="s">
        <v>8</v>
      </c>
      <c r="K3851" t="s">
        <v>7</v>
      </c>
      <c r="L3851" t="s">
        <v>107</v>
      </c>
      <c r="M3851">
        <v>93480</v>
      </c>
      <c r="N3851" s="21" t="str">
        <f t="shared" si="128"/>
        <v>18_90-95</v>
      </c>
      <c r="O3851" s="21" t="str">
        <f t="shared" si="129"/>
        <v>9_90-100</v>
      </c>
      <c r="P3851" s="21" t="str">
        <f t="shared" si="130"/>
        <v>07_70&gt;</v>
      </c>
      <c r="Q3851" s="21" t="s">
        <v>1587</v>
      </c>
      <c r="R3851" s="21" t="s">
        <v>1588</v>
      </c>
      <c r="S3851">
        <f t="shared" si="131"/>
        <v>4954440</v>
      </c>
      <c r="T3851">
        <f t="shared" si="132"/>
        <v>66503</v>
      </c>
      <c r="U3851" s="91"/>
      <c r="V3851" s="93"/>
    </row>
    <row r="3852" spans="1:22" ht="14.45" hidden="1" x14ac:dyDescent="0.35">
      <c r="A3852">
        <v>34</v>
      </c>
      <c r="B3852" t="s">
        <v>15</v>
      </c>
      <c r="C3852" t="s">
        <v>1031</v>
      </c>
      <c r="D3852" t="s">
        <v>1040</v>
      </c>
      <c r="E3852" t="s">
        <v>1039</v>
      </c>
      <c r="F3852" t="s">
        <v>5</v>
      </c>
      <c r="G3852" t="s">
        <v>818</v>
      </c>
      <c r="H3852" t="s">
        <v>2</v>
      </c>
      <c r="I3852">
        <v>15</v>
      </c>
      <c r="J3852" t="s">
        <v>8</v>
      </c>
      <c r="K3852" t="s">
        <v>7</v>
      </c>
      <c r="L3852" t="s">
        <v>107</v>
      </c>
      <c r="M3852">
        <v>91500</v>
      </c>
      <c r="N3852" s="21" t="str">
        <f t="shared" si="128"/>
        <v>18_90-95</v>
      </c>
      <c r="O3852" s="21" t="str">
        <f t="shared" si="129"/>
        <v>9_90-100</v>
      </c>
      <c r="P3852" s="21" t="str">
        <f t="shared" si="130"/>
        <v>07_70&gt;</v>
      </c>
      <c r="Q3852" s="21" t="s">
        <v>1587</v>
      </c>
      <c r="R3852" s="21" t="s">
        <v>1588</v>
      </c>
      <c r="S3852">
        <f t="shared" si="131"/>
        <v>3111000</v>
      </c>
      <c r="T3852">
        <f t="shared" si="132"/>
        <v>41758</v>
      </c>
      <c r="U3852" s="91"/>
      <c r="V3852" s="93"/>
    </row>
    <row r="3853" spans="1:22" ht="14.45" hidden="1" x14ac:dyDescent="0.35">
      <c r="A3853">
        <v>11</v>
      </c>
      <c r="B3853" t="s">
        <v>15</v>
      </c>
      <c r="C3853" t="s">
        <v>1033</v>
      </c>
      <c r="D3853" t="s">
        <v>1046</v>
      </c>
      <c r="E3853" t="s">
        <v>1039</v>
      </c>
      <c r="F3853" t="s">
        <v>5</v>
      </c>
      <c r="G3853" t="s">
        <v>855</v>
      </c>
      <c r="H3853" t="s">
        <v>2</v>
      </c>
      <c r="I3853">
        <v>14</v>
      </c>
      <c r="J3853" t="s">
        <v>8</v>
      </c>
      <c r="K3853" t="s">
        <v>7</v>
      </c>
      <c r="L3853" t="s">
        <v>107</v>
      </c>
      <c r="M3853">
        <v>143200</v>
      </c>
      <c r="N3853" s="21" t="str">
        <f t="shared" si="128"/>
        <v>28_140-145</v>
      </c>
      <c r="O3853" s="21" t="str">
        <f t="shared" si="129"/>
        <v>14_140-150</v>
      </c>
      <c r="P3853" s="21" t="str">
        <f t="shared" si="130"/>
        <v>07_70&gt;</v>
      </c>
      <c r="Q3853" s="21" t="s">
        <v>1587</v>
      </c>
      <c r="R3853" s="21" t="s">
        <v>1588</v>
      </c>
      <c r="S3853">
        <f t="shared" si="131"/>
        <v>1575200</v>
      </c>
      <c r="T3853">
        <f t="shared" si="132"/>
        <v>21144</v>
      </c>
      <c r="U3853" s="91"/>
      <c r="V3853" s="93"/>
    </row>
    <row r="3854" spans="1:22" ht="14.45" hidden="1" x14ac:dyDescent="0.35">
      <c r="A3854">
        <v>16</v>
      </c>
      <c r="B3854" t="s">
        <v>15</v>
      </c>
      <c r="C3854" t="s">
        <v>457</v>
      </c>
      <c r="D3854" t="s">
        <v>1046</v>
      </c>
      <c r="E3854" t="s">
        <v>1039</v>
      </c>
      <c r="F3854" t="s">
        <v>1</v>
      </c>
      <c r="G3854" t="s">
        <v>249</v>
      </c>
      <c r="H3854" t="s">
        <v>2</v>
      </c>
      <c r="I3854">
        <v>14</v>
      </c>
      <c r="J3854" t="s">
        <v>8</v>
      </c>
      <c r="K3854" t="s">
        <v>7</v>
      </c>
      <c r="L3854" t="s">
        <v>107</v>
      </c>
      <c r="M3854">
        <v>63928</v>
      </c>
      <c r="N3854" s="21" t="str">
        <f t="shared" si="128"/>
        <v>12_60-65</v>
      </c>
      <c r="O3854" s="21" t="str">
        <f t="shared" si="129"/>
        <v>6_60-70</v>
      </c>
      <c r="P3854" s="21" t="str">
        <f t="shared" si="130"/>
        <v>06_60-70</v>
      </c>
      <c r="Q3854" s="21" t="s">
        <v>1587</v>
      </c>
      <c r="R3854" s="21" t="s">
        <v>1588</v>
      </c>
      <c r="S3854">
        <f t="shared" si="131"/>
        <v>1022848</v>
      </c>
      <c r="T3854">
        <f t="shared" si="132"/>
        <v>13730</v>
      </c>
      <c r="U3854" s="91"/>
      <c r="V3854" s="93"/>
    </row>
    <row r="3855" spans="1:22" ht="14.45" hidden="1" x14ac:dyDescent="0.35">
      <c r="A3855">
        <v>1</v>
      </c>
      <c r="B3855" t="s">
        <v>15</v>
      </c>
      <c r="C3855" t="s">
        <v>1560</v>
      </c>
      <c r="D3855" t="s">
        <v>1038</v>
      </c>
      <c r="E3855" t="s">
        <v>1044</v>
      </c>
      <c r="F3855" t="s">
        <v>5</v>
      </c>
      <c r="G3855" t="s">
        <v>155</v>
      </c>
      <c r="H3855" t="s">
        <v>200</v>
      </c>
      <c r="I3855">
        <v>15</v>
      </c>
      <c r="J3855" t="s">
        <v>8</v>
      </c>
      <c r="L3855" t="s">
        <v>107</v>
      </c>
      <c r="M3855">
        <v>55640</v>
      </c>
      <c r="N3855" s="21" t="str">
        <f t="shared" si="128"/>
        <v>11_55-60</v>
      </c>
      <c r="O3855" s="21" t="str">
        <f t="shared" si="129"/>
        <v>5_50-60</v>
      </c>
      <c r="P3855" s="21" t="str">
        <f t="shared" si="130"/>
        <v>05_50-60</v>
      </c>
      <c r="Q3855" s="21" t="s">
        <v>1587</v>
      </c>
      <c r="R3855" s="21" t="s">
        <v>1588</v>
      </c>
      <c r="S3855">
        <f t="shared" si="131"/>
        <v>55640</v>
      </c>
      <c r="T3855">
        <f t="shared" si="132"/>
        <v>747</v>
      </c>
      <c r="U3855" s="91"/>
      <c r="V3855" s="93"/>
    </row>
    <row r="3856" spans="1:22" ht="14.45" hidden="1" x14ac:dyDescent="0.35">
      <c r="A3856">
        <v>1</v>
      </c>
      <c r="B3856" t="s">
        <v>15</v>
      </c>
      <c r="C3856" t="s">
        <v>1561</v>
      </c>
      <c r="D3856" t="s">
        <v>1046</v>
      </c>
      <c r="E3856" t="s">
        <v>1044</v>
      </c>
      <c r="F3856" t="s">
        <v>5</v>
      </c>
      <c r="G3856" t="s">
        <v>218</v>
      </c>
      <c r="H3856" t="s">
        <v>2</v>
      </c>
      <c r="I3856">
        <v>14</v>
      </c>
      <c r="J3856" t="s">
        <v>8</v>
      </c>
      <c r="L3856" t="s">
        <v>107</v>
      </c>
      <c r="M3856">
        <v>43210</v>
      </c>
      <c r="N3856" s="21" t="str">
        <f t="shared" si="128"/>
        <v>8_40-45</v>
      </c>
      <c r="O3856" s="21" t="str">
        <f t="shared" si="129"/>
        <v>4_40-50</v>
      </c>
      <c r="P3856" s="21" t="str">
        <f t="shared" si="130"/>
        <v>04_40-50</v>
      </c>
      <c r="Q3856" s="21" t="s">
        <v>1587</v>
      </c>
      <c r="R3856" s="21" t="s">
        <v>1588</v>
      </c>
      <c r="S3856">
        <f t="shared" si="131"/>
        <v>43210</v>
      </c>
      <c r="T3856">
        <f t="shared" si="132"/>
        <v>580</v>
      </c>
      <c r="U3856" s="91"/>
      <c r="V3856" s="93"/>
    </row>
    <row r="3857" spans="1:22" ht="14.45" hidden="1" x14ac:dyDescent="0.35">
      <c r="A3857">
        <v>3386</v>
      </c>
      <c r="B3857" t="s">
        <v>15</v>
      </c>
      <c r="C3857" t="s">
        <v>1562</v>
      </c>
      <c r="D3857" t="s">
        <v>1040</v>
      </c>
      <c r="E3857" t="s">
        <v>1044</v>
      </c>
      <c r="F3857" t="s">
        <v>5</v>
      </c>
      <c r="G3857" t="s">
        <v>155</v>
      </c>
      <c r="H3857" t="s">
        <v>2</v>
      </c>
      <c r="I3857">
        <v>15</v>
      </c>
      <c r="J3857" t="s">
        <v>8</v>
      </c>
      <c r="L3857" t="s">
        <v>107</v>
      </c>
      <c r="M3857">
        <v>26170</v>
      </c>
      <c r="N3857" s="21" t="str">
        <f t="shared" si="128"/>
        <v>5_25-30</v>
      </c>
      <c r="O3857" s="21" t="str">
        <f t="shared" si="129"/>
        <v>2_20-30</v>
      </c>
      <c r="P3857" s="21" t="str">
        <f t="shared" si="130"/>
        <v>02_20-30</v>
      </c>
      <c r="Q3857" s="21" t="s">
        <v>1587</v>
      </c>
      <c r="R3857" s="21" t="s">
        <v>1588</v>
      </c>
      <c r="S3857">
        <f t="shared" si="131"/>
        <v>88611620</v>
      </c>
      <c r="T3857">
        <f t="shared" si="132"/>
        <v>1189418</v>
      </c>
      <c r="U3857" s="91"/>
      <c r="V3857" s="93"/>
    </row>
    <row r="3858" spans="1:22" ht="14.45" hidden="1" x14ac:dyDescent="0.35">
      <c r="A3858">
        <v>1</v>
      </c>
      <c r="B3858" t="s">
        <v>15</v>
      </c>
      <c r="C3858" t="s">
        <v>1563</v>
      </c>
      <c r="D3858" t="s">
        <v>1046</v>
      </c>
      <c r="E3858" t="s">
        <v>1044</v>
      </c>
      <c r="F3858" t="s">
        <v>1</v>
      </c>
      <c r="G3858" t="s">
        <v>249</v>
      </c>
      <c r="H3858" t="s">
        <v>2</v>
      </c>
      <c r="I3858">
        <v>14</v>
      </c>
      <c r="J3858" t="s">
        <v>8</v>
      </c>
      <c r="L3858" t="s">
        <v>107</v>
      </c>
      <c r="M3858">
        <v>31200</v>
      </c>
      <c r="N3858" s="21" t="str">
        <f t="shared" si="128"/>
        <v>6_30-35</v>
      </c>
      <c r="O3858" s="21" t="str">
        <f t="shared" si="129"/>
        <v>3_30-40</v>
      </c>
      <c r="P3858" s="21" t="str">
        <f t="shared" si="130"/>
        <v>03_30-40</v>
      </c>
      <c r="Q3858" s="21" t="s">
        <v>1587</v>
      </c>
      <c r="R3858" s="21" t="s">
        <v>1588</v>
      </c>
      <c r="S3858">
        <f t="shared" si="131"/>
        <v>31200</v>
      </c>
      <c r="T3858">
        <f t="shared" si="132"/>
        <v>419</v>
      </c>
      <c r="U3858" s="91"/>
      <c r="V3858" s="93"/>
    </row>
    <row r="3859" spans="1:22" ht="14.45" hidden="1" x14ac:dyDescent="0.35">
      <c r="A3859">
        <v>771</v>
      </c>
      <c r="B3859" t="s">
        <v>15</v>
      </c>
      <c r="C3859" t="s">
        <v>1564</v>
      </c>
      <c r="D3859" t="s">
        <v>1040</v>
      </c>
      <c r="E3859" t="s">
        <v>1044</v>
      </c>
      <c r="F3859" t="s">
        <v>1</v>
      </c>
      <c r="G3859" t="s">
        <v>152</v>
      </c>
      <c r="H3859" t="s">
        <v>2</v>
      </c>
      <c r="I3859">
        <v>15</v>
      </c>
      <c r="J3859" t="s">
        <v>8</v>
      </c>
      <c r="L3859" t="s">
        <v>107</v>
      </c>
      <c r="M3859">
        <v>21590</v>
      </c>
      <c r="N3859" s="21" t="str">
        <f t="shared" si="128"/>
        <v>4_20-25</v>
      </c>
      <c r="O3859" s="21" t="str">
        <f t="shared" si="129"/>
        <v>2_20-30</v>
      </c>
      <c r="P3859" s="21" t="str">
        <f t="shared" si="130"/>
        <v>02_20-30</v>
      </c>
      <c r="Q3859" s="21" t="s">
        <v>1587</v>
      </c>
      <c r="R3859" s="21" t="s">
        <v>1588</v>
      </c>
      <c r="S3859">
        <f t="shared" si="131"/>
        <v>16645890</v>
      </c>
      <c r="T3859">
        <f t="shared" si="132"/>
        <v>223435</v>
      </c>
      <c r="U3859" s="91"/>
      <c r="V3859" s="93"/>
    </row>
    <row r="3860" spans="1:22" ht="14.45" hidden="1" x14ac:dyDescent="0.35">
      <c r="A3860">
        <v>112</v>
      </c>
      <c r="B3860" t="s">
        <v>15</v>
      </c>
      <c r="C3860" t="s">
        <v>1565</v>
      </c>
      <c r="D3860" t="s">
        <v>1046</v>
      </c>
      <c r="E3860" t="s">
        <v>1044</v>
      </c>
      <c r="F3860" t="s">
        <v>5</v>
      </c>
      <c r="G3860" t="s">
        <v>155</v>
      </c>
      <c r="H3860" t="s">
        <v>2</v>
      </c>
      <c r="I3860">
        <v>14</v>
      </c>
      <c r="J3860" t="s">
        <v>4</v>
      </c>
      <c r="L3860" t="s">
        <v>107</v>
      </c>
      <c r="M3860">
        <v>31984</v>
      </c>
      <c r="N3860" s="21" t="str">
        <f t="shared" si="128"/>
        <v>6_30-35</v>
      </c>
      <c r="O3860" s="21" t="str">
        <f t="shared" si="129"/>
        <v>3_30-40</v>
      </c>
      <c r="P3860" s="21" t="str">
        <f t="shared" si="130"/>
        <v>03_30-40</v>
      </c>
      <c r="Q3860" s="21" t="s">
        <v>1587</v>
      </c>
      <c r="R3860" s="21" t="s">
        <v>1588</v>
      </c>
      <c r="S3860">
        <f t="shared" si="131"/>
        <v>3582208</v>
      </c>
      <c r="T3860">
        <f t="shared" si="132"/>
        <v>48083</v>
      </c>
      <c r="U3860" s="91"/>
      <c r="V3860" s="93"/>
    </row>
    <row r="3861" spans="1:22" ht="14.45" hidden="1" x14ac:dyDescent="0.35">
      <c r="A3861">
        <v>346</v>
      </c>
      <c r="B3861" t="s">
        <v>15</v>
      </c>
      <c r="C3861" t="s">
        <v>1566</v>
      </c>
      <c r="D3861" t="s">
        <v>1040</v>
      </c>
      <c r="E3861" t="s">
        <v>1044</v>
      </c>
      <c r="F3861" t="s">
        <v>5</v>
      </c>
      <c r="G3861" t="s">
        <v>496</v>
      </c>
      <c r="H3861" t="s">
        <v>2</v>
      </c>
      <c r="I3861">
        <v>17</v>
      </c>
      <c r="J3861" t="s">
        <v>8</v>
      </c>
      <c r="L3861" t="s">
        <v>107</v>
      </c>
      <c r="M3861">
        <v>44998</v>
      </c>
      <c r="N3861" s="21" t="str">
        <f t="shared" si="128"/>
        <v>8_40-45</v>
      </c>
      <c r="O3861" s="21" t="str">
        <f t="shared" si="129"/>
        <v>4_40-50</v>
      </c>
      <c r="P3861" s="21" t="str">
        <f t="shared" si="130"/>
        <v>04_40-50</v>
      </c>
      <c r="Q3861" s="21" t="s">
        <v>1587</v>
      </c>
      <c r="R3861" s="21" t="s">
        <v>1588</v>
      </c>
      <c r="S3861">
        <f t="shared" si="131"/>
        <v>15569308</v>
      </c>
      <c r="T3861">
        <f t="shared" si="132"/>
        <v>208984</v>
      </c>
      <c r="U3861" s="91"/>
      <c r="V3861" s="93"/>
    </row>
    <row r="3862" spans="1:22" ht="14.45" hidden="1" x14ac:dyDescent="0.35">
      <c r="A3862">
        <v>457</v>
      </c>
      <c r="B3862" t="s">
        <v>15</v>
      </c>
      <c r="C3862" t="s">
        <v>1567</v>
      </c>
      <c r="D3862" t="s">
        <v>1040</v>
      </c>
      <c r="E3862" t="s">
        <v>1044</v>
      </c>
      <c r="F3862" t="s">
        <v>1</v>
      </c>
      <c r="G3862" t="s">
        <v>532</v>
      </c>
      <c r="H3862" t="s">
        <v>2</v>
      </c>
      <c r="I3862">
        <v>15</v>
      </c>
      <c r="J3862" t="s">
        <v>8</v>
      </c>
      <c r="L3862" t="s">
        <v>107</v>
      </c>
      <c r="M3862">
        <v>40333</v>
      </c>
      <c r="N3862" s="21" t="str">
        <f t="shared" si="128"/>
        <v>8_40-45</v>
      </c>
      <c r="O3862" s="21" t="str">
        <f t="shared" si="129"/>
        <v>4_40-50</v>
      </c>
      <c r="P3862" s="21" t="str">
        <f t="shared" si="130"/>
        <v>04_40-50</v>
      </c>
      <c r="Q3862" s="21" t="s">
        <v>1587</v>
      </c>
      <c r="R3862" s="21" t="s">
        <v>1588</v>
      </c>
      <c r="S3862">
        <f t="shared" si="131"/>
        <v>18432181</v>
      </c>
      <c r="T3862">
        <f t="shared" si="132"/>
        <v>247412</v>
      </c>
      <c r="U3862" s="91"/>
      <c r="V3862" s="93"/>
    </row>
    <row r="3863" spans="1:22" ht="14.45" hidden="1" x14ac:dyDescent="0.35">
      <c r="A3863">
        <v>84</v>
      </c>
      <c r="B3863" t="s">
        <v>15</v>
      </c>
      <c r="C3863" t="s">
        <v>1568</v>
      </c>
      <c r="D3863" t="s">
        <v>1046</v>
      </c>
      <c r="E3863" t="s">
        <v>1044</v>
      </c>
      <c r="F3863" t="s">
        <v>5</v>
      </c>
      <c r="G3863" t="s">
        <v>496</v>
      </c>
      <c r="H3863" t="s">
        <v>2</v>
      </c>
      <c r="I3863">
        <v>14</v>
      </c>
      <c r="J3863" t="s">
        <v>8</v>
      </c>
      <c r="L3863" t="s">
        <v>107</v>
      </c>
      <c r="M3863">
        <v>48500</v>
      </c>
      <c r="N3863" s="21" t="str">
        <f t="shared" si="128"/>
        <v>9_45-50</v>
      </c>
      <c r="O3863" s="21" t="str">
        <f t="shared" si="129"/>
        <v>4_40-50</v>
      </c>
      <c r="P3863" s="21" t="str">
        <f t="shared" si="130"/>
        <v>04_40-50</v>
      </c>
      <c r="Q3863" s="21" t="s">
        <v>1587</v>
      </c>
      <c r="R3863" s="21" t="s">
        <v>1588</v>
      </c>
      <c r="S3863">
        <f t="shared" si="131"/>
        <v>4074000</v>
      </c>
      <c r="T3863">
        <f t="shared" si="132"/>
        <v>54685</v>
      </c>
      <c r="U3863" s="91"/>
      <c r="V3863" s="93"/>
    </row>
    <row r="3864" spans="1:22" ht="14.45" hidden="1" x14ac:dyDescent="0.35">
      <c r="A3864">
        <v>4</v>
      </c>
      <c r="B3864" t="s">
        <v>15</v>
      </c>
      <c r="C3864" t="s">
        <v>1569</v>
      </c>
      <c r="D3864" t="s">
        <v>1040</v>
      </c>
      <c r="E3864" t="s">
        <v>1044</v>
      </c>
      <c r="F3864" t="s">
        <v>5</v>
      </c>
      <c r="G3864" t="s">
        <v>496</v>
      </c>
      <c r="H3864" t="s">
        <v>2</v>
      </c>
      <c r="I3864">
        <v>15</v>
      </c>
      <c r="J3864" t="s">
        <v>8</v>
      </c>
      <c r="L3864" t="s">
        <v>107</v>
      </c>
      <c r="M3864">
        <v>52130</v>
      </c>
      <c r="N3864" s="21" t="str">
        <f t="shared" si="128"/>
        <v>10_50-55</v>
      </c>
      <c r="O3864" s="21" t="str">
        <f t="shared" si="129"/>
        <v>5_50-60</v>
      </c>
      <c r="P3864" s="21" t="str">
        <f t="shared" si="130"/>
        <v>05_50-60</v>
      </c>
      <c r="Q3864" s="21" t="s">
        <v>1587</v>
      </c>
      <c r="R3864" s="21" t="s">
        <v>1588</v>
      </c>
      <c r="S3864">
        <f t="shared" si="131"/>
        <v>208520</v>
      </c>
      <c r="T3864">
        <f t="shared" si="132"/>
        <v>2799</v>
      </c>
      <c r="U3864" s="91"/>
      <c r="V3864" s="93"/>
    </row>
    <row r="3865" spans="1:22" ht="14.45" hidden="1" x14ac:dyDescent="0.35">
      <c r="A3865">
        <v>2274</v>
      </c>
      <c r="B3865" t="s">
        <v>15</v>
      </c>
      <c r="C3865" t="s">
        <v>1570</v>
      </c>
      <c r="D3865" t="s">
        <v>1040</v>
      </c>
      <c r="E3865" t="s">
        <v>1044</v>
      </c>
      <c r="F3865" t="s">
        <v>5</v>
      </c>
      <c r="G3865" t="s">
        <v>323</v>
      </c>
      <c r="H3865" t="s">
        <v>2</v>
      </c>
      <c r="I3865">
        <v>15</v>
      </c>
      <c r="J3865" t="s">
        <v>4</v>
      </c>
      <c r="L3865" t="s">
        <v>90</v>
      </c>
      <c r="M3865">
        <v>20980</v>
      </c>
      <c r="N3865" s="21" t="str">
        <f t="shared" si="128"/>
        <v>4_20-25</v>
      </c>
      <c r="O3865" s="21" t="str">
        <f t="shared" si="129"/>
        <v>2_20-30</v>
      </c>
      <c r="P3865" s="21" t="str">
        <f t="shared" si="130"/>
        <v>02_20-30</v>
      </c>
      <c r="Q3865" s="21" t="s">
        <v>1587</v>
      </c>
      <c r="R3865" s="21" t="s">
        <v>1588</v>
      </c>
      <c r="S3865">
        <f t="shared" si="131"/>
        <v>47708520</v>
      </c>
      <c r="T3865">
        <f t="shared" si="132"/>
        <v>640383</v>
      </c>
      <c r="U3865" s="91"/>
      <c r="V3865" s="93"/>
    </row>
    <row r="3866" spans="1:22" ht="14.45" hidden="1" x14ac:dyDescent="0.35">
      <c r="A3866">
        <v>252</v>
      </c>
      <c r="B3866" t="s">
        <v>15</v>
      </c>
      <c r="C3866" t="s">
        <v>1571</v>
      </c>
      <c r="D3866" t="s">
        <v>1046</v>
      </c>
      <c r="E3866" t="s">
        <v>1044</v>
      </c>
      <c r="F3866" t="s">
        <v>5</v>
      </c>
      <c r="G3866" t="s">
        <v>323</v>
      </c>
      <c r="H3866" t="s">
        <v>2</v>
      </c>
      <c r="I3866">
        <v>14</v>
      </c>
      <c r="J3866" t="s">
        <v>4</v>
      </c>
      <c r="L3866" t="s">
        <v>90</v>
      </c>
      <c r="M3866">
        <v>19737</v>
      </c>
      <c r="N3866" s="21" t="str">
        <f t="shared" si="128"/>
        <v>3_15-20</v>
      </c>
      <c r="O3866" s="21" t="str">
        <f t="shared" si="129"/>
        <v>1_10-20</v>
      </c>
      <c r="P3866" s="21" t="str">
        <f t="shared" si="130"/>
        <v>01_&lt;20</v>
      </c>
      <c r="Q3866" s="21" t="s">
        <v>1587</v>
      </c>
      <c r="R3866" s="21" t="s">
        <v>1588</v>
      </c>
      <c r="S3866">
        <f t="shared" si="131"/>
        <v>4973724</v>
      </c>
      <c r="T3866">
        <f t="shared" si="132"/>
        <v>66761</v>
      </c>
      <c r="U3866" s="91"/>
      <c r="V3866" s="93"/>
    </row>
    <row r="3867" spans="1:22" ht="14.45" hidden="1" x14ac:dyDescent="0.35">
      <c r="A3867">
        <v>46</v>
      </c>
      <c r="B3867" t="s">
        <v>15</v>
      </c>
      <c r="C3867" t="s">
        <v>1572</v>
      </c>
      <c r="D3867" t="s">
        <v>1046</v>
      </c>
      <c r="E3867" t="s">
        <v>1044</v>
      </c>
      <c r="F3867" t="s">
        <v>5</v>
      </c>
      <c r="G3867" t="s">
        <v>155</v>
      </c>
      <c r="H3867" t="s">
        <v>2</v>
      </c>
      <c r="I3867">
        <v>14</v>
      </c>
      <c r="J3867" t="s">
        <v>8</v>
      </c>
      <c r="L3867" t="s">
        <v>107</v>
      </c>
      <c r="M3867">
        <v>56023</v>
      </c>
      <c r="N3867" s="21" t="str">
        <f t="shared" si="128"/>
        <v>11_55-60</v>
      </c>
      <c r="O3867" s="21" t="str">
        <f t="shared" si="129"/>
        <v>5_50-60</v>
      </c>
      <c r="P3867" s="21" t="str">
        <f t="shared" si="130"/>
        <v>05_50-60</v>
      </c>
      <c r="Q3867" s="21" t="s">
        <v>1587</v>
      </c>
      <c r="R3867" s="21" t="s">
        <v>1588</v>
      </c>
      <c r="S3867">
        <f t="shared" si="131"/>
        <v>2577058</v>
      </c>
      <c r="T3867">
        <f t="shared" si="132"/>
        <v>34591</v>
      </c>
      <c r="U3867" s="91"/>
      <c r="V3867" s="93"/>
    </row>
    <row r="3868" spans="1:22" ht="14.45" hidden="1" x14ac:dyDescent="0.35">
      <c r="A3868">
        <v>598</v>
      </c>
      <c r="B3868" t="s">
        <v>15</v>
      </c>
      <c r="C3868" t="s">
        <v>1573</v>
      </c>
      <c r="D3868" t="s">
        <v>1040</v>
      </c>
      <c r="E3868" t="s">
        <v>1044</v>
      </c>
      <c r="F3868" t="s">
        <v>5</v>
      </c>
      <c r="G3868" t="s">
        <v>218</v>
      </c>
      <c r="H3868" t="s">
        <v>2</v>
      </c>
      <c r="I3868">
        <v>15</v>
      </c>
      <c r="J3868" t="s">
        <v>8</v>
      </c>
      <c r="L3868" t="s">
        <v>107</v>
      </c>
      <c r="M3868">
        <v>61230</v>
      </c>
      <c r="N3868" s="21" t="str">
        <f t="shared" ref="N3868:N3931" si="133">CONCATENATE(ROUNDDOWN(M3868/5000,0),"_",ROUNDDOWN(M3868/5000,0)*5,"-",ROUNDUP((M3868+1)/5000,0)*5)</f>
        <v>12_60-65</v>
      </c>
      <c r="O3868" s="21" t="str">
        <f t="shared" ref="O3868:O3928" si="134">CONCATENATE(ROUNDDOWN(M3868/10000,0),"_",ROUNDDOWN(M3868/10000,0)*10,"-",ROUNDUP((M3868+1)/10000,0)*10)</f>
        <v>6_60-70</v>
      </c>
      <c r="P3868" s="21" t="str">
        <f t="shared" si="130"/>
        <v>06_60-70</v>
      </c>
      <c r="Q3868" s="21" t="s">
        <v>1587</v>
      </c>
      <c r="R3868" s="21" t="s">
        <v>1588</v>
      </c>
      <c r="S3868">
        <f t="shared" si="131"/>
        <v>36615540</v>
      </c>
      <c r="T3868">
        <f t="shared" si="132"/>
        <v>491484</v>
      </c>
      <c r="U3868" s="91"/>
      <c r="V3868" s="93"/>
    </row>
    <row r="3869" spans="1:22" ht="14.45" hidden="1" x14ac:dyDescent="0.35">
      <c r="A3869">
        <v>37</v>
      </c>
      <c r="B3869" t="s">
        <v>15</v>
      </c>
      <c r="C3869" t="s">
        <v>1574</v>
      </c>
      <c r="D3869" t="s">
        <v>1040</v>
      </c>
      <c r="E3869" t="s">
        <v>1044</v>
      </c>
      <c r="F3869" t="s">
        <v>5</v>
      </c>
      <c r="G3869" t="s">
        <v>155</v>
      </c>
      <c r="H3869" t="s">
        <v>2</v>
      </c>
      <c r="I3869">
        <v>17</v>
      </c>
      <c r="J3869" t="s">
        <v>8</v>
      </c>
      <c r="L3869" t="s">
        <v>107</v>
      </c>
      <c r="M3869">
        <v>46780</v>
      </c>
      <c r="N3869" s="21" t="str">
        <f t="shared" si="133"/>
        <v>9_45-50</v>
      </c>
      <c r="O3869" s="21" t="str">
        <f t="shared" si="134"/>
        <v>4_40-50</v>
      </c>
      <c r="P3869" s="21" t="str">
        <f t="shared" si="130"/>
        <v>04_40-50</v>
      </c>
      <c r="Q3869" s="21" t="s">
        <v>1587</v>
      </c>
      <c r="R3869" s="21" t="s">
        <v>1588</v>
      </c>
      <c r="S3869">
        <f t="shared" si="131"/>
        <v>1730860</v>
      </c>
      <c r="T3869">
        <f t="shared" si="132"/>
        <v>23233</v>
      </c>
      <c r="U3869" s="91"/>
      <c r="V3869" s="93"/>
    </row>
    <row r="3870" spans="1:22" ht="14.45" hidden="1" x14ac:dyDescent="0.35">
      <c r="A3870">
        <v>13</v>
      </c>
      <c r="B3870" t="s">
        <v>15</v>
      </c>
      <c r="C3870" t="s">
        <v>1575</v>
      </c>
      <c r="D3870" t="s">
        <v>1038</v>
      </c>
      <c r="E3870" t="s">
        <v>1044</v>
      </c>
      <c r="F3870" t="s">
        <v>5</v>
      </c>
      <c r="G3870" t="s">
        <v>218</v>
      </c>
      <c r="H3870" t="s">
        <v>224</v>
      </c>
      <c r="I3870">
        <v>17</v>
      </c>
      <c r="J3870" t="s">
        <v>8</v>
      </c>
      <c r="L3870" t="s">
        <v>107</v>
      </c>
      <c r="M3870">
        <v>51210</v>
      </c>
      <c r="N3870" s="21" t="str">
        <f t="shared" si="133"/>
        <v>10_50-55</v>
      </c>
      <c r="O3870" s="21" t="str">
        <f t="shared" si="134"/>
        <v>5_50-60</v>
      </c>
      <c r="P3870" s="21" t="str">
        <f t="shared" si="130"/>
        <v>05_50-60</v>
      </c>
      <c r="Q3870" s="21" t="s">
        <v>1587</v>
      </c>
      <c r="R3870" s="21" t="s">
        <v>1588</v>
      </c>
      <c r="S3870">
        <f t="shared" si="131"/>
        <v>665730</v>
      </c>
      <c r="T3870">
        <f t="shared" si="132"/>
        <v>8936</v>
      </c>
      <c r="U3870" s="91"/>
      <c r="V3870" s="93"/>
    </row>
    <row r="3871" spans="1:22" ht="14.45" hidden="1" x14ac:dyDescent="0.35">
      <c r="A3871">
        <v>135</v>
      </c>
      <c r="B3871" t="s">
        <v>15</v>
      </c>
      <c r="C3871" t="s">
        <v>1576</v>
      </c>
      <c r="D3871" t="s">
        <v>1040</v>
      </c>
      <c r="E3871" t="s">
        <v>1044</v>
      </c>
      <c r="F3871" t="s">
        <v>5</v>
      </c>
      <c r="G3871" t="s">
        <v>855</v>
      </c>
      <c r="H3871" t="s">
        <v>2</v>
      </c>
      <c r="I3871">
        <v>15</v>
      </c>
      <c r="J3871" t="s">
        <v>8</v>
      </c>
      <c r="L3871" t="s">
        <v>107</v>
      </c>
      <c r="M3871">
        <v>48220</v>
      </c>
      <c r="N3871" s="21" t="str">
        <f t="shared" si="133"/>
        <v>9_45-50</v>
      </c>
      <c r="O3871" s="21" t="str">
        <f t="shared" si="134"/>
        <v>4_40-50</v>
      </c>
      <c r="P3871" s="21" t="str">
        <f t="shared" si="130"/>
        <v>04_40-50</v>
      </c>
      <c r="Q3871" s="21" t="s">
        <v>1587</v>
      </c>
      <c r="R3871" s="21" t="s">
        <v>1588</v>
      </c>
      <c r="S3871">
        <f t="shared" si="131"/>
        <v>6509700</v>
      </c>
      <c r="T3871">
        <f t="shared" si="132"/>
        <v>87379</v>
      </c>
      <c r="U3871" s="91"/>
      <c r="V3871" s="93"/>
    </row>
    <row r="3872" spans="1:22" ht="14.45" hidden="1" x14ac:dyDescent="0.35">
      <c r="A3872">
        <v>7</v>
      </c>
      <c r="B3872" t="s">
        <v>15</v>
      </c>
      <c r="C3872" t="s">
        <v>1577</v>
      </c>
      <c r="D3872" t="s">
        <v>1046</v>
      </c>
      <c r="E3872" t="s">
        <v>1044</v>
      </c>
      <c r="F3872" t="s">
        <v>5</v>
      </c>
      <c r="G3872" t="s">
        <v>855</v>
      </c>
      <c r="H3872" t="s">
        <v>2</v>
      </c>
      <c r="I3872">
        <v>14</v>
      </c>
      <c r="J3872" t="s">
        <v>8</v>
      </c>
      <c r="L3872" t="s">
        <v>107</v>
      </c>
      <c r="M3872">
        <v>45230</v>
      </c>
      <c r="N3872" s="21" t="str">
        <f t="shared" si="133"/>
        <v>9_45-50</v>
      </c>
      <c r="O3872" s="21" t="str">
        <f t="shared" si="134"/>
        <v>4_40-50</v>
      </c>
      <c r="P3872" s="21" t="str">
        <f t="shared" si="130"/>
        <v>04_40-50</v>
      </c>
      <c r="Q3872" s="21" t="s">
        <v>1587</v>
      </c>
      <c r="R3872" s="21" t="s">
        <v>1588</v>
      </c>
      <c r="S3872">
        <f t="shared" si="131"/>
        <v>316610</v>
      </c>
      <c r="T3872">
        <f t="shared" si="132"/>
        <v>4250</v>
      </c>
      <c r="U3872" s="91"/>
      <c r="V3872" s="93"/>
    </row>
    <row r="3873" spans="1:22" ht="14.45" hidden="1" x14ac:dyDescent="0.35">
      <c r="A3873">
        <v>1521</v>
      </c>
      <c r="B3873" t="s">
        <v>15</v>
      </c>
      <c r="C3873" t="s">
        <v>756</v>
      </c>
      <c r="D3873" t="s">
        <v>1041</v>
      </c>
      <c r="E3873" t="s">
        <v>1039</v>
      </c>
      <c r="F3873" t="s">
        <v>5</v>
      </c>
      <c r="G3873" t="s">
        <v>308</v>
      </c>
      <c r="H3873" t="s">
        <v>757</v>
      </c>
      <c r="I3873">
        <v>15</v>
      </c>
      <c r="J3873" t="s">
        <v>8</v>
      </c>
      <c r="L3873" t="s">
        <v>107</v>
      </c>
      <c r="M3873">
        <v>95990</v>
      </c>
      <c r="N3873" s="21" t="str">
        <f t="shared" si="133"/>
        <v>19_95-100</v>
      </c>
      <c r="O3873" s="21" t="str">
        <f t="shared" si="134"/>
        <v>9_90-100</v>
      </c>
      <c r="P3873" s="21" t="str">
        <f t="shared" si="130"/>
        <v>07_70&gt;</v>
      </c>
      <c r="Q3873" s="21" t="s">
        <v>1587</v>
      </c>
      <c r="R3873" s="21" t="s">
        <v>1588</v>
      </c>
      <c r="S3873">
        <f t="shared" si="131"/>
        <v>146000790</v>
      </c>
      <c r="T3873">
        <f t="shared" si="132"/>
        <v>1959742</v>
      </c>
      <c r="U3873" s="91"/>
      <c r="V3873" s="93"/>
    </row>
    <row r="3874" spans="1:22" ht="14.45" hidden="1" x14ac:dyDescent="0.35">
      <c r="A3874">
        <v>119</v>
      </c>
      <c r="B3874" t="s">
        <v>15</v>
      </c>
      <c r="C3874" t="s">
        <v>758</v>
      </c>
      <c r="D3874" t="s">
        <v>1041</v>
      </c>
      <c r="E3874" t="s">
        <v>1039</v>
      </c>
      <c r="F3874" t="s">
        <v>5</v>
      </c>
      <c r="G3874" t="s">
        <v>308</v>
      </c>
      <c r="H3874" t="s">
        <v>759</v>
      </c>
      <c r="I3874">
        <v>17</v>
      </c>
      <c r="J3874" t="s">
        <v>8</v>
      </c>
      <c r="L3874" t="s">
        <v>107</v>
      </c>
      <c r="M3874">
        <v>100312</v>
      </c>
      <c r="N3874" s="21" t="str">
        <f t="shared" si="133"/>
        <v>20_100-105</v>
      </c>
      <c r="O3874" s="21" t="str">
        <f t="shared" si="134"/>
        <v>10_100-110</v>
      </c>
      <c r="P3874" s="21" t="str">
        <f t="shared" si="130"/>
        <v>07_70&gt;</v>
      </c>
      <c r="Q3874" s="21" t="s">
        <v>1587</v>
      </c>
      <c r="R3874" s="21" t="s">
        <v>1588</v>
      </c>
      <c r="S3874">
        <f t="shared" si="131"/>
        <v>11937128</v>
      </c>
      <c r="T3874">
        <f t="shared" si="132"/>
        <v>160230</v>
      </c>
      <c r="U3874" s="91"/>
      <c r="V3874" s="93"/>
    </row>
    <row r="3875" spans="1:22" ht="14.45" hidden="1" x14ac:dyDescent="0.35">
      <c r="A3875">
        <v>21</v>
      </c>
      <c r="B3875" t="s">
        <v>15</v>
      </c>
      <c r="C3875" t="s">
        <v>378</v>
      </c>
      <c r="D3875" t="s">
        <v>1041</v>
      </c>
      <c r="E3875" t="s">
        <v>1039</v>
      </c>
      <c r="F3875" t="s">
        <v>5</v>
      </c>
      <c r="G3875" t="s">
        <v>308</v>
      </c>
      <c r="H3875" t="s">
        <v>367</v>
      </c>
      <c r="I3875">
        <v>15</v>
      </c>
      <c r="J3875" t="s">
        <v>8</v>
      </c>
      <c r="L3875" t="s">
        <v>107</v>
      </c>
      <c r="M3875">
        <v>84300</v>
      </c>
      <c r="N3875" s="21" t="str">
        <f t="shared" si="133"/>
        <v>16_80-85</v>
      </c>
      <c r="O3875" s="21" t="str">
        <f t="shared" si="134"/>
        <v>8_80-90</v>
      </c>
      <c r="P3875" s="21" t="str">
        <f t="shared" si="130"/>
        <v>07_70&gt;</v>
      </c>
      <c r="Q3875" s="21" t="s">
        <v>1587</v>
      </c>
      <c r="R3875" s="21" t="s">
        <v>1588</v>
      </c>
      <c r="S3875">
        <f t="shared" si="131"/>
        <v>1770300</v>
      </c>
      <c r="T3875">
        <f t="shared" si="132"/>
        <v>23762</v>
      </c>
      <c r="U3875" s="91"/>
      <c r="V3875" s="93"/>
    </row>
    <row r="3876" spans="1:22" ht="14.45" hidden="1" x14ac:dyDescent="0.35">
      <c r="A3876">
        <v>3</v>
      </c>
      <c r="B3876" t="s">
        <v>15</v>
      </c>
      <c r="C3876" t="s">
        <v>1578</v>
      </c>
      <c r="D3876" t="s">
        <v>1041</v>
      </c>
      <c r="E3876" t="s">
        <v>1039</v>
      </c>
      <c r="F3876" t="s">
        <v>5</v>
      </c>
      <c r="G3876" t="s">
        <v>308</v>
      </c>
      <c r="H3876" t="s">
        <v>1579</v>
      </c>
      <c r="I3876">
        <v>15</v>
      </c>
      <c r="J3876" t="s">
        <v>8</v>
      </c>
      <c r="L3876" t="s">
        <v>107</v>
      </c>
      <c r="M3876">
        <v>112340</v>
      </c>
      <c r="N3876" s="21" t="str">
        <f t="shared" si="133"/>
        <v>22_110-115</v>
      </c>
      <c r="O3876" s="21" t="str">
        <f t="shared" si="134"/>
        <v>11_110-120</v>
      </c>
      <c r="P3876" s="21" t="str">
        <f t="shared" si="130"/>
        <v>07_70&gt;</v>
      </c>
      <c r="Q3876" s="21" t="s">
        <v>1587</v>
      </c>
      <c r="R3876" s="21" t="s">
        <v>1588</v>
      </c>
      <c r="S3876">
        <f t="shared" si="131"/>
        <v>337020</v>
      </c>
      <c r="T3876">
        <f t="shared" si="132"/>
        <v>4524</v>
      </c>
      <c r="U3876" s="91"/>
      <c r="V3876" s="93"/>
    </row>
    <row r="3877" spans="1:22" ht="14.45" hidden="1" x14ac:dyDescent="0.35">
      <c r="A3877">
        <v>7</v>
      </c>
      <c r="B3877" t="s">
        <v>15</v>
      </c>
      <c r="C3877" t="s">
        <v>1580</v>
      </c>
      <c r="D3877" t="s">
        <v>1041</v>
      </c>
      <c r="E3877" t="s">
        <v>1039</v>
      </c>
      <c r="F3877" t="s">
        <v>5</v>
      </c>
      <c r="G3877" t="s">
        <v>308</v>
      </c>
      <c r="H3877" t="s">
        <v>1579</v>
      </c>
      <c r="I3877">
        <v>17</v>
      </c>
      <c r="J3877" t="s">
        <v>8</v>
      </c>
      <c r="L3877" t="s">
        <v>107</v>
      </c>
      <c r="M3877">
        <v>168430</v>
      </c>
      <c r="N3877" s="21" t="str">
        <f t="shared" si="133"/>
        <v>33_165-170</v>
      </c>
      <c r="O3877" s="21" t="str">
        <f t="shared" si="134"/>
        <v>16_160-170</v>
      </c>
      <c r="P3877" s="21" t="str">
        <f t="shared" si="130"/>
        <v>07_70&gt;</v>
      </c>
      <c r="Q3877" s="21" t="s">
        <v>1587</v>
      </c>
      <c r="R3877" s="21" t="s">
        <v>1588</v>
      </c>
      <c r="S3877">
        <f t="shared" si="131"/>
        <v>1179010</v>
      </c>
      <c r="T3877">
        <f t="shared" si="132"/>
        <v>15826</v>
      </c>
      <c r="U3877" s="91"/>
      <c r="V3877" s="93"/>
    </row>
    <row r="3878" spans="1:22" ht="14.45" hidden="1" x14ac:dyDescent="0.35">
      <c r="A3878">
        <v>102</v>
      </c>
      <c r="B3878" t="s">
        <v>15</v>
      </c>
      <c r="C3878" t="s">
        <v>1022</v>
      </c>
      <c r="D3878" t="s">
        <v>1040</v>
      </c>
      <c r="E3878" t="s">
        <v>1044</v>
      </c>
      <c r="F3878" t="s">
        <v>5</v>
      </c>
      <c r="G3878" t="s">
        <v>818</v>
      </c>
      <c r="H3878" t="s">
        <v>2</v>
      </c>
      <c r="I3878">
        <v>15</v>
      </c>
      <c r="J3878" t="s">
        <v>8</v>
      </c>
      <c r="L3878" t="s">
        <v>107</v>
      </c>
      <c r="M3878">
        <v>54688</v>
      </c>
      <c r="N3878" s="21" t="str">
        <f t="shared" si="133"/>
        <v>10_50-55</v>
      </c>
      <c r="O3878" s="21" t="str">
        <f t="shared" si="134"/>
        <v>5_50-60</v>
      </c>
      <c r="P3878" s="21" t="str">
        <f t="shared" si="130"/>
        <v>05_50-60</v>
      </c>
      <c r="Q3878" s="21" t="s">
        <v>1587</v>
      </c>
      <c r="R3878" s="21" t="s">
        <v>1588</v>
      </c>
      <c r="S3878">
        <f t="shared" si="131"/>
        <v>5578176</v>
      </c>
      <c r="T3878">
        <f t="shared" si="132"/>
        <v>74875</v>
      </c>
      <c r="U3878" s="91"/>
      <c r="V3878" s="93"/>
    </row>
    <row r="3879" spans="1:22" ht="14.45" hidden="1" x14ac:dyDescent="0.35">
      <c r="A3879">
        <v>26</v>
      </c>
      <c r="B3879" t="s">
        <v>15</v>
      </c>
      <c r="C3879" t="s">
        <v>1078</v>
      </c>
      <c r="D3879" t="s">
        <v>1046</v>
      </c>
      <c r="E3879" t="s">
        <v>1044</v>
      </c>
      <c r="F3879" t="s">
        <v>5</v>
      </c>
      <c r="G3879" t="s">
        <v>818</v>
      </c>
      <c r="H3879" t="s">
        <v>2</v>
      </c>
      <c r="I3879">
        <v>13</v>
      </c>
      <c r="J3879" t="s">
        <v>8</v>
      </c>
      <c r="L3879" t="s">
        <v>107</v>
      </c>
      <c r="M3879">
        <v>70290</v>
      </c>
      <c r="N3879" s="21" t="str">
        <f t="shared" si="133"/>
        <v>14_70-75</v>
      </c>
      <c r="O3879" s="21" t="str">
        <f t="shared" si="134"/>
        <v>7_70-80</v>
      </c>
      <c r="P3879" s="21" t="str">
        <f t="shared" si="130"/>
        <v>07_70&gt;</v>
      </c>
      <c r="Q3879" s="21" t="s">
        <v>1587</v>
      </c>
      <c r="R3879" s="21" t="s">
        <v>1588</v>
      </c>
      <c r="S3879">
        <f t="shared" si="131"/>
        <v>1827540</v>
      </c>
      <c r="T3879">
        <f t="shared" si="132"/>
        <v>24531</v>
      </c>
      <c r="U3879" s="91"/>
      <c r="V3879" s="93"/>
    </row>
    <row r="3880" spans="1:22" ht="14.45" hidden="1" x14ac:dyDescent="0.35">
      <c r="A3880">
        <v>85</v>
      </c>
      <c r="B3880" t="s">
        <v>15</v>
      </c>
      <c r="C3880" t="s">
        <v>1079</v>
      </c>
      <c r="D3880" t="s">
        <v>1046</v>
      </c>
      <c r="E3880" t="s">
        <v>1044</v>
      </c>
      <c r="F3880" t="s">
        <v>5</v>
      </c>
      <c r="G3880" t="s">
        <v>818</v>
      </c>
      <c r="H3880" t="s">
        <v>2</v>
      </c>
      <c r="I3880">
        <v>14</v>
      </c>
      <c r="J3880" t="s">
        <v>8</v>
      </c>
      <c r="L3880" t="s">
        <v>107</v>
      </c>
      <c r="M3880">
        <v>40343</v>
      </c>
      <c r="N3880" s="21" t="str">
        <f t="shared" si="133"/>
        <v>8_40-45</v>
      </c>
      <c r="O3880" s="21" t="str">
        <f t="shared" si="134"/>
        <v>4_40-50</v>
      </c>
      <c r="P3880" s="21" t="str">
        <f t="shared" ref="P3880:P3928" si="135">IF(M3880&lt;20000,"01_&lt;20",IF(M3880&lt;70000,CONCATENATE(IF((ROUNDDOWN(M3880/10000,0)+1)&lt;10,0,),ROUNDDOWN(M3880/10000,0),"_",ROUNDDOWN(M3880/10000,0)*10,"-",ROUNDUP((M3880+1)/10000,0)*10),"07_70&gt;"))</f>
        <v>04_40-50</v>
      </c>
      <c r="Q3880" s="21" t="s">
        <v>1587</v>
      </c>
      <c r="R3880" s="21" t="s">
        <v>1588</v>
      </c>
      <c r="S3880">
        <f t="shared" si="131"/>
        <v>3429155</v>
      </c>
      <c r="T3880">
        <f t="shared" si="132"/>
        <v>46029</v>
      </c>
      <c r="U3880" s="91"/>
      <c r="V3880" s="93"/>
    </row>
    <row r="3881" spans="1:22" ht="14.45" hidden="1" x14ac:dyDescent="0.35">
      <c r="A3881">
        <v>844</v>
      </c>
      <c r="B3881" t="s">
        <v>15</v>
      </c>
      <c r="C3881" t="s">
        <v>1080</v>
      </c>
      <c r="D3881" t="s">
        <v>1040</v>
      </c>
      <c r="E3881" t="s">
        <v>1044</v>
      </c>
      <c r="F3881" t="s">
        <v>5</v>
      </c>
      <c r="G3881" t="s">
        <v>855</v>
      </c>
      <c r="H3881" t="s">
        <v>2</v>
      </c>
      <c r="I3881">
        <v>15</v>
      </c>
      <c r="J3881" t="s">
        <v>8</v>
      </c>
      <c r="L3881" t="s">
        <v>107</v>
      </c>
      <c r="M3881">
        <v>45889</v>
      </c>
      <c r="N3881" s="21" t="str">
        <f t="shared" si="133"/>
        <v>9_45-50</v>
      </c>
      <c r="O3881" s="21" t="str">
        <f t="shared" si="134"/>
        <v>4_40-50</v>
      </c>
      <c r="P3881" s="21" t="str">
        <f t="shared" si="135"/>
        <v>04_40-50</v>
      </c>
      <c r="Q3881" s="21" t="s">
        <v>1587</v>
      </c>
      <c r="R3881" s="21" t="s">
        <v>1588</v>
      </c>
      <c r="S3881">
        <f t="shared" si="131"/>
        <v>38730316</v>
      </c>
      <c r="T3881">
        <f t="shared" si="132"/>
        <v>519870</v>
      </c>
      <c r="U3881" s="91"/>
      <c r="V3881" s="93"/>
    </row>
    <row r="3882" spans="1:22" ht="14.45" hidden="1" x14ac:dyDescent="0.35">
      <c r="A3882">
        <v>728</v>
      </c>
      <c r="B3882" t="s">
        <v>15</v>
      </c>
      <c r="C3882" t="s">
        <v>1526</v>
      </c>
      <c r="D3882" t="s">
        <v>1046</v>
      </c>
      <c r="E3882" t="s">
        <v>1044</v>
      </c>
      <c r="F3882" t="s">
        <v>5</v>
      </c>
      <c r="G3882" t="s">
        <v>818</v>
      </c>
      <c r="H3882" t="s">
        <v>2</v>
      </c>
      <c r="I3882">
        <v>14</v>
      </c>
      <c r="J3882" t="s">
        <v>8</v>
      </c>
      <c r="L3882" t="s">
        <v>107</v>
      </c>
      <c r="M3882">
        <v>82440</v>
      </c>
      <c r="N3882" s="21" t="str">
        <f t="shared" si="133"/>
        <v>16_80-85</v>
      </c>
      <c r="O3882" s="21" t="str">
        <f t="shared" si="134"/>
        <v>8_80-90</v>
      </c>
      <c r="P3882" s="21" t="str">
        <f t="shared" si="135"/>
        <v>07_70&gt;</v>
      </c>
      <c r="Q3882" s="21" t="s">
        <v>1587</v>
      </c>
      <c r="R3882" s="21" t="s">
        <v>1588</v>
      </c>
      <c r="S3882">
        <f t="shared" si="131"/>
        <v>60016320</v>
      </c>
      <c r="T3882">
        <f t="shared" si="132"/>
        <v>805588</v>
      </c>
      <c r="U3882" s="91"/>
      <c r="V3882" s="93"/>
    </row>
    <row r="3883" spans="1:22" ht="14.45" hidden="1" x14ac:dyDescent="0.35">
      <c r="A3883">
        <v>4998</v>
      </c>
      <c r="B3883" t="s">
        <v>15</v>
      </c>
      <c r="C3883" t="s">
        <v>760</v>
      </c>
      <c r="D3883" t="s">
        <v>1047</v>
      </c>
      <c r="E3883" t="s">
        <v>1039</v>
      </c>
      <c r="F3883" t="s">
        <v>5</v>
      </c>
      <c r="G3883" t="s">
        <v>161</v>
      </c>
      <c r="H3883" t="s">
        <v>2</v>
      </c>
      <c r="I3883">
        <v>11</v>
      </c>
      <c r="J3883" t="s">
        <v>4</v>
      </c>
      <c r="K3883" t="s">
        <v>7</v>
      </c>
      <c r="L3883" t="s">
        <v>90</v>
      </c>
      <c r="M3883">
        <v>28825</v>
      </c>
      <c r="N3883" s="21" t="str">
        <f t="shared" si="133"/>
        <v>5_25-30</v>
      </c>
      <c r="O3883" s="21" t="str">
        <f t="shared" si="134"/>
        <v>2_20-30</v>
      </c>
      <c r="P3883" s="21" t="str">
        <f t="shared" si="135"/>
        <v>02_20-30</v>
      </c>
      <c r="Q3883" s="21" t="s">
        <v>1587</v>
      </c>
      <c r="R3883" s="21" t="s">
        <v>1588</v>
      </c>
      <c r="S3883">
        <f t="shared" si="131"/>
        <v>144067350</v>
      </c>
      <c r="T3883">
        <f t="shared" si="132"/>
        <v>1933790</v>
      </c>
      <c r="U3883" s="91"/>
      <c r="V3883" s="93"/>
    </row>
    <row r="3884" spans="1:22" ht="14.45" hidden="1" x14ac:dyDescent="0.35">
      <c r="A3884">
        <v>2</v>
      </c>
      <c r="B3884" t="s">
        <v>16</v>
      </c>
      <c r="C3884" t="s">
        <v>315</v>
      </c>
      <c r="D3884" t="s">
        <v>1041</v>
      </c>
      <c r="E3884" t="s">
        <v>1039</v>
      </c>
      <c r="F3884" t="s">
        <v>5</v>
      </c>
      <c r="G3884" t="s">
        <v>308</v>
      </c>
      <c r="H3884" t="s">
        <v>156</v>
      </c>
      <c r="I3884">
        <v>15</v>
      </c>
      <c r="J3884" t="s">
        <v>117</v>
      </c>
      <c r="L3884" t="s">
        <v>107</v>
      </c>
      <c r="M3884">
        <v>158414</v>
      </c>
      <c r="N3884" s="21" t="str">
        <f t="shared" si="133"/>
        <v>31_155-160</v>
      </c>
      <c r="O3884" s="21" t="str">
        <f t="shared" si="134"/>
        <v>15_150-160</v>
      </c>
      <c r="P3884" s="21" t="str">
        <f t="shared" si="135"/>
        <v>07_70&gt;</v>
      </c>
      <c r="Q3884" s="21" t="s">
        <v>1587</v>
      </c>
      <c r="R3884" s="21" t="s">
        <v>1588</v>
      </c>
      <c r="S3884">
        <f t="shared" si="131"/>
        <v>316828</v>
      </c>
      <c r="T3884">
        <f t="shared" si="132"/>
        <v>4253</v>
      </c>
      <c r="U3884" s="91"/>
      <c r="V3884" s="93"/>
    </row>
    <row r="3885" spans="1:22" ht="14.45" hidden="1" x14ac:dyDescent="0.35">
      <c r="A3885">
        <v>31</v>
      </c>
      <c r="B3885" t="s">
        <v>16</v>
      </c>
      <c r="C3885" t="s">
        <v>317</v>
      </c>
      <c r="D3885" t="s">
        <v>1041</v>
      </c>
      <c r="E3885" t="s">
        <v>1039</v>
      </c>
      <c r="F3885" t="s">
        <v>5</v>
      </c>
      <c r="G3885" t="s">
        <v>308</v>
      </c>
      <c r="H3885" t="s">
        <v>156</v>
      </c>
      <c r="I3885">
        <v>15</v>
      </c>
      <c r="J3885" t="s">
        <v>8</v>
      </c>
      <c r="L3885" t="s">
        <v>107</v>
      </c>
      <c r="M3885">
        <v>158550</v>
      </c>
      <c r="N3885" s="21" t="str">
        <f t="shared" si="133"/>
        <v>31_155-160</v>
      </c>
      <c r="O3885" s="21" t="str">
        <f t="shared" si="134"/>
        <v>15_150-160</v>
      </c>
      <c r="P3885" s="21" t="str">
        <f t="shared" si="135"/>
        <v>07_70&gt;</v>
      </c>
      <c r="Q3885" s="21" t="s">
        <v>1587</v>
      </c>
      <c r="R3885" s="21" t="s">
        <v>1588</v>
      </c>
      <c r="S3885">
        <f t="shared" si="131"/>
        <v>4915050</v>
      </c>
      <c r="T3885">
        <f t="shared" si="132"/>
        <v>65974</v>
      </c>
      <c r="U3885" s="91"/>
      <c r="V3885" s="93"/>
    </row>
    <row r="3886" spans="1:22" ht="14.45" hidden="1" x14ac:dyDescent="0.35">
      <c r="A3886">
        <v>834</v>
      </c>
      <c r="B3886" t="s">
        <v>16</v>
      </c>
      <c r="C3886" t="s">
        <v>381</v>
      </c>
      <c r="D3886" t="s">
        <v>1041</v>
      </c>
      <c r="E3886" t="s">
        <v>1039</v>
      </c>
      <c r="F3886" t="s">
        <v>5</v>
      </c>
      <c r="G3886" t="s">
        <v>308</v>
      </c>
      <c r="H3886" t="s">
        <v>367</v>
      </c>
      <c r="I3886">
        <v>15</v>
      </c>
      <c r="J3886" t="s">
        <v>8</v>
      </c>
      <c r="L3886" t="s">
        <v>107</v>
      </c>
      <c r="M3886">
        <v>68315</v>
      </c>
      <c r="N3886" s="21" t="str">
        <f t="shared" si="133"/>
        <v>13_65-70</v>
      </c>
      <c r="O3886" s="21" t="str">
        <f t="shared" si="134"/>
        <v>6_60-70</v>
      </c>
      <c r="P3886" s="21" t="str">
        <f t="shared" si="135"/>
        <v>06_60-70</v>
      </c>
      <c r="Q3886" s="21" t="s">
        <v>1587</v>
      </c>
      <c r="R3886" s="21" t="s">
        <v>1588</v>
      </c>
      <c r="S3886">
        <f t="shared" ref="S3886:S3911" si="136">M3886*A3886</f>
        <v>56974710</v>
      </c>
      <c r="T3886">
        <f t="shared" ref="T3886:T3928" si="137">ROUND(S3886/74.5,0)</f>
        <v>764761</v>
      </c>
      <c r="U3886" s="91"/>
      <c r="V3886" s="93"/>
    </row>
    <row r="3887" spans="1:22" ht="14.45" hidden="1" x14ac:dyDescent="0.35">
      <c r="A3887">
        <v>5</v>
      </c>
      <c r="B3887" t="s">
        <v>16</v>
      </c>
      <c r="C3887" t="s">
        <v>384</v>
      </c>
      <c r="D3887" t="s">
        <v>1041</v>
      </c>
      <c r="E3887" t="s">
        <v>1039</v>
      </c>
      <c r="F3887" t="s">
        <v>5</v>
      </c>
      <c r="G3887" t="s">
        <v>308</v>
      </c>
      <c r="H3887" t="s">
        <v>367</v>
      </c>
      <c r="I3887">
        <v>15</v>
      </c>
      <c r="J3887" t="s">
        <v>8</v>
      </c>
      <c r="L3887" t="s">
        <v>107</v>
      </c>
      <c r="M3887">
        <v>117900</v>
      </c>
      <c r="N3887" s="21" t="str">
        <f t="shared" si="133"/>
        <v>23_115-120</v>
      </c>
      <c r="O3887" s="21" t="str">
        <f t="shared" si="134"/>
        <v>11_110-120</v>
      </c>
      <c r="P3887" s="21" t="str">
        <f t="shared" si="135"/>
        <v>07_70&gt;</v>
      </c>
      <c r="Q3887" s="21" t="s">
        <v>1587</v>
      </c>
      <c r="R3887" s="21" t="s">
        <v>1588</v>
      </c>
      <c r="S3887">
        <f t="shared" si="136"/>
        <v>589500</v>
      </c>
      <c r="T3887">
        <f t="shared" si="137"/>
        <v>7913</v>
      </c>
      <c r="U3887" s="91"/>
      <c r="V3887" s="93"/>
    </row>
    <row r="3888" spans="1:22" ht="14.45" hidden="1" x14ac:dyDescent="0.35">
      <c r="A3888">
        <v>3</v>
      </c>
      <c r="B3888" t="s">
        <v>16</v>
      </c>
      <c r="C3888" t="s">
        <v>385</v>
      </c>
      <c r="D3888" t="s">
        <v>1041</v>
      </c>
      <c r="E3888" t="s">
        <v>1039</v>
      </c>
      <c r="F3888" t="s">
        <v>5</v>
      </c>
      <c r="G3888" t="s">
        <v>308</v>
      </c>
      <c r="H3888" t="s">
        <v>367</v>
      </c>
      <c r="I3888">
        <v>17</v>
      </c>
      <c r="J3888" t="s">
        <v>8</v>
      </c>
      <c r="L3888" t="s">
        <v>107</v>
      </c>
      <c r="M3888">
        <v>91278</v>
      </c>
      <c r="N3888" s="21" t="str">
        <f t="shared" si="133"/>
        <v>18_90-95</v>
      </c>
      <c r="O3888" s="21" t="str">
        <f t="shared" si="134"/>
        <v>9_90-100</v>
      </c>
      <c r="P3888" s="21" t="str">
        <f t="shared" si="135"/>
        <v>07_70&gt;</v>
      </c>
      <c r="Q3888" s="21" t="s">
        <v>1587</v>
      </c>
      <c r="R3888" s="21" t="s">
        <v>1588</v>
      </c>
      <c r="S3888">
        <f t="shared" si="136"/>
        <v>273834</v>
      </c>
      <c r="T3888">
        <f t="shared" si="137"/>
        <v>3676</v>
      </c>
      <c r="U3888" s="91"/>
      <c r="V3888" s="93"/>
    </row>
    <row r="3889" spans="1:22" ht="14.45" hidden="1" x14ac:dyDescent="0.35">
      <c r="A3889">
        <v>21</v>
      </c>
      <c r="B3889" t="s">
        <v>16</v>
      </c>
      <c r="C3889" t="s">
        <v>477</v>
      </c>
      <c r="D3889" t="s">
        <v>1041</v>
      </c>
      <c r="E3889" t="s">
        <v>1039</v>
      </c>
      <c r="F3889" t="s">
        <v>5</v>
      </c>
      <c r="G3889" t="s">
        <v>308</v>
      </c>
      <c r="H3889" t="s">
        <v>418</v>
      </c>
      <c r="I3889">
        <v>15</v>
      </c>
      <c r="J3889" t="s">
        <v>8</v>
      </c>
      <c r="L3889" t="s">
        <v>107</v>
      </c>
      <c r="M3889">
        <v>153603</v>
      </c>
      <c r="N3889" s="21" t="str">
        <f t="shared" si="133"/>
        <v>30_150-155</v>
      </c>
      <c r="O3889" s="21" t="str">
        <f t="shared" si="134"/>
        <v>15_150-160</v>
      </c>
      <c r="P3889" s="21" t="str">
        <f t="shared" si="135"/>
        <v>07_70&gt;</v>
      </c>
      <c r="Q3889" s="21" t="s">
        <v>1587</v>
      </c>
      <c r="R3889" s="21" t="s">
        <v>1588</v>
      </c>
      <c r="S3889">
        <f t="shared" si="136"/>
        <v>3225663</v>
      </c>
      <c r="T3889">
        <f t="shared" si="137"/>
        <v>43297</v>
      </c>
      <c r="U3889" s="91"/>
      <c r="V3889" s="93"/>
    </row>
    <row r="3890" spans="1:22" ht="14.45" hidden="1" x14ac:dyDescent="0.35">
      <c r="A3890">
        <v>18</v>
      </c>
      <c r="B3890" t="s">
        <v>16</v>
      </c>
      <c r="C3890" t="s">
        <v>492</v>
      </c>
      <c r="D3890" t="s">
        <v>1041</v>
      </c>
      <c r="E3890" t="s">
        <v>1039</v>
      </c>
      <c r="F3890" t="s">
        <v>5</v>
      </c>
      <c r="G3890" t="s">
        <v>308</v>
      </c>
      <c r="H3890" t="s">
        <v>149</v>
      </c>
      <c r="I3890">
        <v>17</v>
      </c>
      <c r="J3890" t="s">
        <v>8</v>
      </c>
      <c r="L3890" t="s">
        <v>107</v>
      </c>
      <c r="M3890">
        <v>210126</v>
      </c>
      <c r="N3890" s="21" t="str">
        <f t="shared" si="133"/>
        <v>42_210-215</v>
      </c>
      <c r="O3890" s="21" t="str">
        <f t="shared" si="134"/>
        <v>21_210-220</v>
      </c>
      <c r="P3890" s="21" t="str">
        <f t="shared" si="135"/>
        <v>07_70&gt;</v>
      </c>
      <c r="Q3890" s="21" t="s">
        <v>1587</v>
      </c>
      <c r="R3890" s="21" t="s">
        <v>1588</v>
      </c>
      <c r="S3890">
        <f t="shared" si="136"/>
        <v>3782268</v>
      </c>
      <c r="T3890">
        <f t="shared" si="137"/>
        <v>50769</v>
      </c>
      <c r="U3890" s="91"/>
      <c r="V3890" s="93"/>
    </row>
    <row r="3891" spans="1:22" ht="14.45" hidden="1" x14ac:dyDescent="0.35">
      <c r="A3891">
        <v>2</v>
      </c>
      <c r="B3891" t="s">
        <v>16</v>
      </c>
      <c r="C3891" t="s">
        <v>576</v>
      </c>
      <c r="D3891" t="s">
        <v>1041</v>
      </c>
      <c r="E3891" t="s">
        <v>1039</v>
      </c>
      <c r="F3891" t="s">
        <v>5</v>
      </c>
      <c r="G3891" t="s">
        <v>308</v>
      </c>
      <c r="H3891" t="s">
        <v>557</v>
      </c>
      <c r="I3891">
        <v>17</v>
      </c>
      <c r="J3891" t="s">
        <v>8</v>
      </c>
      <c r="L3891" t="s">
        <v>107</v>
      </c>
      <c r="M3891">
        <v>193001</v>
      </c>
      <c r="N3891" s="21" t="str">
        <f t="shared" si="133"/>
        <v>38_190-195</v>
      </c>
      <c r="O3891" s="21" t="str">
        <f t="shared" si="134"/>
        <v>19_190-200</v>
      </c>
      <c r="P3891" s="21" t="str">
        <f t="shared" si="135"/>
        <v>07_70&gt;</v>
      </c>
      <c r="Q3891" s="21" t="s">
        <v>1587</v>
      </c>
      <c r="R3891" s="21" t="s">
        <v>1588</v>
      </c>
      <c r="S3891">
        <f t="shared" si="136"/>
        <v>386002</v>
      </c>
      <c r="T3891">
        <f t="shared" si="137"/>
        <v>5181</v>
      </c>
      <c r="U3891" s="91"/>
      <c r="V3891" s="93"/>
    </row>
    <row r="3892" spans="1:22" ht="14.45" hidden="1" x14ac:dyDescent="0.35">
      <c r="A3892">
        <v>15</v>
      </c>
      <c r="B3892" t="s">
        <v>16</v>
      </c>
      <c r="C3892" t="s">
        <v>672</v>
      </c>
      <c r="D3892" t="s">
        <v>1041</v>
      </c>
      <c r="E3892" t="s">
        <v>1039</v>
      </c>
      <c r="F3892" t="s">
        <v>5</v>
      </c>
      <c r="G3892" t="s">
        <v>308</v>
      </c>
      <c r="H3892" t="s">
        <v>673</v>
      </c>
      <c r="I3892">
        <v>17</v>
      </c>
      <c r="J3892" t="s">
        <v>8</v>
      </c>
      <c r="L3892" t="s">
        <v>107</v>
      </c>
      <c r="M3892">
        <v>206387</v>
      </c>
      <c r="N3892" s="21" t="str">
        <f t="shared" si="133"/>
        <v>41_205-210</v>
      </c>
      <c r="O3892" s="21" t="str">
        <f t="shared" si="134"/>
        <v>20_200-210</v>
      </c>
      <c r="P3892" s="21" t="str">
        <f t="shared" si="135"/>
        <v>07_70&gt;</v>
      </c>
      <c r="Q3892" s="21" t="s">
        <v>1587</v>
      </c>
      <c r="R3892" s="21" t="s">
        <v>1588</v>
      </c>
      <c r="S3892">
        <f t="shared" si="136"/>
        <v>3095805</v>
      </c>
      <c r="T3892">
        <f t="shared" si="137"/>
        <v>41554</v>
      </c>
      <c r="U3892" s="91"/>
      <c r="V3892" s="93"/>
    </row>
    <row r="3893" spans="1:22" ht="14.45" hidden="1" x14ac:dyDescent="0.35">
      <c r="A3893">
        <v>21</v>
      </c>
      <c r="B3893" t="s">
        <v>16</v>
      </c>
      <c r="C3893" t="s">
        <v>761</v>
      </c>
      <c r="D3893" t="s">
        <v>1041</v>
      </c>
      <c r="E3893" t="s">
        <v>1039</v>
      </c>
      <c r="F3893" t="s">
        <v>5</v>
      </c>
      <c r="G3893" t="s">
        <v>308</v>
      </c>
      <c r="H3893" t="s">
        <v>574</v>
      </c>
      <c r="I3893">
        <v>15</v>
      </c>
      <c r="J3893" t="s">
        <v>8</v>
      </c>
      <c r="L3893" t="s">
        <v>107</v>
      </c>
      <c r="M3893">
        <v>143019</v>
      </c>
      <c r="N3893" s="21" t="str">
        <f t="shared" si="133"/>
        <v>28_140-145</v>
      </c>
      <c r="O3893" s="21" t="str">
        <f t="shared" si="134"/>
        <v>14_140-150</v>
      </c>
      <c r="P3893" s="21" t="str">
        <f t="shared" si="135"/>
        <v>07_70&gt;</v>
      </c>
      <c r="Q3893" s="21" t="s">
        <v>1587</v>
      </c>
      <c r="R3893" s="21" t="s">
        <v>1588</v>
      </c>
      <c r="S3893">
        <f t="shared" si="136"/>
        <v>3003399</v>
      </c>
      <c r="T3893">
        <f t="shared" si="137"/>
        <v>40314</v>
      </c>
      <c r="U3893" s="91"/>
      <c r="V3893" s="93"/>
    </row>
    <row r="3894" spans="1:22" ht="14.45" hidden="1" x14ac:dyDescent="0.35">
      <c r="A3894">
        <v>11</v>
      </c>
      <c r="B3894" t="s">
        <v>16</v>
      </c>
      <c r="C3894" t="s">
        <v>762</v>
      </c>
      <c r="D3894" t="s">
        <v>1041</v>
      </c>
      <c r="E3894" t="s">
        <v>1039</v>
      </c>
      <c r="F3894" t="s">
        <v>5</v>
      </c>
      <c r="G3894" t="s">
        <v>308</v>
      </c>
      <c r="H3894" t="s">
        <v>757</v>
      </c>
      <c r="I3894">
        <v>17</v>
      </c>
      <c r="J3894" t="s">
        <v>8</v>
      </c>
      <c r="L3894" t="s">
        <v>107</v>
      </c>
      <c r="M3894">
        <v>118990</v>
      </c>
      <c r="N3894" s="21" t="str">
        <f t="shared" si="133"/>
        <v>23_115-120</v>
      </c>
      <c r="O3894" s="21" t="str">
        <f t="shared" si="134"/>
        <v>11_110-120</v>
      </c>
      <c r="P3894" s="21" t="str">
        <f t="shared" si="135"/>
        <v>07_70&gt;</v>
      </c>
      <c r="Q3894" s="21" t="s">
        <v>1587</v>
      </c>
      <c r="R3894" s="21" t="s">
        <v>1588</v>
      </c>
      <c r="S3894">
        <f t="shared" si="136"/>
        <v>1308890</v>
      </c>
      <c r="T3894">
        <f t="shared" si="137"/>
        <v>17569</v>
      </c>
      <c r="U3894" s="91"/>
      <c r="V3894" s="93"/>
    </row>
    <row r="3895" spans="1:22" ht="14.45" hidden="1" x14ac:dyDescent="0.35">
      <c r="A3895">
        <v>610</v>
      </c>
      <c r="B3895" t="s">
        <v>16</v>
      </c>
      <c r="C3895" t="s">
        <v>815</v>
      </c>
      <c r="D3895" t="s">
        <v>1041</v>
      </c>
      <c r="E3895" t="s">
        <v>1039</v>
      </c>
      <c r="F3895" t="s">
        <v>5</v>
      </c>
      <c r="G3895" t="s">
        <v>308</v>
      </c>
      <c r="H3895" t="s">
        <v>759</v>
      </c>
      <c r="I3895">
        <v>17</v>
      </c>
      <c r="J3895" t="s">
        <v>8</v>
      </c>
      <c r="L3895" t="s">
        <v>107</v>
      </c>
      <c r="M3895">
        <v>85685</v>
      </c>
      <c r="N3895" s="21" t="str">
        <f t="shared" si="133"/>
        <v>17_85-90</v>
      </c>
      <c r="O3895" s="21" t="str">
        <f t="shared" si="134"/>
        <v>8_80-90</v>
      </c>
      <c r="P3895" s="21" t="str">
        <f t="shared" si="135"/>
        <v>07_70&gt;</v>
      </c>
      <c r="Q3895" s="21" t="s">
        <v>1587</v>
      </c>
      <c r="R3895" s="21" t="s">
        <v>1588</v>
      </c>
      <c r="S3895">
        <f t="shared" si="136"/>
        <v>52267850</v>
      </c>
      <c r="T3895">
        <f t="shared" si="137"/>
        <v>701582</v>
      </c>
      <c r="U3895" s="91"/>
      <c r="V3895" s="93"/>
    </row>
    <row r="3896" spans="1:22" ht="14.45" hidden="1" x14ac:dyDescent="0.35">
      <c r="A3896">
        <v>42</v>
      </c>
      <c r="B3896" t="s">
        <v>16</v>
      </c>
      <c r="C3896" t="s">
        <v>817</v>
      </c>
      <c r="D3896" t="s">
        <v>1041</v>
      </c>
      <c r="E3896" t="s">
        <v>1039</v>
      </c>
      <c r="F3896" t="s">
        <v>5</v>
      </c>
      <c r="G3896" t="s">
        <v>308</v>
      </c>
      <c r="H3896" t="s">
        <v>597</v>
      </c>
      <c r="I3896">
        <v>17</v>
      </c>
      <c r="J3896" t="s">
        <v>117</v>
      </c>
      <c r="L3896" t="s">
        <v>107</v>
      </c>
      <c r="M3896">
        <v>338659</v>
      </c>
      <c r="N3896" s="21" t="str">
        <f t="shared" si="133"/>
        <v>67_335-340</v>
      </c>
      <c r="O3896" s="21" t="str">
        <f t="shared" si="134"/>
        <v>33_330-340</v>
      </c>
      <c r="P3896" s="21" t="str">
        <f t="shared" si="135"/>
        <v>07_70&gt;</v>
      </c>
      <c r="Q3896" s="21" t="s">
        <v>1587</v>
      </c>
      <c r="R3896" s="21" t="s">
        <v>1588</v>
      </c>
      <c r="S3896">
        <f t="shared" si="136"/>
        <v>14223678</v>
      </c>
      <c r="T3896">
        <f t="shared" si="137"/>
        <v>190922</v>
      </c>
      <c r="U3896" s="91"/>
      <c r="V3896" s="93"/>
    </row>
    <row r="3897" spans="1:22" ht="14.45" hidden="1" x14ac:dyDescent="0.35">
      <c r="A3897">
        <v>421</v>
      </c>
      <c r="B3897" t="s">
        <v>16</v>
      </c>
      <c r="C3897" t="s">
        <v>869</v>
      </c>
      <c r="D3897" t="s">
        <v>1041</v>
      </c>
      <c r="E3897" t="s">
        <v>1039</v>
      </c>
      <c r="F3897" t="s">
        <v>5</v>
      </c>
      <c r="G3897" t="s">
        <v>308</v>
      </c>
      <c r="H3897" t="s">
        <v>870</v>
      </c>
      <c r="I3897">
        <v>15</v>
      </c>
      <c r="J3897" t="s">
        <v>8</v>
      </c>
      <c r="L3897" t="s">
        <v>107</v>
      </c>
      <c r="M3897">
        <v>79500</v>
      </c>
      <c r="N3897" s="21" t="str">
        <f t="shared" si="133"/>
        <v>15_75-80</v>
      </c>
      <c r="O3897" s="21" t="str">
        <f t="shared" si="134"/>
        <v>7_70-80</v>
      </c>
      <c r="P3897" s="21" t="str">
        <f t="shared" si="135"/>
        <v>07_70&gt;</v>
      </c>
      <c r="Q3897" s="21" t="s">
        <v>1587</v>
      </c>
      <c r="R3897" s="21" t="s">
        <v>1588</v>
      </c>
      <c r="S3897">
        <f t="shared" si="136"/>
        <v>33469500</v>
      </c>
      <c r="T3897">
        <f t="shared" si="137"/>
        <v>449255</v>
      </c>
      <c r="U3897" s="91"/>
      <c r="V3897" s="93"/>
    </row>
    <row r="3898" spans="1:22" ht="14.45" hidden="1" x14ac:dyDescent="0.35">
      <c r="A3898">
        <v>2</v>
      </c>
      <c r="B3898" t="s">
        <v>16</v>
      </c>
      <c r="C3898" t="s">
        <v>330</v>
      </c>
      <c r="D3898" t="s">
        <v>1041</v>
      </c>
      <c r="E3898" t="s">
        <v>1039</v>
      </c>
      <c r="F3898" t="s">
        <v>5</v>
      </c>
      <c r="G3898" t="s">
        <v>308</v>
      </c>
      <c r="H3898" t="s">
        <v>157</v>
      </c>
      <c r="I3898">
        <v>15</v>
      </c>
      <c r="J3898" t="s">
        <v>117</v>
      </c>
      <c r="L3898" t="s">
        <v>107</v>
      </c>
      <c r="M3898">
        <v>174530</v>
      </c>
      <c r="N3898" s="21" t="str">
        <f t="shared" si="133"/>
        <v>34_170-175</v>
      </c>
      <c r="O3898" s="21" t="str">
        <f t="shared" si="134"/>
        <v>17_170-180</v>
      </c>
      <c r="P3898" s="21" t="str">
        <f t="shared" si="135"/>
        <v>07_70&gt;</v>
      </c>
      <c r="Q3898" s="21" t="s">
        <v>1587</v>
      </c>
      <c r="R3898" s="21" t="s">
        <v>1588</v>
      </c>
      <c r="S3898">
        <f t="shared" si="136"/>
        <v>349060</v>
      </c>
      <c r="T3898">
        <f t="shared" si="137"/>
        <v>4685</v>
      </c>
      <c r="U3898" s="91"/>
      <c r="V3898" s="93"/>
    </row>
    <row r="3899" spans="1:22" ht="14.45" hidden="1" x14ac:dyDescent="0.35">
      <c r="A3899">
        <v>2</v>
      </c>
      <c r="B3899" t="s">
        <v>16</v>
      </c>
      <c r="C3899" t="s">
        <v>816</v>
      </c>
      <c r="D3899" t="s">
        <v>1041</v>
      </c>
      <c r="E3899" t="s">
        <v>1039</v>
      </c>
      <c r="F3899" t="s">
        <v>5</v>
      </c>
      <c r="G3899" t="s">
        <v>308</v>
      </c>
      <c r="H3899" t="s">
        <v>757</v>
      </c>
      <c r="I3899">
        <v>15</v>
      </c>
      <c r="J3899" t="s">
        <v>8</v>
      </c>
      <c r="L3899" t="s">
        <v>107</v>
      </c>
      <c r="M3899">
        <v>149671</v>
      </c>
      <c r="N3899" s="21" t="str">
        <f t="shared" si="133"/>
        <v>29_145-150</v>
      </c>
      <c r="O3899" s="21" t="str">
        <f t="shared" si="134"/>
        <v>14_140-150</v>
      </c>
      <c r="P3899" s="21" t="str">
        <f t="shared" si="135"/>
        <v>07_70&gt;</v>
      </c>
      <c r="Q3899" s="21" t="s">
        <v>1587</v>
      </c>
      <c r="R3899" s="21" t="s">
        <v>1588</v>
      </c>
      <c r="S3899">
        <f t="shared" si="136"/>
        <v>299342</v>
      </c>
      <c r="T3899">
        <f t="shared" si="137"/>
        <v>4018</v>
      </c>
      <c r="U3899" s="91"/>
      <c r="V3899" s="93"/>
    </row>
    <row r="3900" spans="1:22" ht="14.45" hidden="1" x14ac:dyDescent="0.35">
      <c r="A3900">
        <v>16</v>
      </c>
      <c r="B3900" t="s">
        <v>16</v>
      </c>
      <c r="C3900" t="s">
        <v>874</v>
      </c>
      <c r="D3900" t="s">
        <v>1046</v>
      </c>
      <c r="E3900" t="s">
        <v>1039</v>
      </c>
      <c r="F3900" t="s">
        <v>5</v>
      </c>
      <c r="G3900" t="s">
        <v>818</v>
      </c>
      <c r="H3900" t="s">
        <v>2</v>
      </c>
      <c r="I3900">
        <v>14</v>
      </c>
      <c r="J3900" t="s">
        <v>8</v>
      </c>
      <c r="L3900" t="s">
        <v>107</v>
      </c>
      <c r="M3900">
        <v>68745</v>
      </c>
      <c r="N3900" s="21" t="str">
        <f t="shared" si="133"/>
        <v>13_65-70</v>
      </c>
      <c r="O3900" s="21" t="str">
        <f t="shared" si="134"/>
        <v>6_60-70</v>
      </c>
      <c r="P3900" s="21" t="str">
        <f t="shared" si="135"/>
        <v>06_60-70</v>
      </c>
      <c r="Q3900" s="21" t="s">
        <v>1587</v>
      </c>
      <c r="R3900" s="21" t="s">
        <v>1588</v>
      </c>
      <c r="S3900">
        <f t="shared" si="136"/>
        <v>1099920</v>
      </c>
      <c r="T3900">
        <f t="shared" si="137"/>
        <v>14764</v>
      </c>
      <c r="U3900" s="91"/>
      <c r="V3900" s="93"/>
    </row>
    <row r="3901" spans="1:22" ht="14.45" hidden="1" x14ac:dyDescent="0.35">
      <c r="A3901">
        <v>34</v>
      </c>
      <c r="B3901" t="s">
        <v>16</v>
      </c>
      <c r="C3901" t="s">
        <v>1081</v>
      </c>
      <c r="D3901" t="s">
        <v>1038</v>
      </c>
      <c r="E3901" t="s">
        <v>1039</v>
      </c>
      <c r="F3901" t="s">
        <v>5</v>
      </c>
      <c r="G3901" t="s">
        <v>818</v>
      </c>
      <c r="H3901" t="s">
        <v>618</v>
      </c>
      <c r="I3901">
        <v>15</v>
      </c>
      <c r="J3901" t="s">
        <v>8</v>
      </c>
      <c r="L3901" t="s">
        <v>107</v>
      </c>
      <c r="M3901">
        <v>78900</v>
      </c>
      <c r="N3901" s="21" t="str">
        <f t="shared" si="133"/>
        <v>15_75-80</v>
      </c>
      <c r="O3901" s="21" t="str">
        <f t="shared" si="134"/>
        <v>7_70-80</v>
      </c>
      <c r="P3901" s="21" t="str">
        <f t="shared" si="135"/>
        <v>07_70&gt;</v>
      </c>
      <c r="Q3901" s="21" t="s">
        <v>1587</v>
      </c>
      <c r="R3901" s="21" t="s">
        <v>1588</v>
      </c>
      <c r="S3901">
        <f t="shared" si="136"/>
        <v>2682600</v>
      </c>
      <c r="T3901">
        <f t="shared" si="137"/>
        <v>36008</v>
      </c>
      <c r="U3901" s="91"/>
      <c r="V3901" s="93"/>
    </row>
    <row r="3902" spans="1:22" ht="14.45" hidden="1" x14ac:dyDescent="0.35">
      <c r="A3902">
        <v>111</v>
      </c>
      <c r="B3902" t="s">
        <v>16</v>
      </c>
      <c r="C3902" t="s">
        <v>974</v>
      </c>
      <c r="D3902" t="s">
        <v>1041</v>
      </c>
      <c r="E3902" t="s">
        <v>1039</v>
      </c>
      <c r="F3902" t="s">
        <v>5</v>
      </c>
      <c r="G3902" t="s">
        <v>818</v>
      </c>
      <c r="H3902" t="s">
        <v>640</v>
      </c>
      <c r="I3902">
        <v>14</v>
      </c>
      <c r="J3902" t="s">
        <v>8</v>
      </c>
      <c r="L3902" t="s">
        <v>107</v>
      </c>
      <c r="M3902">
        <v>108300</v>
      </c>
      <c r="N3902" s="21" t="str">
        <f t="shared" si="133"/>
        <v>21_105-110</v>
      </c>
      <c r="O3902" s="21" t="str">
        <f t="shared" si="134"/>
        <v>10_100-110</v>
      </c>
      <c r="P3902" s="21" t="str">
        <f t="shared" si="135"/>
        <v>07_70&gt;</v>
      </c>
      <c r="Q3902" s="21" t="s">
        <v>1587</v>
      </c>
      <c r="R3902" s="21" t="s">
        <v>1588</v>
      </c>
      <c r="S3902">
        <f t="shared" si="136"/>
        <v>12021300</v>
      </c>
      <c r="T3902">
        <f t="shared" si="137"/>
        <v>161360</v>
      </c>
      <c r="U3902" s="91"/>
      <c r="V3902" s="93"/>
    </row>
    <row r="3903" spans="1:22" ht="14.45" hidden="1" x14ac:dyDescent="0.35">
      <c r="A3903">
        <v>70</v>
      </c>
      <c r="B3903" t="s">
        <v>16</v>
      </c>
      <c r="C3903" t="s">
        <v>1034</v>
      </c>
      <c r="D3903" t="s">
        <v>1041</v>
      </c>
      <c r="E3903" t="s">
        <v>1039</v>
      </c>
      <c r="F3903" t="s">
        <v>1</v>
      </c>
      <c r="G3903" t="s">
        <v>532</v>
      </c>
      <c r="H3903" t="s">
        <v>1035</v>
      </c>
      <c r="I3903">
        <v>14</v>
      </c>
      <c r="J3903" t="s">
        <v>8</v>
      </c>
      <c r="L3903" t="s">
        <v>107</v>
      </c>
      <c r="M3903">
        <v>76490</v>
      </c>
      <c r="N3903" s="21" t="str">
        <f t="shared" si="133"/>
        <v>15_75-80</v>
      </c>
      <c r="O3903" s="21" t="str">
        <f t="shared" si="134"/>
        <v>7_70-80</v>
      </c>
      <c r="P3903" s="21" t="str">
        <f t="shared" si="135"/>
        <v>07_70&gt;</v>
      </c>
      <c r="Q3903" s="21" t="s">
        <v>1587</v>
      </c>
      <c r="R3903" s="21" t="s">
        <v>1588</v>
      </c>
      <c r="S3903">
        <f t="shared" si="136"/>
        <v>5354300</v>
      </c>
      <c r="T3903">
        <f t="shared" si="137"/>
        <v>71870</v>
      </c>
      <c r="U3903" s="91"/>
      <c r="V3903" s="93"/>
    </row>
    <row r="3904" spans="1:22" ht="14.45" hidden="1" x14ac:dyDescent="0.35">
      <c r="A3904">
        <v>31</v>
      </c>
      <c r="B3904" t="s">
        <v>16</v>
      </c>
      <c r="C3904" t="s">
        <v>1036</v>
      </c>
      <c r="D3904" t="s">
        <v>1041</v>
      </c>
      <c r="E3904" t="s">
        <v>1039</v>
      </c>
      <c r="F3904" t="s">
        <v>5</v>
      </c>
      <c r="G3904" t="s">
        <v>308</v>
      </c>
      <c r="H3904" t="s">
        <v>757</v>
      </c>
      <c r="I3904">
        <v>15</v>
      </c>
      <c r="J3904" t="s">
        <v>8</v>
      </c>
      <c r="L3904" t="s">
        <v>107</v>
      </c>
      <c r="M3904">
        <v>109480</v>
      </c>
      <c r="N3904" s="21" t="str">
        <f t="shared" si="133"/>
        <v>21_105-110</v>
      </c>
      <c r="O3904" s="21" t="str">
        <f t="shared" si="134"/>
        <v>10_100-110</v>
      </c>
      <c r="P3904" s="21" t="str">
        <f t="shared" si="135"/>
        <v>07_70&gt;</v>
      </c>
      <c r="Q3904" s="21" t="s">
        <v>1587</v>
      </c>
      <c r="R3904" s="21" t="s">
        <v>1588</v>
      </c>
      <c r="S3904">
        <f t="shared" si="136"/>
        <v>3393880</v>
      </c>
      <c r="T3904">
        <f t="shared" si="137"/>
        <v>45555</v>
      </c>
      <c r="U3904" s="91"/>
      <c r="V3904" s="93"/>
    </row>
    <row r="3905" spans="1:22" ht="14.45" hidden="1" x14ac:dyDescent="0.35">
      <c r="A3905">
        <v>18</v>
      </c>
      <c r="B3905" t="s">
        <v>16</v>
      </c>
      <c r="C3905" t="s">
        <v>1037</v>
      </c>
      <c r="D3905" t="s">
        <v>1041</v>
      </c>
      <c r="E3905" t="s">
        <v>1039</v>
      </c>
      <c r="F3905" t="s">
        <v>5</v>
      </c>
      <c r="G3905" t="s">
        <v>308</v>
      </c>
      <c r="H3905" t="s">
        <v>553</v>
      </c>
      <c r="I3905">
        <v>17</v>
      </c>
      <c r="J3905" t="s">
        <v>8</v>
      </c>
      <c r="L3905" t="s">
        <v>107</v>
      </c>
      <c r="M3905">
        <v>135070</v>
      </c>
      <c r="N3905" s="21" t="str">
        <f t="shared" si="133"/>
        <v>27_135-140</v>
      </c>
      <c r="O3905" s="21" t="str">
        <f t="shared" si="134"/>
        <v>13_130-140</v>
      </c>
      <c r="P3905" s="21" t="str">
        <f t="shared" si="135"/>
        <v>07_70&gt;</v>
      </c>
      <c r="Q3905" s="21" t="s">
        <v>1587</v>
      </c>
      <c r="R3905" s="21" t="s">
        <v>1588</v>
      </c>
      <c r="S3905">
        <f t="shared" si="136"/>
        <v>2431260</v>
      </c>
      <c r="T3905">
        <f t="shared" si="137"/>
        <v>32634</v>
      </c>
      <c r="U3905" s="91"/>
      <c r="V3905" s="93"/>
    </row>
    <row r="3906" spans="1:22" ht="14.45" hidden="1" x14ac:dyDescent="0.35">
      <c r="A3906">
        <v>55</v>
      </c>
      <c r="B3906" t="s">
        <v>1496</v>
      </c>
      <c r="C3906" t="s">
        <v>1581</v>
      </c>
      <c r="D3906" t="s">
        <v>1046</v>
      </c>
      <c r="E3906" t="s">
        <v>1039</v>
      </c>
      <c r="F3906" t="s">
        <v>5</v>
      </c>
      <c r="G3906" t="s">
        <v>496</v>
      </c>
      <c r="H3906" t="s">
        <v>224</v>
      </c>
      <c r="I3906">
        <v>13</v>
      </c>
      <c r="J3906" t="s">
        <v>8</v>
      </c>
      <c r="L3906" t="s">
        <v>107</v>
      </c>
      <c r="M3906">
        <v>76326</v>
      </c>
      <c r="N3906" s="21" t="str">
        <f t="shared" si="133"/>
        <v>15_75-80</v>
      </c>
      <c r="O3906" s="21" t="str">
        <f t="shared" si="134"/>
        <v>7_70-80</v>
      </c>
      <c r="P3906" s="21" t="str">
        <f t="shared" si="135"/>
        <v>07_70&gt;</v>
      </c>
      <c r="Q3906" s="21" t="s">
        <v>1587</v>
      </c>
      <c r="R3906" s="21" t="s">
        <v>1588</v>
      </c>
      <c r="S3906">
        <f t="shared" si="136"/>
        <v>4197930</v>
      </c>
      <c r="T3906">
        <f t="shared" si="137"/>
        <v>56348</v>
      </c>
      <c r="U3906" s="91"/>
      <c r="V3906" s="93"/>
    </row>
    <row r="3907" spans="1:22" ht="14.45" hidden="1" x14ac:dyDescent="0.35">
      <c r="A3907">
        <v>1213</v>
      </c>
      <c r="B3907" t="s">
        <v>1496</v>
      </c>
      <c r="C3907" t="s">
        <v>1582</v>
      </c>
      <c r="D3907" t="s">
        <v>1046</v>
      </c>
      <c r="E3907" t="s">
        <v>1039</v>
      </c>
      <c r="F3907" t="s">
        <v>1</v>
      </c>
      <c r="G3907" t="s">
        <v>532</v>
      </c>
      <c r="H3907" t="s">
        <v>2</v>
      </c>
      <c r="I3907">
        <v>14</v>
      </c>
      <c r="J3907" t="s">
        <v>8</v>
      </c>
      <c r="L3907" t="s">
        <v>107</v>
      </c>
      <c r="M3907">
        <v>47990</v>
      </c>
      <c r="N3907" s="21" t="str">
        <f t="shared" si="133"/>
        <v>9_45-50</v>
      </c>
      <c r="O3907" s="21" t="str">
        <f t="shared" si="134"/>
        <v>4_40-50</v>
      </c>
      <c r="P3907" s="21" t="str">
        <f t="shared" si="135"/>
        <v>04_40-50</v>
      </c>
      <c r="Q3907" s="21" t="s">
        <v>1587</v>
      </c>
      <c r="R3907" s="21" t="s">
        <v>1588</v>
      </c>
      <c r="S3907">
        <f t="shared" si="136"/>
        <v>58211870</v>
      </c>
      <c r="T3907">
        <f t="shared" si="137"/>
        <v>781367</v>
      </c>
      <c r="U3907" s="91"/>
      <c r="V3907" s="93"/>
    </row>
    <row r="3908" spans="1:22" ht="14.45" hidden="1" x14ac:dyDescent="0.35">
      <c r="A3908">
        <v>2</v>
      </c>
      <c r="B3908" t="s">
        <v>1496</v>
      </c>
      <c r="C3908" t="s">
        <v>1583</v>
      </c>
      <c r="D3908" t="s">
        <v>1040</v>
      </c>
      <c r="E3908" t="s">
        <v>1039</v>
      </c>
      <c r="F3908" t="s">
        <v>5</v>
      </c>
      <c r="G3908" t="s">
        <v>218</v>
      </c>
      <c r="H3908" t="s">
        <v>2</v>
      </c>
      <c r="I3908">
        <v>15</v>
      </c>
      <c r="J3908" t="s">
        <v>8</v>
      </c>
      <c r="L3908" t="s">
        <v>107</v>
      </c>
      <c r="M3908">
        <v>51990</v>
      </c>
      <c r="N3908" s="21" t="str">
        <f t="shared" si="133"/>
        <v>10_50-55</v>
      </c>
      <c r="O3908" s="21" t="str">
        <f t="shared" si="134"/>
        <v>5_50-60</v>
      </c>
      <c r="P3908" s="21" t="str">
        <f t="shared" si="135"/>
        <v>05_50-60</v>
      </c>
      <c r="Q3908" s="21" t="s">
        <v>1587</v>
      </c>
      <c r="R3908" s="21" t="s">
        <v>1588</v>
      </c>
      <c r="S3908">
        <f t="shared" si="136"/>
        <v>103980</v>
      </c>
      <c r="T3908">
        <f t="shared" si="137"/>
        <v>1396</v>
      </c>
      <c r="U3908" s="91"/>
      <c r="V3908" s="93"/>
    </row>
    <row r="3909" spans="1:22" ht="14.45" hidden="1" x14ac:dyDescent="0.35">
      <c r="A3909">
        <v>270</v>
      </c>
      <c r="B3909" t="s">
        <v>1496</v>
      </c>
      <c r="C3909" t="s">
        <v>1584</v>
      </c>
      <c r="D3909" t="s">
        <v>1040</v>
      </c>
      <c r="E3909" t="s">
        <v>1039</v>
      </c>
      <c r="F3909" t="s">
        <v>1</v>
      </c>
      <c r="G3909" t="s">
        <v>532</v>
      </c>
      <c r="H3909" t="s">
        <v>2</v>
      </c>
      <c r="I3909">
        <v>15</v>
      </c>
      <c r="J3909" t="s">
        <v>8</v>
      </c>
      <c r="L3909" t="s">
        <v>107</v>
      </c>
      <c r="M3909">
        <v>47990</v>
      </c>
      <c r="N3909" s="21" t="str">
        <f t="shared" si="133"/>
        <v>9_45-50</v>
      </c>
      <c r="O3909" s="21" t="str">
        <f t="shared" si="134"/>
        <v>4_40-50</v>
      </c>
      <c r="P3909" s="21" t="str">
        <f t="shared" si="135"/>
        <v>04_40-50</v>
      </c>
      <c r="Q3909" s="21" t="s">
        <v>1587</v>
      </c>
      <c r="R3909" s="21" t="s">
        <v>1588</v>
      </c>
      <c r="S3909">
        <f t="shared" si="136"/>
        <v>12957300</v>
      </c>
      <c r="T3909">
        <f t="shared" si="137"/>
        <v>173923</v>
      </c>
      <c r="U3909" s="91"/>
      <c r="V3909" s="93"/>
    </row>
    <row r="3910" spans="1:22" ht="14.45" hidden="1" x14ac:dyDescent="0.35">
      <c r="A3910">
        <v>60</v>
      </c>
      <c r="B3910" t="s">
        <v>1496</v>
      </c>
      <c r="C3910" t="s">
        <v>1585</v>
      </c>
      <c r="D3910" t="s">
        <v>1046</v>
      </c>
      <c r="E3910" t="s">
        <v>1039</v>
      </c>
      <c r="F3910" t="s">
        <v>5</v>
      </c>
      <c r="G3910" t="s">
        <v>818</v>
      </c>
      <c r="H3910" t="s">
        <v>618</v>
      </c>
      <c r="I3910">
        <v>14</v>
      </c>
      <c r="J3910" t="s">
        <v>8</v>
      </c>
      <c r="L3910" t="s">
        <v>107</v>
      </c>
      <c r="M3910">
        <v>120617</v>
      </c>
      <c r="N3910" s="21" t="str">
        <f t="shared" si="133"/>
        <v>24_120-125</v>
      </c>
      <c r="O3910" s="21" t="str">
        <f t="shared" si="134"/>
        <v>12_120-130</v>
      </c>
      <c r="P3910" s="21" t="str">
        <f t="shared" si="135"/>
        <v>07_70&gt;</v>
      </c>
      <c r="Q3910" s="21" t="s">
        <v>1587</v>
      </c>
      <c r="R3910" s="21" t="s">
        <v>1588</v>
      </c>
      <c r="S3910">
        <f t="shared" si="136"/>
        <v>7237020</v>
      </c>
      <c r="T3910">
        <f t="shared" si="137"/>
        <v>97141</v>
      </c>
      <c r="U3910" s="91"/>
      <c r="V3910" s="93"/>
    </row>
    <row r="3911" spans="1:22" ht="14.45" hidden="1" x14ac:dyDescent="0.35">
      <c r="A3911">
        <v>190</v>
      </c>
      <c r="B3911" t="s">
        <v>1496</v>
      </c>
      <c r="C3911" t="s">
        <v>1586</v>
      </c>
      <c r="D3911" t="s">
        <v>1040</v>
      </c>
      <c r="E3911" t="s">
        <v>1039</v>
      </c>
      <c r="F3911" t="s">
        <v>1</v>
      </c>
      <c r="G3911" t="s">
        <v>532</v>
      </c>
      <c r="H3911" t="s">
        <v>2</v>
      </c>
      <c r="I3911">
        <v>16</v>
      </c>
      <c r="J3911" t="s">
        <v>8</v>
      </c>
      <c r="L3911" t="s">
        <v>107</v>
      </c>
      <c r="M3911">
        <v>62990</v>
      </c>
      <c r="N3911" s="21" t="str">
        <f t="shared" si="133"/>
        <v>12_60-65</v>
      </c>
      <c r="O3911" s="21" t="str">
        <f t="shared" si="134"/>
        <v>6_60-70</v>
      </c>
      <c r="P3911" s="21" t="str">
        <f t="shared" si="135"/>
        <v>06_60-70</v>
      </c>
      <c r="Q3911" s="21" t="s">
        <v>1587</v>
      </c>
      <c r="R3911" s="21" t="s">
        <v>1588</v>
      </c>
      <c r="S3911">
        <f t="shared" si="136"/>
        <v>11968100</v>
      </c>
      <c r="T3911">
        <f t="shared" si="137"/>
        <v>160646</v>
      </c>
      <c r="U3911" s="91"/>
      <c r="V3911" s="93"/>
    </row>
    <row r="3912" spans="1:22" ht="14.45" hidden="1" x14ac:dyDescent="0.35">
      <c r="A3912">
        <v>350</v>
      </c>
      <c r="B3912" t="s">
        <v>29</v>
      </c>
      <c r="C3912" t="s">
        <v>29</v>
      </c>
      <c r="D3912" t="s">
        <v>1046</v>
      </c>
      <c r="E3912" t="s">
        <v>1039</v>
      </c>
      <c r="F3912" t="s">
        <v>5</v>
      </c>
      <c r="G3912" t="s">
        <v>141</v>
      </c>
      <c r="H3912" t="s">
        <v>2</v>
      </c>
      <c r="I3912">
        <v>14</v>
      </c>
      <c r="J3912" t="s">
        <v>4</v>
      </c>
      <c r="L3912" t="s">
        <v>91</v>
      </c>
      <c r="M3912">
        <v>17500</v>
      </c>
      <c r="N3912" s="21" t="str">
        <f t="shared" si="133"/>
        <v>3_15-20</v>
      </c>
      <c r="O3912" s="21" t="str">
        <f t="shared" si="134"/>
        <v>1_10-20</v>
      </c>
      <c r="P3912" s="21" t="str">
        <f t="shared" si="135"/>
        <v>01_&lt;20</v>
      </c>
      <c r="Q3912" t="s">
        <v>1587</v>
      </c>
      <c r="R3912" t="s">
        <v>1588</v>
      </c>
      <c r="S3912">
        <f>M3912*A3912</f>
        <v>6125000</v>
      </c>
      <c r="T3912">
        <f t="shared" si="137"/>
        <v>82215</v>
      </c>
    </row>
    <row r="3913" spans="1:22" ht="14.45" hidden="1" x14ac:dyDescent="0.35">
      <c r="A3913">
        <v>160</v>
      </c>
      <c r="B3913" t="s">
        <v>29</v>
      </c>
      <c r="C3913" t="s">
        <v>29</v>
      </c>
      <c r="D3913" t="s">
        <v>1040</v>
      </c>
      <c r="E3913" t="s">
        <v>1039</v>
      </c>
      <c r="F3913" t="s">
        <v>1</v>
      </c>
      <c r="G3913" t="s">
        <v>152</v>
      </c>
      <c r="H3913" t="s">
        <v>2</v>
      </c>
      <c r="I3913">
        <v>15</v>
      </c>
      <c r="L3913" s="10" t="s">
        <v>107</v>
      </c>
      <c r="M3913">
        <v>25600</v>
      </c>
      <c r="N3913" s="21" t="str">
        <f t="shared" si="133"/>
        <v>5_25-30</v>
      </c>
      <c r="O3913" s="21" t="str">
        <f t="shared" si="134"/>
        <v>2_20-30</v>
      </c>
      <c r="P3913" s="21" t="str">
        <f t="shared" si="135"/>
        <v>02_20-30</v>
      </c>
      <c r="Q3913" t="s">
        <v>1587</v>
      </c>
      <c r="R3913" t="s">
        <v>1588</v>
      </c>
      <c r="S3913">
        <f t="shared" ref="S3913:S3934" si="138">M3913*A3913</f>
        <v>4096000</v>
      </c>
      <c r="T3913">
        <f t="shared" si="137"/>
        <v>54980</v>
      </c>
    </row>
    <row r="3914" spans="1:22" ht="14.45" hidden="1" x14ac:dyDescent="0.35">
      <c r="A3914">
        <v>550</v>
      </c>
      <c r="B3914" t="s">
        <v>29</v>
      </c>
      <c r="C3914" t="s">
        <v>29</v>
      </c>
      <c r="D3914" t="s">
        <v>1040</v>
      </c>
      <c r="E3914" t="s">
        <v>1039</v>
      </c>
      <c r="F3914" t="s">
        <v>5</v>
      </c>
      <c r="G3914" t="s">
        <v>323</v>
      </c>
      <c r="H3914" t="s">
        <v>2</v>
      </c>
      <c r="I3914">
        <v>15</v>
      </c>
      <c r="L3914" t="s">
        <v>90</v>
      </c>
      <c r="M3914">
        <v>22000</v>
      </c>
      <c r="N3914" s="21" t="str">
        <f t="shared" si="133"/>
        <v>4_20-25</v>
      </c>
      <c r="O3914" s="21" t="str">
        <f t="shared" si="134"/>
        <v>2_20-30</v>
      </c>
      <c r="P3914" s="21" t="str">
        <f t="shared" si="135"/>
        <v>02_20-30</v>
      </c>
      <c r="Q3914" t="s">
        <v>1587</v>
      </c>
      <c r="R3914" t="s">
        <v>1588</v>
      </c>
      <c r="S3914">
        <f t="shared" si="138"/>
        <v>12100000</v>
      </c>
      <c r="T3914">
        <f t="shared" si="137"/>
        <v>162416</v>
      </c>
    </row>
    <row r="3915" spans="1:22" ht="14.45" hidden="1" x14ac:dyDescent="0.35">
      <c r="A3915">
        <v>250</v>
      </c>
      <c r="B3915" t="s">
        <v>29</v>
      </c>
      <c r="C3915" t="s">
        <v>29</v>
      </c>
      <c r="D3915" t="s">
        <v>1040</v>
      </c>
      <c r="E3915" t="s">
        <v>1039</v>
      </c>
      <c r="F3915" t="s">
        <v>5</v>
      </c>
      <c r="G3915" t="s">
        <v>496</v>
      </c>
      <c r="H3915" t="s">
        <v>2</v>
      </c>
      <c r="I3915">
        <v>15</v>
      </c>
      <c r="L3915" t="s">
        <v>107</v>
      </c>
      <c r="M3915">
        <v>28450</v>
      </c>
      <c r="N3915" s="21" t="str">
        <f t="shared" si="133"/>
        <v>5_25-30</v>
      </c>
      <c r="O3915" s="21" t="str">
        <f t="shared" si="134"/>
        <v>2_20-30</v>
      </c>
      <c r="P3915" s="21" t="str">
        <f t="shared" si="135"/>
        <v>02_20-30</v>
      </c>
      <c r="Q3915" t="s">
        <v>1587</v>
      </c>
      <c r="R3915" t="s">
        <v>1588</v>
      </c>
      <c r="S3915">
        <f t="shared" si="138"/>
        <v>7112500</v>
      </c>
      <c r="T3915">
        <f t="shared" si="137"/>
        <v>95470</v>
      </c>
    </row>
    <row r="3916" spans="1:22" ht="14.45" hidden="1" x14ac:dyDescent="0.35">
      <c r="A3916">
        <v>150</v>
      </c>
      <c r="B3916" t="s">
        <v>29</v>
      </c>
      <c r="C3916" t="s">
        <v>29</v>
      </c>
      <c r="D3916" t="s">
        <v>1038</v>
      </c>
      <c r="E3916" t="s">
        <v>1039</v>
      </c>
      <c r="F3916" t="s">
        <v>5</v>
      </c>
      <c r="G3916" t="s">
        <v>496</v>
      </c>
      <c r="H3916" t="s">
        <v>2</v>
      </c>
      <c r="I3916">
        <v>15</v>
      </c>
      <c r="L3916" t="s">
        <v>107</v>
      </c>
      <c r="M3916">
        <v>29500</v>
      </c>
      <c r="N3916" s="21" t="str">
        <f t="shared" si="133"/>
        <v>5_25-30</v>
      </c>
      <c r="O3916" s="21" t="str">
        <f t="shared" si="134"/>
        <v>2_20-30</v>
      </c>
      <c r="P3916" s="21" t="str">
        <f t="shared" si="135"/>
        <v>02_20-30</v>
      </c>
      <c r="Q3916" t="s">
        <v>1587</v>
      </c>
      <c r="R3916" t="s">
        <v>1588</v>
      </c>
      <c r="S3916">
        <f t="shared" si="138"/>
        <v>4425000</v>
      </c>
      <c r="T3916">
        <f t="shared" si="137"/>
        <v>59396</v>
      </c>
    </row>
    <row r="3917" spans="1:22" ht="14.45" hidden="1" x14ac:dyDescent="0.35">
      <c r="A3917">
        <v>410</v>
      </c>
      <c r="B3917" t="s">
        <v>29</v>
      </c>
      <c r="C3917" t="s">
        <v>29</v>
      </c>
      <c r="D3917" t="s">
        <v>1040</v>
      </c>
      <c r="E3917" t="s">
        <v>1039</v>
      </c>
      <c r="F3917" t="s">
        <v>5</v>
      </c>
      <c r="G3917" t="s">
        <v>218</v>
      </c>
      <c r="H3917" t="s">
        <v>2</v>
      </c>
      <c r="I3917">
        <v>15</v>
      </c>
      <c r="L3917" t="s">
        <v>107</v>
      </c>
      <c r="M3917">
        <v>28300</v>
      </c>
      <c r="N3917" s="21" t="str">
        <f t="shared" si="133"/>
        <v>5_25-30</v>
      </c>
      <c r="O3917" s="21" t="str">
        <f t="shared" si="134"/>
        <v>2_20-30</v>
      </c>
      <c r="P3917" s="21" t="str">
        <f t="shared" si="135"/>
        <v>02_20-30</v>
      </c>
      <c r="Q3917" t="s">
        <v>1587</v>
      </c>
      <c r="R3917" t="s">
        <v>1588</v>
      </c>
      <c r="S3917">
        <f t="shared" si="138"/>
        <v>11603000</v>
      </c>
      <c r="T3917">
        <f t="shared" si="137"/>
        <v>155745</v>
      </c>
    </row>
    <row r="3918" spans="1:22" ht="14.45" hidden="1" x14ac:dyDescent="0.35">
      <c r="A3918">
        <v>150</v>
      </c>
      <c r="B3918" t="s">
        <v>29</v>
      </c>
      <c r="C3918" t="s">
        <v>29</v>
      </c>
      <c r="D3918" t="s">
        <v>1038</v>
      </c>
      <c r="E3918" t="s">
        <v>1039</v>
      </c>
      <c r="F3918" t="s">
        <v>1</v>
      </c>
      <c r="G3918" t="s">
        <v>532</v>
      </c>
      <c r="H3918" t="s">
        <v>2</v>
      </c>
      <c r="I3918">
        <v>15</v>
      </c>
      <c r="L3918" t="s">
        <v>107</v>
      </c>
      <c r="M3918">
        <v>25000</v>
      </c>
      <c r="N3918" s="21" t="str">
        <f t="shared" si="133"/>
        <v>5_25-30</v>
      </c>
      <c r="O3918" s="21" t="str">
        <f t="shared" si="134"/>
        <v>2_20-30</v>
      </c>
      <c r="P3918" s="21" t="str">
        <f t="shared" si="135"/>
        <v>02_20-30</v>
      </c>
      <c r="Q3918" t="s">
        <v>1587</v>
      </c>
      <c r="R3918" t="s">
        <v>1588</v>
      </c>
      <c r="S3918">
        <f t="shared" si="138"/>
        <v>3750000</v>
      </c>
      <c r="T3918">
        <f t="shared" si="137"/>
        <v>50336</v>
      </c>
    </row>
    <row r="3919" spans="1:22" ht="14.45" hidden="1" x14ac:dyDescent="0.35">
      <c r="A3919">
        <v>40</v>
      </c>
      <c r="B3919" t="s">
        <v>29</v>
      </c>
      <c r="C3919" t="s">
        <v>29</v>
      </c>
      <c r="D3919" t="s">
        <v>1041</v>
      </c>
      <c r="E3919" t="s">
        <v>1039</v>
      </c>
      <c r="F3919" t="s">
        <v>5</v>
      </c>
      <c r="G3919" t="s">
        <v>308</v>
      </c>
      <c r="H3919" t="s">
        <v>2</v>
      </c>
      <c r="I3919">
        <v>15</v>
      </c>
      <c r="L3919" t="s">
        <v>107</v>
      </c>
      <c r="M3919">
        <v>56000</v>
      </c>
      <c r="N3919" s="21" t="str">
        <f t="shared" si="133"/>
        <v>11_55-60</v>
      </c>
      <c r="O3919" s="21" t="str">
        <f t="shared" si="134"/>
        <v>5_50-60</v>
      </c>
      <c r="P3919" s="21" t="str">
        <f t="shared" si="135"/>
        <v>05_50-60</v>
      </c>
      <c r="Q3919" t="s">
        <v>1587</v>
      </c>
      <c r="R3919" t="s">
        <v>1588</v>
      </c>
      <c r="S3919">
        <f t="shared" si="138"/>
        <v>2240000</v>
      </c>
      <c r="T3919">
        <f t="shared" si="137"/>
        <v>30067</v>
      </c>
    </row>
    <row r="3920" spans="1:22" ht="14.45" hidden="1" x14ac:dyDescent="0.35">
      <c r="A3920">
        <v>860</v>
      </c>
      <c r="B3920" t="s">
        <v>29</v>
      </c>
      <c r="C3920" t="s">
        <v>29</v>
      </c>
      <c r="D3920" t="s">
        <v>1046</v>
      </c>
      <c r="E3920" t="s">
        <v>1039</v>
      </c>
      <c r="F3920" t="s">
        <v>5</v>
      </c>
      <c r="G3920" t="s">
        <v>141</v>
      </c>
      <c r="H3920" t="s">
        <v>2</v>
      </c>
      <c r="I3920">
        <v>13</v>
      </c>
      <c r="K3920" t="s">
        <v>7</v>
      </c>
      <c r="L3920" t="s">
        <v>91</v>
      </c>
      <c r="M3920">
        <v>17320</v>
      </c>
      <c r="N3920" s="21" t="str">
        <f t="shared" si="133"/>
        <v>3_15-20</v>
      </c>
      <c r="O3920" s="21" t="str">
        <f t="shared" si="134"/>
        <v>1_10-20</v>
      </c>
      <c r="P3920" s="21" t="str">
        <f t="shared" si="135"/>
        <v>01_&lt;20</v>
      </c>
      <c r="Q3920" t="s">
        <v>1587</v>
      </c>
      <c r="R3920" t="s">
        <v>1588</v>
      </c>
      <c r="S3920">
        <f t="shared" si="138"/>
        <v>14895200</v>
      </c>
      <c r="T3920">
        <f t="shared" si="137"/>
        <v>199936</v>
      </c>
    </row>
    <row r="3921" spans="1:22" ht="14.45" hidden="1" x14ac:dyDescent="0.35">
      <c r="A3921">
        <v>570</v>
      </c>
      <c r="B3921" t="s">
        <v>29</v>
      </c>
      <c r="C3921" t="s">
        <v>29</v>
      </c>
      <c r="D3921" t="s">
        <v>1046</v>
      </c>
      <c r="E3921" t="s">
        <v>1039</v>
      </c>
      <c r="F3921" t="s">
        <v>5</v>
      </c>
      <c r="G3921" t="s">
        <v>323</v>
      </c>
      <c r="H3921" t="s">
        <v>2</v>
      </c>
      <c r="I3921">
        <v>13</v>
      </c>
      <c r="L3921" t="s">
        <v>90</v>
      </c>
      <c r="M3921">
        <v>17300</v>
      </c>
      <c r="N3921" s="21" t="str">
        <f t="shared" si="133"/>
        <v>3_15-20</v>
      </c>
      <c r="O3921" s="21" t="str">
        <f t="shared" si="134"/>
        <v>1_10-20</v>
      </c>
      <c r="P3921" s="21" t="str">
        <f t="shared" si="135"/>
        <v>01_&lt;20</v>
      </c>
      <c r="Q3921" t="s">
        <v>1587</v>
      </c>
      <c r="R3921" t="s">
        <v>1588</v>
      </c>
      <c r="S3921">
        <f t="shared" si="138"/>
        <v>9861000</v>
      </c>
      <c r="T3921">
        <f t="shared" si="137"/>
        <v>132362</v>
      </c>
    </row>
    <row r="3922" spans="1:22" ht="14.45" hidden="1" x14ac:dyDescent="0.35">
      <c r="A3922">
        <v>240</v>
      </c>
      <c r="B3922" t="s">
        <v>29</v>
      </c>
      <c r="C3922" t="s">
        <v>29</v>
      </c>
      <c r="D3922" t="s">
        <v>1046</v>
      </c>
      <c r="E3922" t="s">
        <v>1039</v>
      </c>
      <c r="F3922" t="s">
        <v>5</v>
      </c>
      <c r="G3922" t="s">
        <v>496</v>
      </c>
      <c r="H3922" t="s">
        <v>2</v>
      </c>
      <c r="I3922">
        <v>13</v>
      </c>
      <c r="L3922" t="s">
        <v>107</v>
      </c>
      <c r="M3922">
        <v>21000</v>
      </c>
      <c r="N3922" s="21" t="str">
        <f t="shared" si="133"/>
        <v>4_20-25</v>
      </c>
      <c r="O3922" s="21" t="str">
        <f t="shared" si="134"/>
        <v>2_20-30</v>
      </c>
      <c r="P3922" s="21" t="str">
        <f t="shared" si="135"/>
        <v>02_20-30</v>
      </c>
      <c r="Q3922" t="s">
        <v>1587</v>
      </c>
      <c r="R3922" t="s">
        <v>1588</v>
      </c>
      <c r="S3922">
        <f t="shared" si="138"/>
        <v>5040000</v>
      </c>
      <c r="T3922">
        <f t="shared" si="137"/>
        <v>67651</v>
      </c>
    </row>
    <row r="3923" spans="1:22" ht="14.45" hidden="1" x14ac:dyDescent="0.35">
      <c r="A3923">
        <v>150</v>
      </c>
      <c r="B3923" t="s">
        <v>29</v>
      </c>
      <c r="C3923" t="s">
        <v>29</v>
      </c>
      <c r="D3923" t="s">
        <v>1046</v>
      </c>
      <c r="E3923" t="s">
        <v>1039</v>
      </c>
      <c r="F3923" t="s">
        <v>5</v>
      </c>
      <c r="G3923" t="s">
        <v>496</v>
      </c>
      <c r="H3923" t="s">
        <v>2</v>
      </c>
      <c r="I3923">
        <v>14</v>
      </c>
      <c r="L3923" t="s">
        <v>107</v>
      </c>
      <c r="M3923">
        <v>22000</v>
      </c>
      <c r="N3923" s="21" t="str">
        <f t="shared" si="133"/>
        <v>4_20-25</v>
      </c>
      <c r="O3923" s="21" t="str">
        <f t="shared" si="134"/>
        <v>2_20-30</v>
      </c>
      <c r="P3923" s="21" t="str">
        <f t="shared" si="135"/>
        <v>02_20-30</v>
      </c>
      <c r="Q3923" t="s">
        <v>1587</v>
      </c>
      <c r="R3923" t="s">
        <v>1588</v>
      </c>
      <c r="S3923">
        <f t="shared" si="138"/>
        <v>3300000</v>
      </c>
      <c r="T3923">
        <f t="shared" si="137"/>
        <v>44295</v>
      </c>
    </row>
    <row r="3924" spans="1:22" ht="14.45" hidden="1" x14ac:dyDescent="0.35">
      <c r="A3924">
        <v>900</v>
      </c>
      <c r="B3924" t="s">
        <v>29</v>
      </c>
      <c r="C3924" t="s">
        <v>29</v>
      </c>
      <c r="D3924" t="s">
        <v>1046</v>
      </c>
      <c r="E3924" t="s">
        <v>1039</v>
      </c>
      <c r="F3924" t="s">
        <v>5</v>
      </c>
      <c r="G3924" t="s">
        <v>323</v>
      </c>
      <c r="H3924" t="s">
        <v>2</v>
      </c>
      <c r="I3924">
        <v>14</v>
      </c>
      <c r="L3924" t="s">
        <v>90</v>
      </c>
      <c r="M3924">
        <v>19300</v>
      </c>
      <c r="N3924" s="21" t="str">
        <f t="shared" si="133"/>
        <v>3_15-20</v>
      </c>
      <c r="O3924" s="21" t="str">
        <f t="shared" si="134"/>
        <v>1_10-20</v>
      </c>
      <c r="P3924" s="21" t="str">
        <f t="shared" si="135"/>
        <v>01_&lt;20</v>
      </c>
      <c r="Q3924" t="s">
        <v>1587</v>
      </c>
      <c r="R3924" t="s">
        <v>1588</v>
      </c>
      <c r="S3924">
        <f t="shared" ref="S3924" si="139">M3924*A3924</f>
        <v>17370000</v>
      </c>
      <c r="T3924">
        <f t="shared" si="137"/>
        <v>233154</v>
      </c>
    </row>
    <row r="3925" spans="1:22" ht="14.45" hidden="1" x14ac:dyDescent="0.35">
      <c r="A3925">
        <v>50</v>
      </c>
      <c r="B3925" t="s">
        <v>29</v>
      </c>
      <c r="C3925" t="s">
        <v>29</v>
      </c>
      <c r="D3925" t="s">
        <v>1047</v>
      </c>
      <c r="E3925" t="s">
        <v>1039</v>
      </c>
      <c r="F3925" t="s">
        <v>5</v>
      </c>
      <c r="G3925" t="s">
        <v>141</v>
      </c>
      <c r="H3925" t="s">
        <v>2</v>
      </c>
      <c r="I3925">
        <v>10</v>
      </c>
      <c r="L3925" t="s">
        <v>91</v>
      </c>
      <c r="M3925">
        <v>12100</v>
      </c>
      <c r="N3925" s="21" t="str">
        <f t="shared" si="133"/>
        <v>2_10-15</v>
      </c>
      <c r="O3925" s="21" t="str">
        <f t="shared" si="134"/>
        <v>1_10-20</v>
      </c>
      <c r="P3925" s="21" t="str">
        <f t="shared" si="135"/>
        <v>01_&lt;20</v>
      </c>
      <c r="Q3925" t="s">
        <v>1587</v>
      </c>
      <c r="R3925" t="s">
        <v>1588</v>
      </c>
      <c r="S3925">
        <f t="shared" si="138"/>
        <v>605000</v>
      </c>
      <c r="T3925">
        <f t="shared" si="137"/>
        <v>8121</v>
      </c>
    </row>
    <row r="3926" spans="1:22" ht="14.45" hidden="1" x14ac:dyDescent="0.35">
      <c r="A3926">
        <v>70</v>
      </c>
      <c r="B3926" t="s">
        <v>29</v>
      </c>
      <c r="C3926" t="s">
        <v>29</v>
      </c>
      <c r="D3926" t="s">
        <v>1047</v>
      </c>
      <c r="E3926" t="s">
        <v>1039</v>
      </c>
      <c r="F3926" t="s">
        <v>5</v>
      </c>
      <c r="G3926" t="s">
        <v>124</v>
      </c>
      <c r="H3926" t="s">
        <v>2</v>
      </c>
      <c r="I3926">
        <v>10</v>
      </c>
      <c r="K3926" t="s">
        <v>7</v>
      </c>
      <c r="L3926" t="s">
        <v>91</v>
      </c>
      <c r="M3926">
        <v>10400</v>
      </c>
      <c r="N3926" s="21" t="str">
        <f t="shared" si="133"/>
        <v>2_10-15</v>
      </c>
      <c r="O3926" s="21" t="str">
        <f t="shared" si="134"/>
        <v>1_10-20</v>
      </c>
      <c r="P3926" s="21" t="str">
        <f t="shared" si="135"/>
        <v>01_&lt;20</v>
      </c>
      <c r="Q3926" t="s">
        <v>1587</v>
      </c>
      <c r="R3926" t="s">
        <v>1588</v>
      </c>
      <c r="S3926">
        <f t="shared" si="138"/>
        <v>728000</v>
      </c>
      <c r="T3926">
        <f t="shared" si="137"/>
        <v>9772</v>
      </c>
    </row>
    <row r="3927" spans="1:22" ht="14.45" hidden="1" x14ac:dyDescent="0.35">
      <c r="A3927">
        <v>160</v>
      </c>
      <c r="B3927" t="s">
        <v>29</v>
      </c>
      <c r="C3927" t="s">
        <v>29</v>
      </c>
      <c r="D3927" t="s">
        <v>1047</v>
      </c>
      <c r="E3927" t="s">
        <v>1039</v>
      </c>
      <c r="F3927" t="s">
        <v>5</v>
      </c>
      <c r="G3927" t="s">
        <v>323</v>
      </c>
      <c r="H3927" t="s">
        <v>2</v>
      </c>
      <c r="I3927">
        <v>11</v>
      </c>
      <c r="L3927" t="s">
        <v>90</v>
      </c>
      <c r="M3927">
        <v>12300</v>
      </c>
      <c r="N3927" s="21" t="str">
        <f t="shared" si="133"/>
        <v>2_10-15</v>
      </c>
      <c r="O3927" s="21" t="str">
        <f t="shared" si="134"/>
        <v>1_10-20</v>
      </c>
      <c r="P3927" s="21" t="str">
        <f t="shared" si="135"/>
        <v>01_&lt;20</v>
      </c>
      <c r="Q3927" t="s">
        <v>1587</v>
      </c>
      <c r="R3927" t="s">
        <v>1588</v>
      </c>
      <c r="S3927">
        <f t="shared" si="138"/>
        <v>1968000</v>
      </c>
      <c r="T3927">
        <f t="shared" si="137"/>
        <v>26416</v>
      </c>
    </row>
    <row r="3928" spans="1:22" ht="14.45" hidden="1" x14ac:dyDescent="0.35">
      <c r="A3928">
        <v>50</v>
      </c>
      <c r="B3928" t="s">
        <v>29</v>
      </c>
      <c r="C3928" t="s">
        <v>29</v>
      </c>
      <c r="D3928" t="s">
        <v>1047</v>
      </c>
      <c r="E3928" t="s">
        <v>1039</v>
      </c>
      <c r="F3928" t="s">
        <v>5</v>
      </c>
      <c r="G3928" t="s">
        <v>141</v>
      </c>
      <c r="H3928" t="s">
        <v>2</v>
      </c>
      <c r="I3928">
        <v>11</v>
      </c>
      <c r="K3928" t="s">
        <v>7</v>
      </c>
      <c r="L3928" t="s">
        <v>91</v>
      </c>
      <c r="M3928">
        <v>10100</v>
      </c>
      <c r="N3928" s="21" t="str">
        <f t="shared" si="133"/>
        <v>2_10-15</v>
      </c>
      <c r="O3928" s="21" t="str">
        <f t="shared" si="134"/>
        <v>1_10-20</v>
      </c>
      <c r="P3928" s="21" t="str">
        <f t="shared" si="135"/>
        <v>01_&lt;20</v>
      </c>
      <c r="Q3928" t="s">
        <v>1587</v>
      </c>
      <c r="R3928" t="s">
        <v>1588</v>
      </c>
      <c r="S3928">
        <f t="shared" si="138"/>
        <v>505000</v>
      </c>
      <c r="T3928">
        <f t="shared" si="137"/>
        <v>6779</v>
      </c>
    </row>
    <row r="3929" spans="1:22" ht="14.45" hidden="1" x14ac:dyDescent="0.35">
      <c r="A3929">
        <v>20</v>
      </c>
      <c r="B3929" t="s">
        <v>1496</v>
      </c>
      <c r="C3929" t="s">
        <v>1581</v>
      </c>
      <c r="D3929" t="s">
        <v>1046</v>
      </c>
      <c r="E3929" t="s">
        <v>1039</v>
      </c>
      <c r="F3929" t="s">
        <v>5</v>
      </c>
      <c r="G3929" t="s">
        <v>496</v>
      </c>
      <c r="H3929" t="s">
        <v>224</v>
      </c>
      <c r="I3929">
        <v>13</v>
      </c>
      <c r="J3929" t="s">
        <v>8</v>
      </c>
      <c r="L3929" t="s">
        <v>107</v>
      </c>
      <c r="M3929">
        <v>76326</v>
      </c>
      <c r="N3929" s="21" t="str">
        <f t="shared" si="133"/>
        <v>15_75-80</v>
      </c>
      <c r="O3929" s="21" t="str">
        <f t="shared" ref="O3929:O3934" si="140">CONCATENATE(ROUNDDOWN(M3929/10000,0),"_",ROUNDDOWN(M3929/10000,0)*10,"-",ROUNDUP((M3929+1)/10000,0)*10)</f>
        <v>7_70-80</v>
      </c>
      <c r="P3929" s="21" t="str">
        <f t="shared" ref="P3929:P3934" si="141">IF(M3929&lt;20000,"01_&lt;20",IF(M3929&lt;70000,CONCATENATE(IF((ROUNDDOWN(M3929/10000,0)+1)&lt;10,0,),ROUNDDOWN(M3929/10000,0),"_",ROUNDDOWN(M3929/10000,0)*10,"-",ROUNDUP((M3929+1)/10000,0)*10),"07_70&gt;"))</f>
        <v>07_70&gt;</v>
      </c>
      <c r="Q3929" s="21" t="s">
        <v>1527</v>
      </c>
      <c r="R3929" s="21" t="s">
        <v>1084</v>
      </c>
      <c r="S3929">
        <f t="shared" si="138"/>
        <v>1526520</v>
      </c>
      <c r="T3929">
        <f t="shared" ref="T3929:T3946" si="142">ROUND(S3929/74.5,0)</f>
        <v>20490</v>
      </c>
      <c r="U3929" s="91"/>
      <c r="V3929" s="93"/>
    </row>
    <row r="3930" spans="1:22" ht="14.45" hidden="1" x14ac:dyDescent="0.35">
      <c r="A3930">
        <v>240</v>
      </c>
      <c r="B3930" t="s">
        <v>1496</v>
      </c>
      <c r="C3930" t="s">
        <v>1582</v>
      </c>
      <c r="D3930" t="s">
        <v>1046</v>
      </c>
      <c r="E3930" t="s">
        <v>1039</v>
      </c>
      <c r="F3930" t="s">
        <v>1</v>
      </c>
      <c r="G3930" t="s">
        <v>532</v>
      </c>
      <c r="H3930" t="s">
        <v>2</v>
      </c>
      <c r="I3930">
        <v>14</v>
      </c>
      <c r="J3930" t="s">
        <v>8</v>
      </c>
      <c r="L3930" t="s">
        <v>107</v>
      </c>
      <c r="M3930">
        <v>46990</v>
      </c>
      <c r="N3930" s="21" t="str">
        <f t="shared" si="133"/>
        <v>9_45-50</v>
      </c>
      <c r="O3930" s="21" t="str">
        <f t="shared" si="140"/>
        <v>4_40-50</v>
      </c>
      <c r="P3930" s="21" t="str">
        <f t="shared" si="141"/>
        <v>04_40-50</v>
      </c>
      <c r="Q3930" s="21" t="s">
        <v>1527</v>
      </c>
      <c r="R3930" s="21" t="s">
        <v>1084</v>
      </c>
      <c r="S3930">
        <f t="shared" si="138"/>
        <v>11277600</v>
      </c>
      <c r="T3930">
        <f t="shared" si="142"/>
        <v>151377</v>
      </c>
      <c r="U3930" s="91"/>
      <c r="V3930" s="93"/>
    </row>
    <row r="3931" spans="1:22" ht="14.45" hidden="1" x14ac:dyDescent="0.35">
      <c r="A3931">
        <v>10</v>
      </c>
      <c r="B3931" t="s">
        <v>1496</v>
      </c>
      <c r="C3931" t="s">
        <v>1583</v>
      </c>
      <c r="D3931" t="s">
        <v>1040</v>
      </c>
      <c r="E3931" t="s">
        <v>1039</v>
      </c>
      <c r="F3931" t="s">
        <v>5</v>
      </c>
      <c r="G3931" t="s">
        <v>218</v>
      </c>
      <c r="H3931" t="s">
        <v>2</v>
      </c>
      <c r="I3931">
        <v>15</v>
      </c>
      <c r="J3931" t="s">
        <v>8</v>
      </c>
      <c r="L3931" t="s">
        <v>107</v>
      </c>
      <c r="M3931">
        <v>48450</v>
      </c>
      <c r="N3931" s="21" t="str">
        <f t="shared" si="133"/>
        <v>9_45-50</v>
      </c>
      <c r="O3931" s="21" t="str">
        <f t="shared" si="140"/>
        <v>4_40-50</v>
      </c>
      <c r="P3931" s="21" t="str">
        <f t="shared" si="141"/>
        <v>04_40-50</v>
      </c>
      <c r="Q3931" s="21" t="s">
        <v>1527</v>
      </c>
      <c r="R3931" s="21" t="s">
        <v>1084</v>
      </c>
      <c r="S3931">
        <f t="shared" si="138"/>
        <v>484500</v>
      </c>
      <c r="T3931">
        <f t="shared" si="142"/>
        <v>6503</v>
      </c>
      <c r="U3931" s="91"/>
      <c r="V3931" s="93"/>
    </row>
    <row r="3932" spans="1:22" ht="14.45" hidden="1" x14ac:dyDescent="0.35">
      <c r="A3932">
        <v>70</v>
      </c>
      <c r="B3932" t="s">
        <v>1496</v>
      </c>
      <c r="C3932" t="s">
        <v>1584</v>
      </c>
      <c r="D3932" t="s">
        <v>1040</v>
      </c>
      <c r="E3932" t="s">
        <v>1039</v>
      </c>
      <c r="F3932" t="s">
        <v>1</v>
      </c>
      <c r="G3932" t="s">
        <v>532</v>
      </c>
      <c r="H3932" t="s">
        <v>2</v>
      </c>
      <c r="I3932">
        <v>15</v>
      </c>
      <c r="J3932" t="s">
        <v>8</v>
      </c>
      <c r="L3932" t="s">
        <v>107</v>
      </c>
      <c r="M3932">
        <v>43990</v>
      </c>
      <c r="N3932" s="21" t="str">
        <f t="shared" ref="N3932:N3947" si="143">CONCATENATE(ROUNDDOWN(M3932/5000,0),"_",ROUNDDOWN(M3932/5000,0)*5,"-",ROUNDUP((M3932+1)/5000,0)*5)</f>
        <v>8_40-45</v>
      </c>
      <c r="O3932" s="21" t="str">
        <f t="shared" si="140"/>
        <v>4_40-50</v>
      </c>
      <c r="P3932" s="21" t="str">
        <f t="shared" si="141"/>
        <v>04_40-50</v>
      </c>
      <c r="Q3932" s="21" t="s">
        <v>1527</v>
      </c>
      <c r="R3932" s="21" t="s">
        <v>1084</v>
      </c>
      <c r="S3932">
        <f t="shared" si="138"/>
        <v>3079300</v>
      </c>
      <c r="T3932">
        <f t="shared" si="142"/>
        <v>41333</v>
      </c>
      <c r="U3932" s="91"/>
      <c r="V3932" s="93"/>
    </row>
    <row r="3933" spans="1:22" ht="14.45" hidden="1" x14ac:dyDescent="0.35">
      <c r="A3933">
        <v>30</v>
      </c>
      <c r="B3933" t="s">
        <v>1496</v>
      </c>
      <c r="C3933" t="s">
        <v>1585</v>
      </c>
      <c r="D3933" t="s">
        <v>1046</v>
      </c>
      <c r="E3933" t="s">
        <v>1039</v>
      </c>
      <c r="F3933" t="s">
        <v>5</v>
      </c>
      <c r="G3933" t="s">
        <v>818</v>
      </c>
      <c r="H3933" t="s">
        <v>618</v>
      </c>
      <c r="I3933">
        <v>14</v>
      </c>
      <c r="J3933" t="s">
        <v>8</v>
      </c>
      <c r="L3933" t="s">
        <v>107</v>
      </c>
      <c r="M3933">
        <v>112450</v>
      </c>
      <c r="N3933" s="21" t="str">
        <f t="shared" si="143"/>
        <v>22_110-115</v>
      </c>
      <c r="O3933" s="21" t="str">
        <f t="shared" si="140"/>
        <v>11_110-120</v>
      </c>
      <c r="P3933" s="21" t="str">
        <f t="shared" si="141"/>
        <v>07_70&gt;</v>
      </c>
      <c r="Q3933" s="21" t="s">
        <v>1527</v>
      </c>
      <c r="R3933" s="21" t="s">
        <v>1084</v>
      </c>
      <c r="S3933">
        <f t="shared" si="138"/>
        <v>3373500</v>
      </c>
      <c r="T3933">
        <f t="shared" si="142"/>
        <v>45282</v>
      </c>
      <c r="U3933" s="91"/>
      <c r="V3933" s="93"/>
    </row>
    <row r="3934" spans="1:22" ht="14.45" hidden="1" x14ac:dyDescent="0.35">
      <c r="A3934">
        <v>90</v>
      </c>
      <c r="B3934" t="s">
        <v>1496</v>
      </c>
      <c r="C3934" t="s">
        <v>1586</v>
      </c>
      <c r="D3934" t="s">
        <v>1040</v>
      </c>
      <c r="E3934" t="s">
        <v>1039</v>
      </c>
      <c r="F3934" t="s">
        <v>1</v>
      </c>
      <c r="G3934" t="s">
        <v>532</v>
      </c>
      <c r="H3934" t="s">
        <v>2</v>
      </c>
      <c r="I3934">
        <v>16</v>
      </c>
      <c r="J3934" t="s">
        <v>8</v>
      </c>
      <c r="L3934" t="s">
        <v>107</v>
      </c>
      <c r="M3934">
        <v>61990</v>
      </c>
      <c r="N3934" s="21" t="str">
        <f t="shared" si="143"/>
        <v>12_60-65</v>
      </c>
      <c r="O3934" s="21" t="str">
        <f t="shared" si="140"/>
        <v>6_60-70</v>
      </c>
      <c r="P3934" s="21" t="str">
        <f t="shared" si="141"/>
        <v>06_60-70</v>
      </c>
      <c r="Q3934" s="21" t="s">
        <v>1527</v>
      </c>
      <c r="R3934" s="21" t="s">
        <v>1084</v>
      </c>
      <c r="S3934">
        <f t="shared" si="138"/>
        <v>5579100</v>
      </c>
      <c r="T3934">
        <f t="shared" si="142"/>
        <v>74887</v>
      </c>
      <c r="U3934" s="91"/>
      <c r="V3934" s="93"/>
    </row>
    <row r="3935" spans="1:22" ht="14.45" hidden="1" x14ac:dyDescent="0.35">
      <c r="A3935">
        <v>20</v>
      </c>
      <c r="B3935" t="s">
        <v>1496</v>
      </c>
      <c r="C3935" t="s">
        <v>1581</v>
      </c>
      <c r="D3935" t="s">
        <v>1046</v>
      </c>
      <c r="E3935" t="s">
        <v>1039</v>
      </c>
      <c r="F3935" t="s">
        <v>5</v>
      </c>
      <c r="G3935" t="s">
        <v>496</v>
      </c>
      <c r="H3935" t="s">
        <v>224</v>
      </c>
      <c r="I3935">
        <v>13</v>
      </c>
      <c r="J3935" t="s">
        <v>8</v>
      </c>
      <c r="L3935" t="s">
        <v>107</v>
      </c>
      <c r="M3935">
        <v>76326</v>
      </c>
      <c r="N3935" s="21" t="str">
        <f t="shared" si="143"/>
        <v>15_75-80</v>
      </c>
      <c r="O3935" s="21" t="str">
        <f t="shared" ref="O3935:O3940" si="144">CONCATENATE(ROUNDDOWN(M3935/10000,0),"_",ROUNDDOWN(M3935/10000,0)*10,"-",ROUNDUP((M3935+1)/10000,0)*10)</f>
        <v>7_70-80</v>
      </c>
      <c r="P3935" s="21" t="str">
        <f t="shared" ref="P3935:P3940" si="145">IF(M3935&lt;20000,"01_&lt;20",IF(M3935&lt;70000,CONCATENATE(IF((ROUNDDOWN(M3935/10000,0)+1)&lt;10,0,),ROUNDDOWN(M3935/10000,0),"_",ROUNDDOWN(M3935/10000,0)*10,"-",ROUNDUP((M3935+1)/10000,0)*10),"07_70&gt;"))</f>
        <v>07_70&gt;</v>
      </c>
      <c r="Q3935" s="21" t="s">
        <v>1495</v>
      </c>
      <c r="R3935" s="21" t="s">
        <v>1084</v>
      </c>
      <c r="S3935">
        <f t="shared" ref="S3935:S3940" si="146">M3935*A3935</f>
        <v>1526520</v>
      </c>
      <c r="T3935">
        <f t="shared" si="142"/>
        <v>20490</v>
      </c>
      <c r="U3935" s="91"/>
      <c r="V3935" s="93"/>
    </row>
    <row r="3936" spans="1:22" ht="14.45" hidden="1" x14ac:dyDescent="0.35">
      <c r="A3936">
        <v>180</v>
      </c>
      <c r="B3936" t="s">
        <v>1496</v>
      </c>
      <c r="C3936" t="s">
        <v>1582</v>
      </c>
      <c r="D3936" t="s">
        <v>1046</v>
      </c>
      <c r="E3936" t="s">
        <v>1039</v>
      </c>
      <c r="F3936" t="s">
        <v>1</v>
      </c>
      <c r="G3936" t="s">
        <v>532</v>
      </c>
      <c r="H3936" t="s">
        <v>2</v>
      </c>
      <c r="I3936">
        <v>14</v>
      </c>
      <c r="J3936" t="s">
        <v>8</v>
      </c>
      <c r="L3936" t="s">
        <v>107</v>
      </c>
      <c r="M3936">
        <v>46990</v>
      </c>
      <c r="N3936" s="21" t="str">
        <f t="shared" si="143"/>
        <v>9_45-50</v>
      </c>
      <c r="O3936" s="21" t="str">
        <f t="shared" si="144"/>
        <v>4_40-50</v>
      </c>
      <c r="P3936" s="21" t="str">
        <f t="shared" si="145"/>
        <v>04_40-50</v>
      </c>
      <c r="Q3936" s="21" t="s">
        <v>1495</v>
      </c>
      <c r="R3936" s="21" t="s">
        <v>1084</v>
      </c>
      <c r="S3936">
        <f t="shared" si="146"/>
        <v>8458200</v>
      </c>
      <c r="T3936">
        <f t="shared" si="142"/>
        <v>113533</v>
      </c>
      <c r="U3936" s="91"/>
      <c r="V3936" s="93"/>
    </row>
    <row r="3937" spans="1:24" ht="14.45" hidden="1" x14ac:dyDescent="0.35">
      <c r="A3937">
        <v>10</v>
      </c>
      <c r="B3937" t="s">
        <v>1496</v>
      </c>
      <c r="C3937" t="s">
        <v>1583</v>
      </c>
      <c r="D3937" t="s">
        <v>1040</v>
      </c>
      <c r="E3937" t="s">
        <v>1039</v>
      </c>
      <c r="F3937" t="s">
        <v>5</v>
      </c>
      <c r="G3937" t="s">
        <v>218</v>
      </c>
      <c r="H3937" t="s">
        <v>2</v>
      </c>
      <c r="I3937">
        <v>15</v>
      </c>
      <c r="J3937" t="s">
        <v>8</v>
      </c>
      <c r="L3937" t="s">
        <v>107</v>
      </c>
      <c r="M3937">
        <v>48450</v>
      </c>
      <c r="N3937" s="21" t="str">
        <f t="shared" si="143"/>
        <v>9_45-50</v>
      </c>
      <c r="O3937" s="21" t="str">
        <f t="shared" si="144"/>
        <v>4_40-50</v>
      </c>
      <c r="P3937" s="21" t="str">
        <f t="shared" si="145"/>
        <v>04_40-50</v>
      </c>
      <c r="Q3937" s="21" t="s">
        <v>1495</v>
      </c>
      <c r="R3937" s="21" t="s">
        <v>1084</v>
      </c>
      <c r="S3937">
        <f t="shared" si="146"/>
        <v>484500</v>
      </c>
      <c r="T3937">
        <f t="shared" si="142"/>
        <v>6503</v>
      </c>
      <c r="U3937" s="91"/>
      <c r="V3937" s="93"/>
    </row>
    <row r="3938" spans="1:24" ht="14.45" hidden="1" x14ac:dyDescent="0.35">
      <c r="A3938">
        <v>60</v>
      </c>
      <c r="B3938" t="s">
        <v>1496</v>
      </c>
      <c r="C3938" t="s">
        <v>1584</v>
      </c>
      <c r="D3938" t="s">
        <v>1040</v>
      </c>
      <c r="E3938" t="s">
        <v>1039</v>
      </c>
      <c r="F3938" t="s">
        <v>1</v>
      </c>
      <c r="G3938" t="s">
        <v>532</v>
      </c>
      <c r="H3938" t="s">
        <v>2</v>
      </c>
      <c r="I3938">
        <v>15</v>
      </c>
      <c r="J3938" t="s">
        <v>8</v>
      </c>
      <c r="L3938" t="s">
        <v>107</v>
      </c>
      <c r="M3938">
        <v>43990</v>
      </c>
      <c r="N3938" s="21" t="str">
        <f t="shared" si="143"/>
        <v>8_40-45</v>
      </c>
      <c r="O3938" s="21" t="str">
        <f t="shared" si="144"/>
        <v>4_40-50</v>
      </c>
      <c r="P3938" s="21" t="str">
        <f t="shared" si="145"/>
        <v>04_40-50</v>
      </c>
      <c r="Q3938" s="21" t="s">
        <v>1495</v>
      </c>
      <c r="R3938" s="21" t="s">
        <v>1084</v>
      </c>
      <c r="S3938">
        <f t="shared" si="146"/>
        <v>2639400</v>
      </c>
      <c r="T3938">
        <f t="shared" si="142"/>
        <v>35428</v>
      </c>
      <c r="U3938" s="91"/>
      <c r="V3938" s="93"/>
    </row>
    <row r="3939" spans="1:24" ht="14.45" hidden="1" x14ac:dyDescent="0.35">
      <c r="A3939">
        <v>10</v>
      </c>
      <c r="B3939" t="s">
        <v>1496</v>
      </c>
      <c r="C3939" t="s">
        <v>1585</v>
      </c>
      <c r="D3939" t="s">
        <v>1046</v>
      </c>
      <c r="E3939" t="s">
        <v>1039</v>
      </c>
      <c r="F3939" t="s">
        <v>5</v>
      </c>
      <c r="G3939" t="s">
        <v>818</v>
      </c>
      <c r="H3939" t="s">
        <v>618</v>
      </c>
      <c r="I3939">
        <v>14</v>
      </c>
      <c r="J3939" t="s">
        <v>8</v>
      </c>
      <c r="L3939" t="s">
        <v>107</v>
      </c>
      <c r="M3939">
        <v>112450</v>
      </c>
      <c r="N3939" s="21" t="str">
        <f t="shared" si="143"/>
        <v>22_110-115</v>
      </c>
      <c r="O3939" s="21" t="str">
        <f t="shared" si="144"/>
        <v>11_110-120</v>
      </c>
      <c r="P3939" s="21" t="str">
        <f t="shared" si="145"/>
        <v>07_70&gt;</v>
      </c>
      <c r="Q3939" s="21" t="s">
        <v>1495</v>
      </c>
      <c r="R3939" s="21" t="s">
        <v>1084</v>
      </c>
      <c r="S3939">
        <f t="shared" si="146"/>
        <v>1124500</v>
      </c>
      <c r="T3939">
        <f t="shared" si="142"/>
        <v>15094</v>
      </c>
      <c r="U3939" s="91"/>
      <c r="V3939" s="93"/>
    </row>
    <row r="3940" spans="1:24" ht="14.45" hidden="1" x14ac:dyDescent="0.35">
      <c r="A3940">
        <v>30</v>
      </c>
      <c r="B3940" t="s">
        <v>1496</v>
      </c>
      <c r="C3940" t="s">
        <v>1586</v>
      </c>
      <c r="D3940" t="s">
        <v>1040</v>
      </c>
      <c r="E3940" t="s">
        <v>1039</v>
      </c>
      <c r="F3940" t="s">
        <v>1</v>
      </c>
      <c r="G3940" t="s">
        <v>532</v>
      </c>
      <c r="H3940" t="s">
        <v>2</v>
      </c>
      <c r="I3940">
        <v>16</v>
      </c>
      <c r="J3940" t="s">
        <v>8</v>
      </c>
      <c r="L3940" t="s">
        <v>107</v>
      </c>
      <c r="M3940">
        <v>61990</v>
      </c>
      <c r="N3940" s="21" t="str">
        <f t="shared" si="143"/>
        <v>12_60-65</v>
      </c>
      <c r="O3940" s="21" t="str">
        <f t="shared" si="144"/>
        <v>6_60-70</v>
      </c>
      <c r="P3940" s="21" t="str">
        <f t="shared" si="145"/>
        <v>06_60-70</v>
      </c>
      <c r="Q3940" s="21" t="s">
        <v>1495</v>
      </c>
      <c r="R3940" s="21" t="s">
        <v>1084</v>
      </c>
      <c r="S3940">
        <f t="shared" si="146"/>
        <v>1859700</v>
      </c>
      <c r="T3940">
        <f t="shared" si="142"/>
        <v>24962</v>
      </c>
      <c r="U3940" s="91"/>
      <c r="V3940" s="93"/>
    </row>
    <row r="3941" spans="1:24" ht="14.45" hidden="1" x14ac:dyDescent="0.35">
      <c r="A3941">
        <v>20</v>
      </c>
      <c r="B3941" t="s">
        <v>1496</v>
      </c>
      <c r="C3941" t="s">
        <v>1581</v>
      </c>
      <c r="D3941" t="s">
        <v>1046</v>
      </c>
      <c r="E3941" t="s">
        <v>1039</v>
      </c>
      <c r="F3941" t="s">
        <v>5</v>
      </c>
      <c r="G3941" t="s">
        <v>496</v>
      </c>
      <c r="H3941" t="s">
        <v>224</v>
      </c>
      <c r="I3941">
        <v>13</v>
      </c>
      <c r="J3941" t="s">
        <v>8</v>
      </c>
      <c r="L3941" t="s">
        <v>107</v>
      </c>
      <c r="M3941">
        <v>76326</v>
      </c>
      <c r="N3941" s="21" t="str">
        <f t="shared" si="143"/>
        <v>15_75-80</v>
      </c>
      <c r="O3941" s="21" t="str">
        <f t="shared" ref="O3941:O3947" si="147">CONCATENATE(ROUNDDOWN(M3941/10000,0),"_",ROUNDDOWN(M3941/10000,0)*10,"-",ROUNDUP((M3941+1)/10000,0)*10)</f>
        <v>7_70-80</v>
      </c>
      <c r="P3941" s="21" t="str">
        <f t="shared" ref="P3941:P3947" si="148">IF(M3941&lt;20000,"01_&lt;20",IF(M3941&lt;70000,CONCATENATE(IF((ROUNDDOWN(M3941/10000,0)+1)&lt;10,0,),ROUNDDOWN(M3941/10000,0),"_",ROUNDDOWN(M3941/10000,0)*10,"-",ROUNDUP((M3941+1)/10000,0)*10),"07_70&gt;"))</f>
        <v>07_70&gt;</v>
      </c>
      <c r="Q3941" s="21" t="s">
        <v>167</v>
      </c>
      <c r="R3941" s="21" t="s">
        <v>1084</v>
      </c>
      <c r="S3941">
        <f t="shared" ref="S3941:S3946" si="149">M3941*A3941</f>
        <v>1526520</v>
      </c>
      <c r="T3941">
        <f t="shared" si="142"/>
        <v>20490</v>
      </c>
      <c r="U3941" s="91"/>
      <c r="V3941" s="93"/>
    </row>
    <row r="3942" spans="1:24" ht="14.45" hidden="1" x14ac:dyDescent="0.35">
      <c r="A3942">
        <v>50</v>
      </c>
      <c r="B3942" t="s">
        <v>1496</v>
      </c>
      <c r="C3942" t="s">
        <v>1582</v>
      </c>
      <c r="D3942" t="s">
        <v>1046</v>
      </c>
      <c r="E3942" t="s">
        <v>1039</v>
      </c>
      <c r="F3942" t="s">
        <v>1</v>
      </c>
      <c r="G3942" t="s">
        <v>532</v>
      </c>
      <c r="H3942" t="s">
        <v>2</v>
      </c>
      <c r="I3942">
        <v>14</v>
      </c>
      <c r="J3942" t="s">
        <v>8</v>
      </c>
      <c r="L3942" t="s">
        <v>107</v>
      </c>
      <c r="M3942">
        <v>46990</v>
      </c>
      <c r="N3942" s="21" t="str">
        <f t="shared" si="143"/>
        <v>9_45-50</v>
      </c>
      <c r="O3942" s="21" t="str">
        <f t="shared" si="147"/>
        <v>4_40-50</v>
      </c>
      <c r="P3942" s="21" t="str">
        <f t="shared" si="148"/>
        <v>04_40-50</v>
      </c>
      <c r="Q3942" s="21" t="s">
        <v>167</v>
      </c>
      <c r="R3942" s="21" t="s">
        <v>1084</v>
      </c>
      <c r="S3942">
        <f t="shared" si="149"/>
        <v>2349500</v>
      </c>
      <c r="T3942">
        <f t="shared" si="142"/>
        <v>31537</v>
      </c>
      <c r="U3942" s="91"/>
      <c r="V3942" s="93"/>
    </row>
    <row r="3943" spans="1:24" ht="14.45" hidden="1" x14ac:dyDescent="0.35">
      <c r="A3943">
        <v>10</v>
      </c>
      <c r="B3943" t="s">
        <v>1496</v>
      </c>
      <c r="C3943" t="s">
        <v>1583</v>
      </c>
      <c r="D3943" t="s">
        <v>1040</v>
      </c>
      <c r="E3943" t="s">
        <v>1039</v>
      </c>
      <c r="F3943" t="s">
        <v>5</v>
      </c>
      <c r="G3943" t="s">
        <v>218</v>
      </c>
      <c r="H3943" t="s">
        <v>2</v>
      </c>
      <c r="I3943">
        <v>15</v>
      </c>
      <c r="J3943" t="s">
        <v>8</v>
      </c>
      <c r="L3943" t="s">
        <v>107</v>
      </c>
      <c r="M3943">
        <v>48450</v>
      </c>
      <c r="N3943" s="21" t="str">
        <f t="shared" si="143"/>
        <v>9_45-50</v>
      </c>
      <c r="O3943" s="21" t="str">
        <f t="shared" si="147"/>
        <v>4_40-50</v>
      </c>
      <c r="P3943" s="21" t="str">
        <f t="shared" si="148"/>
        <v>04_40-50</v>
      </c>
      <c r="Q3943" s="21" t="s">
        <v>167</v>
      </c>
      <c r="R3943" s="21" t="s">
        <v>1084</v>
      </c>
      <c r="S3943">
        <f t="shared" si="149"/>
        <v>484500</v>
      </c>
      <c r="T3943">
        <f t="shared" si="142"/>
        <v>6503</v>
      </c>
      <c r="U3943" s="91"/>
      <c r="V3943" s="93"/>
    </row>
    <row r="3944" spans="1:24" ht="14.45" hidden="1" x14ac:dyDescent="0.35">
      <c r="A3944">
        <v>10</v>
      </c>
      <c r="B3944" t="s">
        <v>1496</v>
      </c>
      <c r="C3944" t="s">
        <v>1584</v>
      </c>
      <c r="D3944" t="s">
        <v>1040</v>
      </c>
      <c r="E3944" t="s">
        <v>1039</v>
      </c>
      <c r="F3944" t="s">
        <v>1</v>
      </c>
      <c r="G3944" t="s">
        <v>532</v>
      </c>
      <c r="H3944" t="s">
        <v>2</v>
      </c>
      <c r="I3944">
        <v>15</v>
      </c>
      <c r="J3944" t="s">
        <v>8</v>
      </c>
      <c r="L3944" t="s">
        <v>107</v>
      </c>
      <c r="M3944">
        <v>43990</v>
      </c>
      <c r="N3944" s="21" t="str">
        <f t="shared" si="143"/>
        <v>8_40-45</v>
      </c>
      <c r="O3944" s="21" t="str">
        <f t="shared" si="147"/>
        <v>4_40-50</v>
      </c>
      <c r="P3944" s="21" t="str">
        <f t="shared" si="148"/>
        <v>04_40-50</v>
      </c>
      <c r="Q3944" s="21" t="s">
        <v>167</v>
      </c>
      <c r="R3944" s="21" t="s">
        <v>1084</v>
      </c>
      <c r="S3944">
        <f t="shared" si="149"/>
        <v>439900</v>
      </c>
      <c r="T3944">
        <f t="shared" si="142"/>
        <v>5905</v>
      </c>
      <c r="U3944" s="91"/>
      <c r="V3944" s="93"/>
    </row>
    <row r="3945" spans="1:24" ht="14.45" hidden="1" x14ac:dyDescent="0.35">
      <c r="A3945">
        <v>40</v>
      </c>
      <c r="B3945" t="s">
        <v>1496</v>
      </c>
      <c r="C3945" t="s">
        <v>1585</v>
      </c>
      <c r="D3945" t="s">
        <v>1046</v>
      </c>
      <c r="E3945" t="s">
        <v>1039</v>
      </c>
      <c r="F3945" t="s">
        <v>5</v>
      </c>
      <c r="G3945" t="s">
        <v>818</v>
      </c>
      <c r="H3945" t="s">
        <v>618</v>
      </c>
      <c r="I3945">
        <v>14</v>
      </c>
      <c r="J3945" t="s">
        <v>8</v>
      </c>
      <c r="L3945" t="s">
        <v>107</v>
      </c>
      <c r="M3945">
        <v>112450</v>
      </c>
      <c r="N3945" s="21" t="str">
        <f t="shared" si="143"/>
        <v>22_110-115</v>
      </c>
      <c r="O3945" s="21" t="str">
        <f t="shared" si="147"/>
        <v>11_110-120</v>
      </c>
      <c r="P3945" s="21" t="str">
        <f t="shared" si="148"/>
        <v>07_70&gt;</v>
      </c>
      <c r="Q3945" s="21" t="s">
        <v>167</v>
      </c>
      <c r="R3945" s="21" t="s">
        <v>1084</v>
      </c>
      <c r="S3945">
        <f t="shared" si="149"/>
        <v>4498000</v>
      </c>
      <c r="T3945">
        <f t="shared" si="142"/>
        <v>60376</v>
      </c>
      <c r="U3945" s="91"/>
      <c r="V3945" s="93"/>
    </row>
    <row r="3946" spans="1:24" s="42" customFormat="1" ht="14.45" hidden="1" x14ac:dyDescent="0.35">
      <c r="A3946" s="42">
        <v>20</v>
      </c>
      <c r="B3946" s="42" t="s">
        <v>1496</v>
      </c>
      <c r="C3946" s="42" t="s">
        <v>1586</v>
      </c>
      <c r="D3946" s="42" t="s">
        <v>1040</v>
      </c>
      <c r="E3946" s="42" t="s">
        <v>1039</v>
      </c>
      <c r="F3946" s="42" t="s">
        <v>1</v>
      </c>
      <c r="G3946" s="42" t="s">
        <v>532</v>
      </c>
      <c r="H3946" s="42" t="s">
        <v>2</v>
      </c>
      <c r="I3946" s="42">
        <v>16</v>
      </c>
      <c r="J3946" s="42" t="s">
        <v>8</v>
      </c>
      <c r="L3946" s="42" t="s">
        <v>107</v>
      </c>
      <c r="M3946" s="42">
        <v>61990</v>
      </c>
      <c r="N3946" s="99" t="str">
        <f t="shared" si="143"/>
        <v>12_60-65</v>
      </c>
      <c r="O3946" s="99" t="str">
        <f t="shared" si="147"/>
        <v>6_60-70</v>
      </c>
      <c r="P3946" s="99" t="str">
        <f t="shared" si="148"/>
        <v>06_60-70</v>
      </c>
      <c r="Q3946" s="99" t="s">
        <v>167</v>
      </c>
      <c r="R3946" s="99" t="s">
        <v>1084</v>
      </c>
      <c r="S3946" s="42">
        <f t="shared" si="149"/>
        <v>1239800</v>
      </c>
      <c r="T3946" s="42">
        <f t="shared" si="142"/>
        <v>16642</v>
      </c>
      <c r="V3946" s="100"/>
    </row>
    <row r="3947" spans="1:24" x14ac:dyDescent="0.25">
      <c r="A3947">
        <v>50</v>
      </c>
      <c r="B3947" t="s">
        <v>0</v>
      </c>
      <c r="C3947" t="s">
        <v>213</v>
      </c>
      <c r="D3947" t="s">
        <v>1038</v>
      </c>
      <c r="E3947" t="s">
        <v>1039</v>
      </c>
      <c r="F3947" t="s">
        <v>1</v>
      </c>
      <c r="G3947" t="s">
        <v>152</v>
      </c>
      <c r="H3947">
        <v>520</v>
      </c>
      <c r="I3947">
        <v>15</v>
      </c>
      <c r="J3947" t="s">
        <v>4</v>
      </c>
      <c r="L3947" t="s">
        <v>107</v>
      </c>
      <c r="M3947">
        <v>26060</v>
      </c>
      <c r="N3947" s="21" t="str">
        <f t="shared" si="143"/>
        <v>5_25-30</v>
      </c>
      <c r="O3947" s="21" t="str">
        <f t="shared" si="147"/>
        <v>2_20-30</v>
      </c>
      <c r="P3947" s="21" t="str">
        <f t="shared" si="148"/>
        <v>02_20-30</v>
      </c>
      <c r="Q3947" t="s">
        <v>1730</v>
      </c>
      <c r="R3947" t="s">
        <v>1588</v>
      </c>
      <c r="S3947">
        <f>M3947*A3947</f>
        <v>1303000</v>
      </c>
      <c r="T3947">
        <f>ROUND(S3947/73.2,0)</f>
        <v>17801</v>
      </c>
      <c r="V3947">
        <v>26424</v>
      </c>
      <c r="X3947" s="3">
        <v>-1.3775355737208598E-2</v>
      </c>
    </row>
    <row r="3948" spans="1:24" x14ac:dyDescent="0.25">
      <c r="A3948">
        <v>402</v>
      </c>
      <c r="B3948" t="s">
        <v>0</v>
      </c>
      <c r="C3948" t="s">
        <v>212</v>
      </c>
      <c r="D3948" t="s">
        <v>1040</v>
      </c>
      <c r="E3948" t="s">
        <v>1039</v>
      </c>
      <c r="F3948" t="s">
        <v>1</v>
      </c>
      <c r="G3948" t="s">
        <v>152</v>
      </c>
      <c r="H3948" t="s">
        <v>2</v>
      </c>
      <c r="I3948">
        <v>15</v>
      </c>
      <c r="J3948" t="s">
        <v>4</v>
      </c>
      <c r="L3948" t="s">
        <v>107</v>
      </c>
      <c r="M3948">
        <v>21980</v>
      </c>
      <c r="N3948" s="21" t="str">
        <f t="shared" ref="N3948:N4011" si="150">CONCATENATE(ROUNDDOWN(M3948/5000,0),"_",ROUNDDOWN(M3948/5000,0)*5,"-",ROUNDUP((M3948+1)/5000,0)*5)</f>
        <v>4_20-25</v>
      </c>
      <c r="O3948" s="21" t="str">
        <f t="shared" ref="O3948:O4011" si="151">CONCATENATE(ROUNDDOWN(M3948/10000,0),"_",ROUNDDOWN(M3948/10000,0)*10,"-",ROUNDUP((M3948+1)/10000,0)*10)</f>
        <v>2_20-30</v>
      </c>
      <c r="P3948" s="21" t="str">
        <f t="shared" ref="P3948:P4011" si="152">IF(M3948&lt;20000,"01_&lt;20",IF(M3948&lt;70000,CONCATENATE(IF((ROUNDDOWN(M3948/10000,0)+1)&lt;10,0,),ROUNDDOWN(M3948/10000,0),"_",ROUNDDOWN(M3948/10000,0)*10,"-",ROUNDUP((M3948+1)/10000,0)*10),"07_70&gt;"))</f>
        <v>02_20-30</v>
      </c>
      <c r="Q3948" t="s">
        <v>1730</v>
      </c>
      <c r="R3948" t="s">
        <v>1588</v>
      </c>
      <c r="S3948">
        <f t="shared" ref="S3948:S4011" si="153">M3948*A3948</f>
        <v>8835960</v>
      </c>
      <c r="T3948">
        <f t="shared" ref="T3948:T4011" si="154">ROUND(S3948/73.2,0)</f>
        <v>120710</v>
      </c>
      <c r="V3948">
        <v>22637</v>
      </c>
      <c r="X3948" s="3">
        <v>-2.9023280470026946E-2</v>
      </c>
    </row>
    <row r="3949" spans="1:24" x14ac:dyDescent="0.25">
      <c r="A3949">
        <v>12</v>
      </c>
      <c r="B3949" t="s">
        <v>0</v>
      </c>
      <c r="C3949" t="s">
        <v>332</v>
      </c>
      <c r="D3949" t="s">
        <v>1038</v>
      </c>
      <c r="E3949" t="s">
        <v>1039</v>
      </c>
      <c r="F3949" t="s">
        <v>1</v>
      </c>
      <c r="G3949" t="s">
        <v>249</v>
      </c>
      <c r="H3949">
        <v>535</v>
      </c>
      <c r="I3949">
        <v>15</v>
      </c>
      <c r="J3949" t="s">
        <v>8</v>
      </c>
      <c r="L3949" t="s">
        <v>107</v>
      </c>
      <c r="M3949">
        <v>40827</v>
      </c>
      <c r="N3949" s="21" t="str">
        <f t="shared" si="150"/>
        <v>8_40-45</v>
      </c>
      <c r="O3949" s="21" t="str">
        <f t="shared" si="151"/>
        <v>4_40-50</v>
      </c>
      <c r="P3949" s="21" t="str">
        <f t="shared" si="152"/>
        <v>04_40-50</v>
      </c>
      <c r="Q3949" t="s">
        <v>1730</v>
      </c>
      <c r="R3949" t="s">
        <v>1588</v>
      </c>
      <c r="S3949">
        <f t="shared" si="153"/>
        <v>489924</v>
      </c>
      <c r="T3949">
        <f t="shared" si="154"/>
        <v>6693</v>
      </c>
      <c r="V3949">
        <v>40010</v>
      </c>
      <c r="X3949" s="3">
        <v>2.0419895026243438E-2</v>
      </c>
    </row>
    <row r="3950" spans="1:24" x14ac:dyDescent="0.25">
      <c r="A3950">
        <v>44</v>
      </c>
      <c r="B3950" t="s">
        <v>0</v>
      </c>
      <c r="C3950" t="s">
        <v>392</v>
      </c>
      <c r="D3950" t="s">
        <v>1040</v>
      </c>
      <c r="E3950" t="s">
        <v>1039</v>
      </c>
      <c r="F3950" t="s">
        <v>5</v>
      </c>
      <c r="G3950" t="s">
        <v>114</v>
      </c>
      <c r="H3950" t="s">
        <v>2</v>
      </c>
      <c r="I3950">
        <v>15</v>
      </c>
      <c r="J3950" t="s">
        <v>4</v>
      </c>
      <c r="L3950" t="s">
        <v>107</v>
      </c>
      <c r="M3950">
        <v>34283</v>
      </c>
      <c r="N3950" s="21" t="str">
        <f t="shared" si="150"/>
        <v>6_30-35</v>
      </c>
      <c r="O3950" s="21" t="str">
        <f t="shared" si="151"/>
        <v>3_30-40</v>
      </c>
      <c r="P3950" s="21" t="str">
        <f t="shared" si="152"/>
        <v>03_30-40</v>
      </c>
      <c r="Q3950" t="s">
        <v>1730</v>
      </c>
      <c r="R3950" t="s">
        <v>1588</v>
      </c>
      <c r="S3950">
        <f t="shared" si="153"/>
        <v>1508452</v>
      </c>
      <c r="T3950">
        <f t="shared" si="154"/>
        <v>20607</v>
      </c>
      <c r="V3950">
        <v>34565</v>
      </c>
      <c r="X3950" s="3">
        <v>-8.1585418776218711E-3</v>
      </c>
    </row>
    <row r="3951" spans="1:24" x14ac:dyDescent="0.25">
      <c r="A3951">
        <v>19</v>
      </c>
      <c r="B3951" t="s">
        <v>0</v>
      </c>
      <c r="C3951" t="s">
        <v>331</v>
      </c>
      <c r="D3951" t="s">
        <v>1040</v>
      </c>
      <c r="E3951" t="s">
        <v>1039</v>
      </c>
      <c r="F3951" t="s">
        <v>1</v>
      </c>
      <c r="G3951" t="s">
        <v>249</v>
      </c>
      <c r="H3951" t="s">
        <v>2</v>
      </c>
      <c r="I3951">
        <v>15</v>
      </c>
      <c r="J3951" t="s">
        <v>4</v>
      </c>
      <c r="L3951" t="s">
        <v>107</v>
      </c>
      <c r="M3951">
        <v>38296</v>
      </c>
      <c r="N3951" s="21" t="str">
        <f t="shared" si="150"/>
        <v>7_35-40</v>
      </c>
      <c r="O3951" s="21" t="str">
        <f t="shared" si="151"/>
        <v>3_30-40</v>
      </c>
      <c r="P3951" s="21" t="str">
        <f t="shared" si="152"/>
        <v>03_30-40</v>
      </c>
      <c r="Q3951" t="s">
        <v>1730</v>
      </c>
      <c r="R3951" t="s">
        <v>1588</v>
      </c>
      <c r="S3951">
        <f t="shared" si="153"/>
        <v>727624</v>
      </c>
      <c r="T3951">
        <f t="shared" si="154"/>
        <v>9940</v>
      </c>
      <c r="V3951">
        <v>30221</v>
      </c>
      <c r="X3951" s="3">
        <v>0.26719830581383808</v>
      </c>
    </row>
    <row r="3952" spans="1:24" x14ac:dyDescent="0.25">
      <c r="A3952">
        <v>34</v>
      </c>
      <c r="B3952" t="s">
        <v>0</v>
      </c>
      <c r="C3952" t="s">
        <v>481</v>
      </c>
      <c r="D3952" t="s">
        <v>1041</v>
      </c>
      <c r="E3952" t="s">
        <v>1039</v>
      </c>
      <c r="F3952" t="s">
        <v>5</v>
      </c>
      <c r="G3952" t="s">
        <v>308</v>
      </c>
      <c r="H3952" t="s">
        <v>464</v>
      </c>
      <c r="I3952">
        <v>15</v>
      </c>
      <c r="J3952" t="s">
        <v>8</v>
      </c>
      <c r="L3952" t="s">
        <v>107</v>
      </c>
      <c r="M3952">
        <v>83088</v>
      </c>
      <c r="N3952" s="21" t="str">
        <f t="shared" si="150"/>
        <v>16_80-85</v>
      </c>
      <c r="O3952" s="21" t="str">
        <f t="shared" si="151"/>
        <v>8_80-90</v>
      </c>
      <c r="P3952" s="21" t="str">
        <f t="shared" si="152"/>
        <v>07_70&gt;</v>
      </c>
      <c r="Q3952" t="s">
        <v>1730</v>
      </c>
      <c r="R3952" t="s">
        <v>1588</v>
      </c>
      <c r="S3952">
        <f t="shared" si="153"/>
        <v>2824992</v>
      </c>
      <c r="T3952">
        <f t="shared" si="154"/>
        <v>38593</v>
      </c>
      <c r="V3952">
        <v>86005</v>
      </c>
      <c r="X3952" s="3">
        <v>-3.3916632753909659E-2</v>
      </c>
    </row>
    <row r="3953" spans="1:24" x14ac:dyDescent="0.25">
      <c r="A3953">
        <v>726</v>
      </c>
      <c r="B3953" t="s">
        <v>0</v>
      </c>
      <c r="C3953" t="s">
        <v>223</v>
      </c>
      <c r="D3953" t="s">
        <v>1041</v>
      </c>
      <c r="E3953" t="s">
        <v>1039</v>
      </c>
      <c r="F3953" t="s">
        <v>5</v>
      </c>
      <c r="G3953" t="s">
        <v>114</v>
      </c>
      <c r="H3953" t="s">
        <v>108</v>
      </c>
      <c r="I3953">
        <v>15</v>
      </c>
      <c r="J3953" t="s">
        <v>4</v>
      </c>
      <c r="L3953" t="s">
        <v>107</v>
      </c>
      <c r="M3953">
        <v>44710</v>
      </c>
      <c r="N3953" s="21" t="str">
        <f t="shared" si="150"/>
        <v>8_40-45</v>
      </c>
      <c r="O3953" s="21" t="str">
        <f t="shared" si="151"/>
        <v>4_40-50</v>
      </c>
      <c r="P3953" s="21" t="str">
        <f t="shared" si="152"/>
        <v>04_40-50</v>
      </c>
      <c r="Q3953" t="s">
        <v>1730</v>
      </c>
      <c r="R3953" t="s">
        <v>1588</v>
      </c>
      <c r="S3953">
        <f t="shared" si="153"/>
        <v>32459460</v>
      </c>
      <c r="T3953">
        <f t="shared" si="154"/>
        <v>443435</v>
      </c>
      <c r="V3953">
        <v>52800</v>
      </c>
      <c r="X3953" s="3">
        <v>-0.15321969696969698</v>
      </c>
    </row>
    <row r="3954" spans="1:24" x14ac:dyDescent="0.25">
      <c r="A3954">
        <v>9050</v>
      </c>
      <c r="B3954" t="s">
        <v>0</v>
      </c>
      <c r="C3954" t="s">
        <v>712</v>
      </c>
      <c r="D3954" t="s">
        <v>1040</v>
      </c>
      <c r="E3954" t="s">
        <v>1039</v>
      </c>
      <c r="F3954" t="s">
        <v>1</v>
      </c>
      <c r="G3954" t="s">
        <v>532</v>
      </c>
      <c r="H3954" t="s">
        <v>2</v>
      </c>
      <c r="I3954">
        <v>15</v>
      </c>
      <c r="J3954" t="s">
        <v>444</v>
      </c>
      <c r="L3954" t="s">
        <v>107</v>
      </c>
      <c r="M3954">
        <v>33489</v>
      </c>
      <c r="N3954" s="21" t="str">
        <f t="shared" si="150"/>
        <v>6_30-35</v>
      </c>
      <c r="O3954" s="21" t="str">
        <f t="shared" si="151"/>
        <v>3_30-40</v>
      </c>
      <c r="P3954" s="21" t="str">
        <f t="shared" si="152"/>
        <v>03_30-40</v>
      </c>
      <c r="Q3954" t="s">
        <v>1730</v>
      </c>
      <c r="R3954" t="s">
        <v>1588</v>
      </c>
      <c r="S3954">
        <f t="shared" si="153"/>
        <v>303075450</v>
      </c>
      <c r="T3954">
        <f t="shared" si="154"/>
        <v>4140375</v>
      </c>
      <c r="V3954">
        <v>29920</v>
      </c>
      <c r="X3954" s="3">
        <v>0.11928475935828876</v>
      </c>
    </row>
    <row r="3955" spans="1:24" x14ac:dyDescent="0.25">
      <c r="A3955">
        <v>377</v>
      </c>
      <c r="B3955" t="s">
        <v>0</v>
      </c>
      <c r="C3955" t="s">
        <v>713</v>
      </c>
      <c r="D3955" t="s">
        <v>1038</v>
      </c>
      <c r="E3955" t="s">
        <v>1039</v>
      </c>
      <c r="F3955" t="s">
        <v>5</v>
      </c>
      <c r="G3955" t="s">
        <v>496</v>
      </c>
      <c r="H3955" t="s">
        <v>714</v>
      </c>
      <c r="I3955">
        <v>15</v>
      </c>
      <c r="J3955" t="s">
        <v>8</v>
      </c>
      <c r="L3955" t="s">
        <v>107</v>
      </c>
      <c r="M3955">
        <v>42229</v>
      </c>
      <c r="N3955" s="21" t="str">
        <f t="shared" si="150"/>
        <v>8_40-45</v>
      </c>
      <c r="O3955" s="21" t="str">
        <f t="shared" si="151"/>
        <v>4_40-50</v>
      </c>
      <c r="P3955" s="21" t="str">
        <f t="shared" si="152"/>
        <v>04_40-50</v>
      </c>
      <c r="Q3955" t="s">
        <v>1730</v>
      </c>
      <c r="R3955" t="s">
        <v>1588</v>
      </c>
      <c r="S3955">
        <f t="shared" si="153"/>
        <v>15920333</v>
      </c>
      <c r="T3955">
        <f t="shared" si="154"/>
        <v>217491</v>
      </c>
      <c r="V3955">
        <v>43503</v>
      </c>
      <c r="X3955" s="3">
        <v>-2.9285336643449875E-2</v>
      </c>
    </row>
    <row r="3956" spans="1:24" x14ac:dyDescent="0.25">
      <c r="A3956">
        <v>125</v>
      </c>
      <c r="B3956" t="s">
        <v>0</v>
      </c>
      <c r="C3956" t="s">
        <v>716</v>
      </c>
      <c r="D3956" t="s">
        <v>1041</v>
      </c>
      <c r="E3956" t="s">
        <v>1039</v>
      </c>
      <c r="F3956" t="s">
        <v>5</v>
      </c>
      <c r="G3956" t="s">
        <v>308</v>
      </c>
      <c r="H3956" t="s">
        <v>803</v>
      </c>
      <c r="I3956">
        <v>15</v>
      </c>
      <c r="J3956" t="s">
        <v>8</v>
      </c>
      <c r="L3956" t="s">
        <v>107</v>
      </c>
      <c r="M3956">
        <v>81364</v>
      </c>
      <c r="N3956" s="21" t="str">
        <f t="shared" si="150"/>
        <v>16_80-85</v>
      </c>
      <c r="O3956" s="21" t="str">
        <f t="shared" si="151"/>
        <v>8_80-90</v>
      </c>
      <c r="P3956" s="21" t="str">
        <f t="shared" si="152"/>
        <v>07_70&gt;</v>
      </c>
      <c r="Q3956" t="s">
        <v>1730</v>
      </c>
      <c r="R3956" t="s">
        <v>1588</v>
      </c>
      <c r="S3956">
        <f t="shared" si="153"/>
        <v>10170500</v>
      </c>
      <c r="T3956">
        <f t="shared" si="154"/>
        <v>138941</v>
      </c>
      <c r="V3956">
        <v>91146</v>
      </c>
      <c r="X3956" s="3">
        <v>-0.10732231803918987</v>
      </c>
    </row>
    <row r="3957" spans="1:24" x14ac:dyDescent="0.25">
      <c r="A3957">
        <v>109</v>
      </c>
      <c r="B3957" t="s">
        <v>0</v>
      </c>
      <c r="C3957" t="s">
        <v>717</v>
      </c>
      <c r="D3957" t="s">
        <v>1041</v>
      </c>
      <c r="E3957" t="s">
        <v>1039</v>
      </c>
      <c r="F3957" t="s">
        <v>5</v>
      </c>
      <c r="G3957" t="s">
        <v>308</v>
      </c>
      <c r="H3957" t="s">
        <v>166</v>
      </c>
      <c r="I3957">
        <v>15</v>
      </c>
      <c r="J3957" t="s">
        <v>8</v>
      </c>
      <c r="L3957" t="s">
        <v>107</v>
      </c>
      <c r="M3957">
        <v>85547</v>
      </c>
      <c r="N3957" s="21" t="str">
        <f t="shared" si="150"/>
        <v>17_85-90</v>
      </c>
      <c r="O3957" s="21" t="str">
        <f t="shared" si="151"/>
        <v>8_80-90</v>
      </c>
      <c r="P3957" s="21" t="str">
        <f t="shared" si="152"/>
        <v>07_70&gt;</v>
      </c>
      <c r="Q3957" t="s">
        <v>1730</v>
      </c>
      <c r="R3957" t="s">
        <v>1588</v>
      </c>
      <c r="S3957">
        <f t="shared" si="153"/>
        <v>9324623</v>
      </c>
      <c r="T3957">
        <f t="shared" si="154"/>
        <v>127386</v>
      </c>
      <c r="V3957">
        <v>88540</v>
      </c>
      <c r="X3957" s="3">
        <v>-3.3803930426925685E-2</v>
      </c>
    </row>
    <row r="3958" spans="1:24" x14ac:dyDescent="0.25">
      <c r="A3958">
        <v>1895</v>
      </c>
      <c r="B3958" t="s">
        <v>0</v>
      </c>
      <c r="C3958" t="s">
        <v>771</v>
      </c>
      <c r="D3958" t="s">
        <v>1038</v>
      </c>
      <c r="E3958" t="s">
        <v>1039</v>
      </c>
      <c r="F3958" t="s">
        <v>1</v>
      </c>
      <c r="G3958" t="s">
        <v>532</v>
      </c>
      <c r="H3958" t="s">
        <v>731</v>
      </c>
      <c r="I3958">
        <v>15</v>
      </c>
      <c r="J3958" t="s">
        <v>266</v>
      </c>
      <c r="L3958" t="s">
        <v>107</v>
      </c>
      <c r="M3958">
        <v>40348</v>
      </c>
      <c r="N3958" s="21" t="str">
        <f t="shared" si="150"/>
        <v>8_40-45</v>
      </c>
      <c r="O3958" s="21" t="str">
        <f t="shared" si="151"/>
        <v>4_40-50</v>
      </c>
      <c r="P3958" s="21" t="str">
        <f t="shared" si="152"/>
        <v>04_40-50</v>
      </c>
      <c r="Q3958" t="s">
        <v>1730</v>
      </c>
      <c r="R3958" t="s">
        <v>1588</v>
      </c>
      <c r="S3958">
        <f t="shared" si="153"/>
        <v>76459460</v>
      </c>
      <c r="T3958">
        <f t="shared" si="154"/>
        <v>1044528</v>
      </c>
      <c r="V3958">
        <v>34817</v>
      </c>
      <c r="X3958" s="3">
        <v>0.15885917798776461</v>
      </c>
    </row>
    <row r="3959" spans="1:24" x14ac:dyDescent="0.25">
      <c r="A3959">
        <v>2070</v>
      </c>
      <c r="B3959" t="s">
        <v>0</v>
      </c>
      <c r="C3959" t="s">
        <v>772</v>
      </c>
      <c r="D3959" t="s">
        <v>1040</v>
      </c>
      <c r="E3959" t="s">
        <v>1039</v>
      </c>
      <c r="F3959" t="s">
        <v>5</v>
      </c>
      <c r="G3959" t="s">
        <v>155</v>
      </c>
      <c r="H3959" t="s">
        <v>2</v>
      </c>
      <c r="I3959">
        <v>15</v>
      </c>
      <c r="J3959" t="s">
        <v>8</v>
      </c>
      <c r="L3959" t="s">
        <v>107</v>
      </c>
      <c r="M3959">
        <v>34031</v>
      </c>
      <c r="N3959" s="21" t="str">
        <f t="shared" si="150"/>
        <v>6_30-35</v>
      </c>
      <c r="O3959" s="21" t="str">
        <f t="shared" si="151"/>
        <v>3_30-40</v>
      </c>
      <c r="P3959" s="21" t="str">
        <f t="shared" si="152"/>
        <v>03_30-40</v>
      </c>
      <c r="Q3959" t="s">
        <v>1730</v>
      </c>
      <c r="R3959" t="s">
        <v>1588</v>
      </c>
      <c r="S3959">
        <f t="shared" si="153"/>
        <v>70444170</v>
      </c>
      <c r="T3959">
        <f t="shared" si="154"/>
        <v>962352</v>
      </c>
      <c r="V3959">
        <v>30631</v>
      </c>
      <c r="X3959" s="3">
        <v>0.11099866148672913</v>
      </c>
    </row>
    <row r="3960" spans="1:24" x14ac:dyDescent="0.25">
      <c r="A3960">
        <v>355</v>
      </c>
      <c r="B3960" t="s">
        <v>0</v>
      </c>
      <c r="C3960" t="s">
        <v>773</v>
      </c>
      <c r="D3960" t="s">
        <v>1038</v>
      </c>
      <c r="E3960" t="s">
        <v>1039</v>
      </c>
      <c r="F3960" t="s">
        <v>5</v>
      </c>
      <c r="G3960" t="s">
        <v>496</v>
      </c>
      <c r="H3960" t="s">
        <v>714</v>
      </c>
      <c r="I3960">
        <v>17</v>
      </c>
      <c r="J3960" t="s">
        <v>8</v>
      </c>
      <c r="L3960" t="s">
        <v>107</v>
      </c>
      <c r="M3960">
        <v>53144</v>
      </c>
      <c r="N3960" s="21" t="str">
        <f t="shared" si="150"/>
        <v>10_50-55</v>
      </c>
      <c r="O3960" s="21" t="str">
        <f t="shared" si="151"/>
        <v>5_50-60</v>
      </c>
      <c r="P3960" s="21" t="str">
        <f t="shared" si="152"/>
        <v>05_50-60</v>
      </c>
      <c r="Q3960" t="s">
        <v>1730</v>
      </c>
      <c r="R3960" t="s">
        <v>1588</v>
      </c>
      <c r="S3960">
        <f t="shared" si="153"/>
        <v>18866120</v>
      </c>
      <c r="T3960">
        <f t="shared" si="154"/>
        <v>257734</v>
      </c>
      <c r="V3960">
        <v>51873</v>
      </c>
      <c r="X3960" s="3">
        <v>2.4502149480461897E-2</v>
      </c>
    </row>
    <row r="3961" spans="1:24" x14ac:dyDescent="0.25">
      <c r="A3961">
        <v>1119</v>
      </c>
      <c r="B3961" t="s">
        <v>0</v>
      </c>
      <c r="C3961" t="s">
        <v>820</v>
      </c>
      <c r="D3961" t="s">
        <v>1040</v>
      </c>
      <c r="E3961" t="s">
        <v>1039</v>
      </c>
      <c r="F3961" t="s">
        <v>1</v>
      </c>
      <c r="G3961" t="s">
        <v>152</v>
      </c>
      <c r="H3961" t="s">
        <v>2</v>
      </c>
      <c r="I3961">
        <v>15</v>
      </c>
      <c r="J3961" t="s">
        <v>4</v>
      </c>
      <c r="L3961" t="s">
        <v>107</v>
      </c>
      <c r="M3961">
        <v>21651</v>
      </c>
      <c r="N3961" s="21" t="str">
        <f t="shared" si="150"/>
        <v>4_20-25</v>
      </c>
      <c r="O3961" s="21" t="str">
        <f t="shared" si="151"/>
        <v>2_20-30</v>
      </c>
      <c r="P3961" s="21" t="str">
        <f t="shared" si="152"/>
        <v>02_20-30</v>
      </c>
      <c r="Q3961" t="s">
        <v>1730</v>
      </c>
      <c r="R3961" t="s">
        <v>1588</v>
      </c>
      <c r="S3961">
        <f t="shared" si="153"/>
        <v>24227469</v>
      </c>
      <c r="T3961">
        <f t="shared" si="154"/>
        <v>330976</v>
      </c>
      <c r="V3961">
        <v>20480</v>
      </c>
      <c r="X3961" s="3">
        <v>5.7177734374999997E-2</v>
      </c>
    </row>
    <row r="3962" spans="1:24" x14ac:dyDescent="0.25">
      <c r="A3962">
        <v>334</v>
      </c>
      <c r="B3962" t="s">
        <v>0</v>
      </c>
      <c r="C3962" t="s">
        <v>881</v>
      </c>
      <c r="D3962" t="s">
        <v>1040</v>
      </c>
      <c r="E3962" t="s">
        <v>1039</v>
      </c>
      <c r="F3962" t="s">
        <v>5</v>
      </c>
      <c r="G3962" t="s">
        <v>323</v>
      </c>
      <c r="H3962" t="s">
        <v>2</v>
      </c>
      <c r="I3962">
        <v>15</v>
      </c>
      <c r="J3962" t="s">
        <v>4</v>
      </c>
      <c r="L3962" t="s">
        <v>90</v>
      </c>
      <c r="M3962">
        <v>22774</v>
      </c>
      <c r="N3962" s="21" t="str">
        <f t="shared" si="150"/>
        <v>4_20-25</v>
      </c>
      <c r="O3962" s="21" t="str">
        <f t="shared" si="151"/>
        <v>2_20-30</v>
      </c>
      <c r="P3962" s="21" t="str">
        <f t="shared" si="152"/>
        <v>02_20-30</v>
      </c>
      <c r="Q3962" t="s">
        <v>1730</v>
      </c>
      <c r="R3962" t="s">
        <v>1588</v>
      </c>
      <c r="S3962">
        <f t="shared" si="153"/>
        <v>7606516</v>
      </c>
      <c r="T3962">
        <f t="shared" si="154"/>
        <v>103914</v>
      </c>
      <c r="V3962">
        <v>24350</v>
      </c>
      <c r="X3962" s="3">
        <v>-6.4722792607802879E-2</v>
      </c>
    </row>
    <row r="3963" spans="1:24" x14ac:dyDescent="0.25">
      <c r="A3963">
        <v>19</v>
      </c>
      <c r="B3963" t="s">
        <v>0</v>
      </c>
      <c r="C3963" t="s">
        <v>715</v>
      </c>
      <c r="D3963" t="s">
        <v>1040</v>
      </c>
      <c r="E3963" t="s">
        <v>1039</v>
      </c>
      <c r="F3963" t="s">
        <v>5</v>
      </c>
      <c r="G3963" t="s">
        <v>496</v>
      </c>
      <c r="H3963" t="s">
        <v>2</v>
      </c>
      <c r="I3963">
        <v>15</v>
      </c>
      <c r="J3963" t="s">
        <v>8</v>
      </c>
      <c r="L3963" t="s">
        <v>107</v>
      </c>
      <c r="M3963">
        <v>41510</v>
      </c>
      <c r="N3963" s="21" t="str">
        <f t="shared" si="150"/>
        <v>8_40-45</v>
      </c>
      <c r="O3963" s="21" t="str">
        <f t="shared" si="151"/>
        <v>4_40-50</v>
      </c>
      <c r="P3963" s="21" t="str">
        <f t="shared" si="152"/>
        <v>04_40-50</v>
      </c>
      <c r="Q3963" t="s">
        <v>1730</v>
      </c>
      <c r="R3963" t="s">
        <v>1588</v>
      </c>
      <c r="S3963">
        <f t="shared" si="153"/>
        <v>788690</v>
      </c>
      <c r="T3963">
        <f t="shared" si="154"/>
        <v>10774</v>
      </c>
      <c r="V3963">
        <v>40228</v>
      </c>
      <c r="X3963" s="3">
        <v>3.1868350402704582E-2</v>
      </c>
    </row>
    <row r="3964" spans="1:24" x14ac:dyDescent="0.25">
      <c r="A3964">
        <v>19</v>
      </c>
      <c r="B3964" t="s">
        <v>0</v>
      </c>
      <c r="C3964" t="s">
        <v>1042</v>
      </c>
      <c r="D3964" t="s">
        <v>1038</v>
      </c>
      <c r="E3964" t="s">
        <v>1039</v>
      </c>
      <c r="F3964" t="s">
        <v>1</v>
      </c>
      <c r="G3964" t="s">
        <v>152</v>
      </c>
      <c r="H3964">
        <v>530</v>
      </c>
      <c r="I3964">
        <v>15</v>
      </c>
      <c r="J3964" t="s">
        <v>8</v>
      </c>
      <c r="L3964" t="s">
        <v>107</v>
      </c>
      <c r="M3964">
        <v>26239</v>
      </c>
      <c r="N3964" s="21" t="str">
        <f t="shared" si="150"/>
        <v>5_25-30</v>
      </c>
      <c r="O3964" s="21" t="str">
        <f t="shared" si="151"/>
        <v>2_20-30</v>
      </c>
      <c r="P3964" s="21" t="str">
        <f t="shared" si="152"/>
        <v>02_20-30</v>
      </c>
      <c r="Q3964" t="s">
        <v>1730</v>
      </c>
      <c r="R3964" t="s">
        <v>1588</v>
      </c>
      <c r="S3964">
        <f t="shared" si="153"/>
        <v>498541</v>
      </c>
      <c r="T3964">
        <f t="shared" si="154"/>
        <v>6811</v>
      </c>
      <c r="V3964">
        <v>27150</v>
      </c>
      <c r="X3964" s="3">
        <v>-3.3554327808471458E-2</v>
      </c>
    </row>
    <row r="3965" spans="1:24" x14ac:dyDescent="0.25">
      <c r="A3965">
        <v>3</v>
      </c>
      <c r="B3965" t="s">
        <v>0</v>
      </c>
      <c r="C3965" t="s">
        <v>524</v>
      </c>
      <c r="D3965" t="s">
        <v>1040</v>
      </c>
      <c r="E3965" t="s">
        <v>1039</v>
      </c>
      <c r="F3965" t="s">
        <v>5</v>
      </c>
      <c r="G3965" t="s">
        <v>496</v>
      </c>
      <c r="H3965" t="s">
        <v>2</v>
      </c>
      <c r="I3965">
        <v>15</v>
      </c>
      <c r="J3965" t="s">
        <v>11</v>
      </c>
      <c r="L3965" t="s">
        <v>107</v>
      </c>
      <c r="M3965">
        <v>39590</v>
      </c>
      <c r="N3965" s="21" t="str">
        <f t="shared" si="150"/>
        <v>7_35-40</v>
      </c>
      <c r="O3965" s="21" t="str">
        <f t="shared" si="151"/>
        <v>3_30-40</v>
      </c>
      <c r="P3965" s="21" t="str">
        <f t="shared" si="152"/>
        <v>03_30-40</v>
      </c>
      <c r="Q3965" t="s">
        <v>1730</v>
      </c>
      <c r="R3965" t="s">
        <v>1588</v>
      </c>
      <c r="S3965">
        <f t="shared" si="153"/>
        <v>118770</v>
      </c>
      <c r="T3965">
        <f t="shared" si="154"/>
        <v>1623</v>
      </c>
      <c r="V3965">
        <v>48841</v>
      </c>
      <c r="X3965" s="3">
        <v>-0.18941053622980691</v>
      </c>
    </row>
    <row r="3966" spans="1:24" x14ac:dyDescent="0.25">
      <c r="A3966">
        <v>6</v>
      </c>
      <c r="B3966" t="s">
        <v>0</v>
      </c>
      <c r="C3966" t="s">
        <v>493</v>
      </c>
      <c r="D3966" t="s">
        <v>1041</v>
      </c>
      <c r="E3966" t="s">
        <v>1039</v>
      </c>
      <c r="F3966" t="s">
        <v>1</v>
      </c>
      <c r="G3966" t="s">
        <v>249</v>
      </c>
      <c r="H3966" t="s">
        <v>220</v>
      </c>
      <c r="I3966">
        <v>15</v>
      </c>
      <c r="J3966" t="s">
        <v>8</v>
      </c>
      <c r="L3966" t="s">
        <v>107</v>
      </c>
      <c r="M3966">
        <v>65990</v>
      </c>
      <c r="N3966" s="21" t="str">
        <f t="shared" si="150"/>
        <v>13_65-70</v>
      </c>
      <c r="O3966" s="21" t="str">
        <f t="shared" si="151"/>
        <v>6_60-70</v>
      </c>
      <c r="P3966" s="21" t="str">
        <f t="shared" si="152"/>
        <v>06_60-70</v>
      </c>
      <c r="Q3966" t="s">
        <v>1730</v>
      </c>
      <c r="R3966" t="s">
        <v>1588</v>
      </c>
      <c r="S3966">
        <f t="shared" si="153"/>
        <v>395940</v>
      </c>
      <c r="T3966">
        <f t="shared" si="154"/>
        <v>5409</v>
      </c>
      <c r="V3966">
        <v>59599</v>
      </c>
      <c r="X3966" s="3">
        <v>0.10723334284132284</v>
      </c>
    </row>
    <row r="3967" spans="1:24" x14ac:dyDescent="0.25">
      <c r="A3967">
        <v>464</v>
      </c>
      <c r="B3967" t="s">
        <v>0</v>
      </c>
      <c r="C3967" t="s">
        <v>1177</v>
      </c>
      <c r="D3967" t="s">
        <v>1040</v>
      </c>
      <c r="E3967" t="s">
        <v>1039</v>
      </c>
      <c r="F3967" t="s">
        <v>5</v>
      </c>
      <c r="G3967" t="s">
        <v>855</v>
      </c>
      <c r="H3967" t="s">
        <v>2</v>
      </c>
      <c r="I3967">
        <v>15</v>
      </c>
      <c r="J3967" t="s">
        <v>8</v>
      </c>
      <c r="L3967" t="s">
        <v>107</v>
      </c>
      <c r="M3967">
        <v>46646</v>
      </c>
      <c r="N3967" s="21" t="str">
        <f t="shared" si="150"/>
        <v>9_45-50</v>
      </c>
      <c r="O3967" s="21" t="str">
        <f t="shared" si="151"/>
        <v>4_40-50</v>
      </c>
      <c r="P3967" s="21" t="str">
        <f t="shared" si="152"/>
        <v>04_40-50</v>
      </c>
      <c r="Q3967" t="s">
        <v>1730</v>
      </c>
      <c r="R3967" t="s">
        <v>1588</v>
      </c>
      <c r="S3967">
        <f t="shared" si="153"/>
        <v>21643744</v>
      </c>
      <c r="T3967">
        <f t="shared" si="154"/>
        <v>295680</v>
      </c>
      <c r="V3967">
        <v>45982</v>
      </c>
      <c r="X3967" s="3">
        <v>1.444043321299639E-2</v>
      </c>
    </row>
    <row r="3968" spans="1:24" x14ac:dyDescent="0.25">
      <c r="A3968">
        <v>355</v>
      </c>
      <c r="B3968" t="s">
        <v>0</v>
      </c>
      <c r="C3968" t="s">
        <v>1530</v>
      </c>
      <c r="D3968" t="s">
        <v>1040</v>
      </c>
      <c r="E3968" t="s">
        <v>1039</v>
      </c>
      <c r="F3968" t="s">
        <v>5</v>
      </c>
      <c r="G3968" t="s">
        <v>496</v>
      </c>
      <c r="H3968" t="s">
        <v>2</v>
      </c>
      <c r="I3968">
        <v>15</v>
      </c>
      <c r="J3968" t="s">
        <v>8</v>
      </c>
      <c r="L3968" t="s">
        <v>107</v>
      </c>
      <c r="M3968">
        <v>47043</v>
      </c>
      <c r="N3968" s="21" t="str">
        <f t="shared" si="150"/>
        <v>9_45-50</v>
      </c>
      <c r="O3968" s="21" t="str">
        <f t="shared" si="151"/>
        <v>4_40-50</v>
      </c>
      <c r="P3968" s="21" t="str">
        <f t="shared" si="152"/>
        <v>04_40-50</v>
      </c>
      <c r="Q3968" t="s">
        <v>1730</v>
      </c>
      <c r="R3968" t="s">
        <v>1588</v>
      </c>
      <c r="S3968">
        <f t="shared" si="153"/>
        <v>16700265</v>
      </c>
      <c r="T3968">
        <f t="shared" si="154"/>
        <v>228146</v>
      </c>
      <c r="V3968">
        <v>47043</v>
      </c>
      <c r="X3968" s="3"/>
    </row>
    <row r="3969" spans="1:24" x14ac:dyDescent="0.25">
      <c r="A3969">
        <v>411</v>
      </c>
      <c r="B3969" t="s">
        <v>0</v>
      </c>
      <c r="C3969" t="s">
        <v>523</v>
      </c>
      <c r="D3969" t="s">
        <v>1046</v>
      </c>
      <c r="E3969" t="s">
        <v>1039</v>
      </c>
      <c r="F3969" t="s">
        <v>5</v>
      </c>
      <c r="G3969" t="s">
        <v>323</v>
      </c>
      <c r="H3969" t="s">
        <v>2</v>
      </c>
      <c r="I3969">
        <v>14</v>
      </c>
      <c r="J3969" t="s">
        <v>4</v>
      </c>
      <c r="L3969" t="s">
        <v>90</v>
      </c>
      <c r="M3969">
        <v>21639</v>
      </c>
      <c r="N3969" s="21" t="str">
        <f t="shared" si="150"/>
        <v>4_20-25</v>
      </c>
      <c r="O3969" s="21" t="str">
        <f t="shared" si="151"/>
        <v>2_20-30</v>
      </c>
      <c r="P3969" s="21" t="str">
        <f t="shared" si="152"/>
        <v>02_20-30</v>
      </c>
      <c r="Q3969" t="s">
        <v>1730</v>
      </c>
      <c r="R3969" t="s">
        <v>1588</v>
      </c>
      <c r="S3969">
        <f t="shared" si="153"/>
        <v>8893629</v>
      </c>
      <c r="T3969">
        <f t="shared" si="154"/>
        <v>121498</v>
      </c>
      <c r="V3969">
        <v>18850</v>
      </c>
      <c r="X3969" s="3">
        <v>0.1479575596816976</v>
      </c>
    </row>
    <row r="3970" spans="1:24" x14ac:dyDescent="0.25">
      <c r="A3970">
        <v>1842</v>
      </c>
      <c r="B3970" t="s">
        <v>0</v>
      </c>
      <c r="C3970" t="s">
        <v>1043</v>
      </c>
      <c r="D3970" t="s">
        <v>1040</v>
      </c>
      <c r="E3970" t="s">
        <v>1039</v>
      </c>
      <c r="F3970" t="s">
        <v>5</v>
      </c>
      <c r="G3970" t="s">
        <v>855</v>
      </c>
      <c r="H3970" t="s">
        <v>2</v>
      </c>
      <c r="I3970">
        <v>15</v>
      </c>
      <c r="J3970" t="s">
        <v>8</v>
      </c>
      <c r="L3970" t="s">
        <v>107</v>
      </c>
      <c r="M3970">
        <v>38336</v>
      </c>
      <c r="N3970" s="21" t="str">
        <f t="shared" si="150"/>
        <v>7_35-40</v>
      </c>
      <c r="O3970" s="21" t="str">
        <f t="shared" si="151"/>
        <v>3_30-40</v>
      </c>
      <c r="P3970" s="21" t="str">
        <f t="shared" si="152"/>
        <v>03_30-40</v>
      </c>
      <c r="Q3970" t="s">
        <v>1730</v>
      </c>
      <c r="R3970" t="s">
        <v>1588</v>
      </c>
      <c r="S3970">
        <f t="shared" si="153"/>
        <v>70614912</v>
      </c>
      <c r="T3970">
        <f t="shared" si="154"/>
        <v>964685</v>
      </c>
      <c r="V3970">
        <v>38522</v>
      </c>
      <c r="X3970" s="3">
        <v>-4.8284097398888946E-3</v>
      </c>
    </row>
    <row r="3971" spans="1:24" x14ac:dyDescent="0.25">
      <c r="A3971">
        <v>415</v>
      </c>
      <c r="B3971" t="s">
        <v>0</v>
      </c>
      <c r="C3971" t="s">
        <v>1593</v>
      </c>
      <c r="D3971" t="s">
        <v>1040</v>
      </c>
      <c r="E3971" t="s">
        <v>1039</v>
      </c>
      <c r="F3971" t="s">
        <v>5</v>
      </c>
      <c r="G3971" t="s">
        <v>323</v>
      </c>
      <c r="H3971" t="s">
        <v>2</v>
      </c>
      <c r="I3971">
        <v>17</v>
      </c>
      <c r="J3971" t="s">
        <v>6</v>
      </c>
      <c r="L3971" t="s">
        <v>90</v>
      </c>
      <c r="M3971">
        <v>28717</v>
      </c>
      <c r="N3971" s="21" t="str">
        <f t="shared" si="150"/>
        <v>5_25-30</v>
      </c>
      <c r="O3971" s="21" t="str">
        <f t="shared" si="151"/>
        <v>2_20-30</v>
      </c>
      <c r="P3971" s="21" t="str">
        <f t="shared" si="152"/>
        <v>02_20-30</v>
      </c>
      <c r="Q3971" t="s">
        <v>1730</v>
      </c>
      <c r="R3971" t="s">
        <v>1588</v>
      </c>
      <c r="S3971">
        <f t="shared" si="153"/>
        <v>11917555</v>
      </c>
      <c r="T3971">
        <f t="shared" si="154"/>
        <v>162808</v>
      </c>
      <c r="V3971" t="e">
        <v>#N/A</v>
      </c>
      <c r="X3971" s="3"/>
    </row>
    <row r="3972" spans="1:24" x14ac:dyDescent="0.25">
      <c r="A3972">
        <v>327</v>
      </c>
      <c r="B3972" t="s">
        <v>0</v>
      </c>
      <c r="C3972" t="s">
        <v>1594</v>
      </c>
      <c r="D3972" t="s">
        <v>1040</v>
      </c>
      <c r="E3972" t="s">
        <v>1039</v>
      </c>
      <c r="F3972" t="s">
        <v>5</v>
      </c>
      <c r="G3972" t="s">
        <v>496</v>
      </c>
      <c r="H3972" t="s">
        <v>2</v>
      </c>
      <c r="I3972">
        <v>17</v>
      </c>
      <c r="J3972" t="s">
        <v>8</v>
      </c>
      <c r="L3972" t="s">
        <v>107</v>
      </c>
      <c r="M3972">
        <v>43424</v>
      </c>
      <c r="N3972" s="21" t="str">
        <f t="shared" si="150"/>
        <v>8_40-45</v>
      </c>
      <c r="O3972" s="21" t="str">
        <f t="shared" si="151"/>
        <v>4_40-50</v>
      </c>
      <c r="P3972" s="21" t="str">
        <f t="shared" si="152"/>
        <v>04_40-50</v>
      </c>
      <c r="Q3972" t="s">
        <v>1730</v>
      </c>
      <c r="R3972" t="s">
        <v>1588</v>
      </c>
      <c r="S3972">
        <f t="shared" si="153"/>
        <v>14199648</v>
      </c>
      <c r="T3972">
        <f t="shared" si="154"/>
        <v>193984</v>
      </c>
      <c r="V3972" t="e">
        <v>#N/A</v>
      </c>
      <c r="X3972" s="3"/>
    </row>
    <row r="3973" spans="1:24" x14ac:dyDescent="0.25">
      <c r="A3973">
        <v>12</v>
      </c>
      <c r="B3973" t="s">
        <v>0</v>
      </c>
      <c r="C3973" t="s">
        <v>525</v>
      </c>
      <c r="D3973" t="s">
        <v>1038</v>
      </c>
      <c r="E3973" t="s">
        <v>1039</v>
      </c>
      <c r="F3973" t="s">
        <v>5</v>
      </c>
      <c r="G3973" t="s">
        <v>496</v>
      </c>
      <c r="H3973" t="s">
        <v>526</v>
      </c>
      <c r="I3973">
        <v>15</v>
      </c>
      <c r="J3973" t="s">
        <v>11</v>
      </c>
      <c r="L3973" t="s">
        <v>107</v>
      </c>
      <c r="M3973">
        <v>45158</v>
      </c>
      <c r="N3973" s="21" t="str">
        <f t="shared" si="150"/>
        <v>9_45-50</v>
      </c>
      <c r="O3973" s="21" t="str">
        <f t="shared" si="151"/>
        <v>4_40-50</v>
      </c>
      <c r="P3973" s="21" t="str">
        <f t="shared" si="152"/>
        <v>04_40-50</v>
      </c>
      <c r="Q3973" t="s">
        <v>1730</v>
      </c>
      <c r="R3973" t="s">
        <v>1588</v>
      </c>
      <c r="S3973">
        <f t="shared" si="153"/>
        <v>541896</v>
      </c>
      <c r="T3973">
        <f t="shared" si="154"/>
        <v>7403</v>
      </c>
      <c r="V3973" t="e">
        <v>#N/A</v>
      </c>
      <c r="X3973" s="3"/>
    </row>
    <row r="3974" spans="1:24" x14ac:dyDescent="0.25">
      <c r="A3974">
        <v>561</v>
      </c>
      <c r="B3974" t="s">
        <v>0</v>
      </c>
      <c r="C3974" t="s">
        <v>977</v>
      </c>
      <c r="D3974" t="s">
        <v>1038</v>
      </c>
      <c r="E3974" t="s">
        <v>1039</v>
      </c>
      <c r="F3974" t="s">
        <v>5</v>
      </c>
      <c r="G3974" t="s">
        <v>496</v>
      </c>
      <c r="H3974" t="s">
        <v>618</v>
      </c>
      <c r="I3974">
        <v>15</v>
      </c>
      <c r="J3974" t="s">
        <v>8</v>
      </c>
      <c r="L3974" t="s">
        <v>107</v>
      </c>
      <c r="M3974">
        <v>50496</v>
      </c>
      <c r="N3974" s="21" t="str">
        <f t="shared" si="150"/>
        <v>10_50-55</v>
      </c>
      <c r="O3974" s="21" t="str">
        <f t="shared" si="151"/>
        <v>5_50-60</v>
      </c>
      <c r="P3974" s="21" t="str">
        <f t="shared" si="152"/>
        <v>05_50-60</v>
      </c>
      <c r="Q3974" t="s">
        <v>1730</v>
      </c>
      <c r="R3974" t="s">
        <v>1588</v>
      </c>
      <c r="S3974">
        <f t="shared" si="153"/>
        <v>28328256</v>
      </c>
      <c r="T3974">
        <f t="shared" si="154"/>
        <v>386998</v>
      </c>
      <c r="V3974" t="e">
        <v>#N/A</v>
      </c>
      <c r="X3974" s="3"/>
    </row>
    <row r="3975" spans="1:24" x14ac:dyDescent="0.25">
      <c r="A3975">
        <v>374</v>
      </c>
      <c r="B3975" t="s">
        <v>0</v>
      </c>
      <c r="C3975" t="s">
        <v>1595</v>
      </c>
      <c r="D3975" t="s">
        <v>1041</v>
      </c>
      <c r="E3975" t="s">
        <v>1039</v>
      </c>
      <c r="F3975" t="s">
        <v>5</v>
      </c>
      <c r="G3975" t="s">
        <v>308</v>
      </c>
      <c r="H3975" t="s">
        <v>640</v>
      </c>
      <c r="I3975">
        <v>15</v>
      </c>
      <c r="J3975" t="s">
        <v>8</v>
      </c>
      <c r="L3975" t="s">
        <v>107</v>
      </c>
      <c r="M3975">
        <v>68300</v>
      </c>
      <c r="N3975" s="21" t="str">
        <f t="shared" si="150"/>
        <v>13_65-70</v>
      </c>
      <c r="O3975" s="21" t="str">
        <f t="shared" si="151"/>
        <v>6_60-70</v>
      </c>
      <c r="P3975" s="21" t="str">
        <f t="shared" si="152"/>
        <v>06_60-70</v>
      </c>
      <c r="Q3975" t="s">
        <v>1730</v>
      </c>
      <c r="R3975" t="s">
        <v>1588</v>
      </c>
      <c r="S3975">
        <f t="shared" si="153"/>
        <v>25544200</v>
      </c>
      <c r="T3975">
        <f t="shared" si="154"/>
        <v>348964</v>
      </c>
      <c r="V3975" t="e">
        <v>#N/A</v>
      </c>
      <c r="X3975" s="3"/>
    </row>
    <row r="3976" spans="1:24" x14ac:dyDescent="0.25">
      <c r="A3976">
        <v>3</v>
      </c>
      <c r="B3976" t="s">
        <v>0</v>
      </c>
      <c r="C3976" t="s">
        <v>976</v>
      </c>
      <c r="D3976" t="s">
        <v>1046</v>
      </c>
      <c r="E3976" t="s">
        <v>1039</v>
      </c>
      <c r="F3976" t="s">
        <v>5</v>
      </c>
      <c r="G3976" t="s">
        <v>855</v>
      </c>
      <c r="H3976" t="s">
        <v>2</v>
      </c>
      <c r="I3976">
        <v>14</v>
      </c>
      <c r="J3976" t="s">
        <v>8</v>
      </c>
      <c r="L3976" t="s">
        <v>107</v>
      </c>
      <c r="M3976">
        <v>52495</v>
      </c>
      <c r="N3976" s="21" t="str">
        <f t="shared" si="150"/>
        <v>10_50-55</v>
      </c>
      <c r="O3976" s="21" t="str">
        <f t="shared" si="151"/>
        <v>5_50-60</v>
      </c>
      <c r="P3976" s="21" t="str">
        <f t="shared" si="152"/>
        <v>05_50-60</v>
      </c>
      <c r="Q3976" t="s">
        <v>1730</v>
      </c>
      <c r="R3976" t="s">
        <v>1588</v>
      </c>
      <c r="S3976">
        <f t="shared" si="153"/>
        <v>157485</v>
      </c>
      <c r="T3976">
        <f t="shared" si="154"/>
        <v>2151</v>
      </c>
      <c r="V3976" t="e">
        <v>#N/A</v>
      </c>
      <c r="X3976" s="3"/>
    </row>
    <row r="3977" spans="1:24" x14ac:dyDescent="0.25">
      <c r="A3977">
        <v>9</v>
      </c>
      <c r="B3977" t="s">
        <v>0</v>
      </c>
      <c r="C3977" t="s">
        <v>821</v>
      </c>
      <c r="D3977" t="s">
        <v>1041</v>
      </c>
      <c r="E3977" t="s">
        <v>1039</v>
      </c>
      <c r="F3977" t="s">
        <v>5</v>
      </c>
      <c r="G3977" t="s">
        <v>308</v>
      </c>
      <c r="H3977" t="s">
        <v>640</v>
      </c>
      <c r="I3977">
        <v>15</v>
      </c>
      <c r="J3977" t="s">
        <v>8</v>
      </c>
      <c r="L3977" t="s">
        <v>107</v>
      </c>
      <c r="M3977">
        <v>94799</v>
      </c>
      <c r="N3977" s="21" t="str">
        <f t="shared" si="150"/>
        <v>18_90-95</v>
      </c>
      <c r="O3977" s="21" t="str">
        <f t="shared" si="151"/>
        <v>9_90-100</v>
      </c>
      <c r="P3977" s="21" t="str">
        <f t="shared" si="152"/>
        <v>07_70&gt;</v>
      </c>
      <c r="Q3977" t="s">
        <v>1730</v>
      </c>
      <c r="R3977" t="s">
        <v>1588</v>
      </c>
      <c r="S3977">
        <f t="shared" si="153"/>
        <v>853191</v>
      </c>
      <c r="T3977">
        <f t="shared" si="154"/>
        <v>11656</v>
      </c>
      <c r="V3977" t="e">
        <v>#N/A</v>
      </c>
      <c r="X3977" s="3"/>
    </row>
    <row r="3978" spans="1:24" x14ac:dyDescent="0.25">
      <c r="A3978">
        <v>2637</v>
      </c>
      <c r="B3978" t="s">
        <v>0</v>
      </c>
      <c r="C3978" t="s">
        <v>822</v>
      </c>
      <c r="D3978" t="s">
        <v>1040</v>
      </c>
      <c r="E3978" t="s">
        <v>1039</v>
      </c>
      <c r="F3978" t="s">
        <v>5</v>
      </c>
      <c r="G3978" t="s">
        <v>155</v>
      </c>
      <c r="H3978" t="s">
        <v>2</v>
      </c>
      <c r="I3978">
        <v>15</v>
      </c>
      <c r="J3978" t="s">
        <v>823</v>
      </c>
      <c r="L3978" t="s">
        <v>107</v>
      </c>
      <c r="M3978">
        <v>37626</v>
      </c>
      <c r="N3978" s="21" t="str">
        <f t="shared" si="150"/>
        <v>7_35-40</v>
      </c>
      <c r="O3978" s="21" t="str">
        <f t="shared" si="151"/>
        <v>3_30-40</v>
      </c>
      <c r="P3978" s="21" t="str">
        <f t="shared" si="152"/>
        <v>03_30-40</v>
      </c>
      <c r="Q3978" t="s">
        <v>1730</v>
      </c>
      <c r="R3978" t="s">
        <v>1588</v>
      </c>
      <c r="S3978">
        <f t="shared" si="153"/>
        <v>99219762</v>
      </c>
      <c r="T3978">
        <f t="shared" si="154"/>
        <v>1355461</v>
      </c>
      <c r="V3978">
        <v>39748</v>
      </c>
      <c r="X3978" s="3">
        <v>-5.3386333903592632E-2</v>
      </c>
    </row>
    <row r="3979" spans="1:24" x14ac:dyDescent="0.25">
      <c r="A3979">
        <v>1450</v>
      </c>
      <c r="B3979" t="s">
        <v>0</v>
      </c>
      <c r="C3979" t="s">
        <v>824</v>
      </c>
      <c r="D3979" t="s">
        <v>1038</v>
      </c>
      <c r="E3979" t="s">
        <v>1039</v>
      </c>
      <c r="F3979" t="s">
        <v>5</v>
      </c>
      <c r="G3979" t="s">
        <v>496</v>
      </c>
      <c r="H3979" t="s">
        <v>825</v>
      </c>
      <c r="I3979">
        <v>15</v>
      </c>
      <c r="J3979" t="s">
        <v>8</v>
      </c>
      <c r="L3979" t="s">
        <v>107</v>
      </c>
      <c r="M3979">
        <v>40040</v>
      </c>
      <c r="N3979" s="21" t="str">
        <f t="shared" si="150"/>
        <v>8_40-45</v>
      </c>
      <c r="O3979" s="21" t="str">
        <f t="shared" si="151"/>
        <v>4_40-50</v>
      </c>
      <c r="P3979" s="21" t="str">
        <f t="shared" si="152"/>
        <v>04_40-50</v>
      </c>
      <c r="Q3979" t="s">
        <v>1730</v>
      </c>
      <c r="R3979" t="s">
        <v>1588</v>
      </c>
      <c r="S3979">
        <f t="shared" si="153"/>
        <v>58058000</v>
      </c>
      <c r="T3979">
        <f t="shared" si="154"/>
        <v>793142</v>
      </c>
      <c r="V3979">
        <v>35990</v>
      </c>
      <c r="X3979" s="3">
        <v>0.1125312586829675</v>
      </c>
    </row>
    <row r="3980" spans="1:24" x14ac:dyDescent="0.25">
      <c r="A3980">
        <v>1468</v>
      </c>
      <c r="B3980" t="s">
        <v>0</v>
      </c>
      <c r="C3980" t="s">
        <v>882</v>
      </c>
      <c r="D3980" t="s">
        <v>1040</v>
      </c>
      <c r="E3980" t="s">
        <v>1039</v>
      </c>
      <c r="F3980" t="s">
        <v>5</v>
      </c>
      <c r="G3980" t="s">
        <v>323</v>
      </c>
      <c r="H3980" t="s">
        <v>2</v>
      </c>
      <c r="I3980">
        <v>15</v>
      </c>
      <c r="J3980" t="s">
        <v>11</v>
      </c>
      <c r="L3980" t="s">
        <v>90</v>
      </c>
      <c r="M3980">
        <v>22899</v>
      </c>
      <c r="N3980" s="21" t="str">
        <f t="shared" si="150"/>
        <v>4_20-25</v>
      </c>
      <c r="O3980" s="21" t="str">
        <f t="shared" si="151"/>
        <v>2_20-30</v>
      </c>
      <c r="P3980" s="21" t="str">
        <f t="shared" si="152"/>
        <v>02_20-30</v>
      </c>
      <c r="Q3980" t="s">
        <v>1730</v>
      </c>
      <c r="R3980" t="s">
        <v>1588</v>
      </c>
      <c r="S3980">
        <f t="shared" si="153"/>
        <v>33615732</v>
      </c>
      <c r="T3980">
        <f t="shared" si="154"/>
        <v>459231</v>
      </c>
      <c r="V3980">
        <v>22176</v>
      </c>
      <c r="X3980" s="3">
        <v>3.2602813852813856E-2</v>
      </c>
    </row>
    <row r="3981" spans="1:24" x14ac:dyDescent="0.25">
      <c r="A3981">
        <v>505</v>
      </c>
      <c r="B3981" t="s">
        <v>0</v>
      </c>
      <c r="C3981" t="s">
        <v>883</v>
      </c>
      <c r="D3981" t="s">
        <v>1040</v>
      </c>
      <c r="E3981" t="s">
        <v>1039</v>
      </c>
      <c r="F3981" t="s">
        <v>1</v>
      </c>
      <c r="G3981" t="s">
        <v>152</v>
      </c>
      <c r="H3981" t="s">
        <v>2</v>
      </c>
      <c r="I3981">
        <v>15</v>
      </c>
      <c r="J3981" t="s">
        <v>11</v>
      </c>
      <c r="L3981" t="s">
        <v>107</v>
      </c>
      <c r="M3981">
        <v>23586</v>
      </c>
      <c r="N3981" s="21" t="str">
        <f t="shared" si="150"/>
        <v>4_20-25</v>
      </c>
      <c r="O3981" s="21" t="str">
        <f t="shared" si="151"/>
        <v>2_20-30</v>
      </c>
      <c r="P3981" s="21" t="str">
        <f t="shared" si="152"/>
        <v>02_20-30</v>
      </c>
      <c r="Q3981" t="s">
        <v>1730</v>
      </c>
      <c r="R3981" t="s">
        <v>1588</v>
      </c>
      <c r="S3981">
        <f t="shared" si="153"/>
        <v>11910930</v>
      </c>
      <c r="T3981">
        <f t="shared" si="154"/>
        <v>162718</v>
      </c>
      <c r="V3981">
        <v>22461</v>
      </c>
      <c r="X3981" s="3">
        <v>5.0086817149726195E-2</v>
      </c>
    </row>
    <row r="3982" spans="1:24" x14ac:dyDescent="0.25">
      <c r="A3982">
        <v>12</v>
      </c>
      <c r="B3982" t="s">
        <v>0</v>
      </c>
      <c r="C3982" t="s">
        <v>1184</v>
      </c>
      <c r="D3982" t="s">
        <v>1038</v>
      </c>
      <c r="E3982" t="s">
        <v>1039</v>
      </c>
      <c r="F3982" t="s">
        <v>1</v>
      </c>
      <c r="G3982" t="s">
        <v>152</v>
      </c>
      <c r="H3982">
        <v>530</v>
      </c>
      <c r="I3982">
        <v>15</v>
      </c>
      <c r="J3982" t="s">
        <v>8</v>
      </c>
      <c r="L3982" t="s">
        <v>107</v>
      </c>
      <c r="M3982">
        <v>27562</v>
      </c>
      <c r="N3982" s="21" t="str">
        <f t="shared" si="150"/>
        <v>5_25-30</v>
      </c>
      <c r="O3982" s="21" t="str">
        <f t="shared" si="151"/>
        <v>2_20-30</v>
      </c>
      <c r="P3982" s="21" t="str">
        <f t="shared" si="152"/>
        <v>02_20-30</v>
      </c>
      <c r="Q3982" t="s">
        <v>1730</v>
      </c>
      <c r="R3982" t="s">
        <v>1588</v>
      </c>
      <c r="S3982">
        <f t="shared" si="153"/>
        <v>330744</v>
      </c>
      <c r="T3982">
        <f t="shared" si="154"/>
        <v>4518</v>
      </c>
      <c r="V3982">
        <v>26095</v>
      </c>
      <c r="X3982" s="3">
        <v>5.6217666219582296E-2</v>
      </c>
    </row>
    <row r="3983" spans="1:24" x14ac:dyDescent="0.25">
      <c r="A3983">
        <v>28</v>
      </c>
      <c r="B3983" t="s">
        <v>0</v>
      </c>
      <c r="C3983" t="s">
        <v>1596</v>
      </c>
      <c r="D3983" t="s">
        <v>1040</v>
      </c>
      <c r="E3983" t="s">
        <v>1039</v>
      </c>
      <c r="F3983" t="s">
        <v>5</v>
      </c>
      <c r="G3983" t="s">
        <v>155</v>
      </c>
      <c r="H3983" t="s">
        <v>2</v>
      </c>
      <c r="I3983">
        <v>15</v>
      </c>
      <c r="J3983" t="s">
        <v>11</v>
      </c>
      <c r="L3983" t="s">
        <v>107</v>
      </c>
      <c r="M3983">
        <v>32344</v>
      </c>
      <c r="N3983" s="21" t="str">
        <f t="shared" si="150"/>
        <v>6_30-35</v>
      </c>
      <c r="O3983" s="21" t="str">
        <f t="shared" si="151"/>
        <v>3_30-40</v>
      </c>
      <c r="P3983" s="21" t="str">
        <f t="shared" si="152"/>
        <v>03_30-40</v>
      </c>
      <c r="Q3983" t="s">
        <v>1730</v>
      </c>
      <c r="R3983" t="s">
        <v>1588</v>
      </c>
      <c r="S3983">
        <f t="shared" si="153"/>
        <v>905632</v>
      </c>
      <c r="T3983">
        <f t="shared" si="154"/>
        <v>12372</v>
      </c>
      <c r="V3983" t="e">
        <v>#N/A</v>
      </c>
      <c r="X3983" s="3"/>
    </row>
    <row r="3984" spans="1:24" x14ac:dyDescent="0.25">
      <c r="A3984">
        <v>16</v>
      </c>
      <c r="B3984" t="s">
        <v>0</v>
      </c>
      <c r="C3984" t="s">
        <v>185</v>
      </c>
      <c r="D3984" t="s">
        <v>1041</v>
      </c>
      <c r="E3984" t="s">
        <v>1044</v>
      </c>
      <c r="F3984" t="s">
        <v>5</v>
      </c>
      <c r="G3984" t="s">
        <v>114</v>
      </c>
      <c r="H3984" t="s">
        <v>186</v>
      </c>
      <c r="I3984">
        <v>15</v>
      </c>
      <c r="J3984" t="s">
        <v>11</v>
      </c>
      <c r="L3984" t="s">
        <v>107</v>
      </c>
      <c r="M3984">
        <v>38977</v>
      </c>
      <c r="N3984" s="21" t="str">
        <f t="shared" si="150"/>
        <v>7_35-40</v>
      </c>
      <c r="O3984" s="21" t="str">
        <f t="shared" si="151"/>
        <v>3_30-40</v>
      </c>
      <c r="P3984" s="21" t="str">
        <f t="shared" si="152"/>
        <v>03_30-40</v>
      </c>
      <c r="Q3984" t="s">
        <v>1730</v>
      </c>
      <c r="R3984" t="s">
        <v>1588</v>
      </c>
      <c r="S3984">
        <f t="shared" si="153"/>
        <v>623632</v>
      </c>
      <c r="T3984">
        <f t="shared" si="154"/>
        <v>8520</v>
      </c>
      <c r="V3984">
        <v>42649</v>
      </c>
      <c r="X3984" s="3">
        <v>-8.6098150015240682E-2</v>
      </c>
    </row>
    <row r="3985" spans="1:24" x14ac:dyDescent="0.25">
      <c r="A3985">
        <v>22</v>
      </c>
      <c r="B3985" t="s">
        <v>0</v>
      </c>
      <c r="C3985" t="s">
        <v>826</v>
      </c>
      <c r="D3985" t="s">
        <v>1040</v>
      </c>
      <c r="E3985" t="s">
        <v>1044</v>
      </c>
      <c r="F3985" t="s">
        <v>5</v>
      </c>
      <c r="G3985" t="s">
        <v>218</v>
      </c>
      <c r="H3985" t="s">
        <v>2</v>
      </c>
      <c r="I3985">
        <v>15</v>
      </c>
      <c r="J3985" t="s">
        <v>8</v>
      </c>
      <c r="L3985" t="s">
        <v>107</v>
      </c>
      <c r="M3985">
        <v>72584</v>
      </c>
      <c r="N3985" s="21" t="str">
        <f t="shared" si="150"/>
        <v>14_70-75</v>
      </c>
      <c r="O3985" s="21" t="str">
        <f t="shared" si="151"/>
        <v>7_70-80</v>
      </c>
      <c r="P3985" s="21" t="str">
        <f t="shared" si="152"/>
        <v>07_70&gt;</v>
      </c>
      <c r="Q3985" t="s">
        <v>1730</v>
      </c>
      <c r="R3985" t="s">
        <v>1588</v>
      </c>
      <c r="S3985">
        <f t="shared" si="153"/>
        <v>1596848</v>
      </c>
      <c r="T3985">
        <f t="shared" si="154"/>
        <v>21815</v>
      </c>
      <c r="V3985">
        <v>32130</v>
      </c>
      <c r="X3985" s="3">
        <v>1.2590725178960473</v>
      </c>
    </row>
    <row r="3986" spans="1:24" x14ac:dyDescent="0.25">
      <c r="A3986">
        <v>12</v>
      </c>
      <c r="B3986" t="s">
        <v>0</v>
      </c>
      <c r="C3986" t="s">
        <v>884</v>
      </c>
      <c r="D3986" t="s">
        <v>1038</v>
      </c>
      <c r="E3986" t="s">
        <v>1044</v>
      </c>
      <c r="F3986" t="s">
        <v>5</v>
      </c>
      <c r="G3986" t="s">
        <v>218</v>
      </c>
      <c r="H3986" t="s">
        <v>714</v>
      </c>
      <c r="I3986">
        <v>15</v>
      </c>
      <c r="J3986" t="s">
        <v>8</v>
      </c>
      <c r="L3986" t="s">
        <v>107</v>
      </c>
      <c r="M3986">
        <v>45075</v>
      </c>
      <c r="N3986" s="21" t="str">
        <f t="shared" si="150"/>
        <v>9_45-50</v>
      </c>
      <c r="O3986" s="21" t="str">
        <f t="shared" si="151"/>
        <v>4_40-50</v>
      </c>
      <c r="P3986" s="21" t="str">
        <f t="shared" si="152"/>
        <v>04_40-50</v>
      </c>
      <c r="Q3986" t="s">
        <v>1730</v>
      </c>
      <c r="R3986" t="s">
        <v>1588</v>
      </c>
      <c r="S3986">
        <f t="shared" si="153"/>
        <v>540900</v>
      </c>
      <c r="T3986">
        <f t="shared" si="154"/>
        <v>7389</v>
      </c>
      <c r="V3986">
        <v>48918</v>
      </c>
      <c r="X3986" s="3">
        <v>-7.8560039249356062E-2</v>
      </c>
    </row>
    <row r="3987" spans="1:24" x14ac:dyDescent="0.25">
      <c r="A3987">
        <v>97</v>
      </c>
      <c r="B3987" t="s">
        <v>0</v>
      </c>
      <c r="C3987" t="s">
        <v>217</v>
      </c>
      <c r="D3987" t="s">
        <v>1040</v>
      </c>
      <c r="E3987" t="s">
        <v>1044</v>
      </c>
      <c r="F3987" t="s">
        <v>5</v>
      </c>
      <c r="G3987" t="s">
        <v>155</v>
      </c>
      <c r="H3987" t="s">
        <v>2</v>
      </c>
      <c r="I3987">
        <v>15</v>
      </c>
      <c r="J3987" t="s">
        <v>8</v>
      </c>
      <c r="L3987" t="s">
        <v>107</v>
      </c>
      <c r="M3987">
        <v>35833</v>
      </c>
      <c r="N3987" s="21" t="str">
        <f t="shared" si="150"/>
        <v>7_35-40</v>
      </c>
      <c r="O3987" s="21" t="str">
        <f t="shared" si="151"/>
        <v>3_30-40</v>
      </c>
      <c r="P3987" s="21" t="str">
        <f t="shared" si="152"/>
        <v>03_30-40</v>
      </c>
      <c r="Q3987" t="s">
        <v>1730</v>
      </c>
      <c r="R3987" t="s">
        <v>1588</v>
      </c>
      <c r="S3987">
        <f t="shared" si="153"/>
        <v>3475801</v>
      </c>
      <c r="T3987">
        <f t="shared" si="154"/>
        <v>47484</v>
      </c>
      <c r="V3987">
        <v>39294</v>
      </c>
      <c r="X3987" s="3">
        <v>-8.8079605028757571E-2</v>
      </c>
    </row>
    <row r="3988" spans="1:24" x14ac:dyDescent="0.25">
      <c r="A3988">
        <v>10</v>
      </c>
      <c r="B3988" t="s">
        <v>0</v>
      </c>
      <c r="C3988" t="s">
        <v>1045</v>
      </c>
      <c r="D3988" t="s">
        <v>1040</v>
      </c>
      <c r="E3988" t="s">
        <v>1044</v>
      </c>
      <c r="F3988" t="s">
        <v>5</v>
      </c>
      <c r="G3988" t="s">
        <v>114</v>
      </c>
      <c r="H3988" t="s">
        <v>2</v>
      </c>
      <c r="I3988">
        <v>15</v>
      </c>
      <c r="J3988" t="s">
        <v>4</v>
      </c>
      <c r="L3988" t="s">
        <v>107</v>
      </c>
      <c r="M3988">
        <v>29675</v>
      </c>
      <c r="N3988" s="21" t="str">
        <f t="shared" si="150"/>
        <v>5_25-30</v>
      </c>
      <c r="O3988" s="21" t="str">
        <f t="shared" si="151"/>
        <v>2_20-30</v>
      </c>
      <c r="P3988" s="21" t="str">
        <f t="shared" si="152"/>
        <v>02_20-30</v>
      </c>
      <c r="Q3988" t="s">
        <v>1730</v>
      </c>
      <c r="R3988" t="s">
        <v>1588</v>
      </c>
      <c r="S3988">
        <f t="shared" si="153"/>
        <v>296750</v>
      </c>
      <c r="T3988">
        <f t="shared" si="154"/>
        <v>4054</v>
      </c>
      <c r="V3988">
        <v>28710</v>
      </c>
      <c r="X3988" s="3">
        <v>3.3611981887843957E-2</v>
      </c>
    </row>
    <row r="3989" spans="1:24" x14ac:dyDescent="0.25">
      <c r="A3989">
        <v>19</v>
      </c>
      <c r="B3989" t="s">
        <v>0</v>
      </c>
      <c r="C3989" t="s">
        <v>1531</v>
      </c>
      <c r="D3989" t="s">
        <v>1040</v>
      </c>
      <c r="E3989" t="s">
        <v>1044</v>
      </c>
      <c r="F3989" t="s">
        <v>5</v>
      </c>
      <c r="G3989" t="s">
        <v>818</v>
      </c>
      <c r="H3989" t="s">
        <v>2</v>
      </c>
      <c r="I3989">
        <v>15</v>
      </c>
      <c r="J3989" t="s">
        <v>8</v>
      </c>
      <c r="L3989" t="s">
        <v>107</v>
      </c>
      <c r="M3989">
        <v>55511</v>
      </c>
      <c r="N3989" s="21" t="str">
        <f t="shared" si="150"/>
        <v>11_55-60</v>
      </c>
      <c r="O3989" s="21" t="str">
        <f t="shared" si="151"/>
        <v>5_50-60</v>
      </c>
      <c r="P3989" s="21" t="str">
        <f t="shared" si="152"/>
        <v>05_50-60</v>
      </c>
      <c r="Q3989" t="s">
        <v>1730</v>
      </c>
      <c r="R3989" t="s">
        <v>1588</v>
      </c>
      <c r="S3989">
        <f t="shared" si="153"/>
        <v>1054709</v>
      </c>
      <c r="T3989">
        <f t="shared" si="154"/>
        <v>14409</v>
      </c>
      <c r="V3989">
        <v>55511</v>
      </c>
      <c r="X3989" s="3"/>
    </row>
    <row r="3990" spans="1:24" x14ac:dyDescent="0.25">
      <c r="A3990">
        <v>6</v>
      </c>
      <c r="B3990" t="s">
        <v>0</v>
      </c>
      <c r="C3990" t="s">
        <v>718</v>
      </c>
      <c r="D3990" t="s">
        <v>1047</v>
      </c>
      <c r="E3990" t="s">
        <v>1044</v>
      </c>
      <c r="F3990" t="s">
        <v>5</v>
      </c>
      <c r="G3990" t="s">
        <v>161</v>
      </c>
      <c r="H3990" t="s">
        <v>2</v>
      </c>
      <c r="I3990">
        <v>11</v>
      </c>
      <c r="J3990" t="s">
        <v>8</v>
      </c>
      <c r="K3990" t="s">
        <v>7</v>
      </c>
      <c r="L3990" t="s">
        <v>90</v>
      </c>
      <c r="M3990">
        <v>24000</v>
      </c>
      <c r="N3990" s="21" t="str">
        <f t="shared" si="150"/>
        <v>4_20-25</v>
      </c>
      <c r="O3990" s="21" t="str">
        <f t="shared" si="151"/>
        <v>2_20-30</v>
      </c>
      <c r="P3990" s="21" t="str">
        <f t="shared" si="152"/>
        <v>02_20-30</v>
      </c>
      <c r="Q3990" t="s">
        <v>1730</v>
      </c>
      <c r="R3990" t="s">
        <v>1588</v>
      </c>
      <c r="S3990">
        <f t="shared" si="153"/>
        <v>144000</v>
      </c>
      <c r="T3990">
        <f t="shared" si="154"/>
        <v>1967</v>
      </c>
      <c r="V3990" t="e">
        <v>#N/A</v>
      </c>
      <c r="X3990" s="3"/>
    </row>
    <row r="3991" spans="1:24" x14ac:dyDescent="0.25">
      <c r="A3991">
        <v>277</v>
      </c>
      <c r="B3991" t="s">
        <v>0</v>
      </c>
      <c r="C3991" t="s">
        <v>1597</v>
      </c>
      <c r="D3991" t="s">
        <v>1046</v>
      </c>
      <c r="E3991" t="s">
        <v>1044</v>
      </c>
      <c r="F3991" t="s">
        <v>5</v>
      </c>
      <c r="G3991" t="s">
        <v>818</v>
      </c>
      <c r="H3991" t="s">
        <v>2</v>
      </c>
      <c r="I3991">
        <v>14</v>
      </c>
      <c r="J3991" t="s">
        <v>8</v>
      </c>
      <c r="L3991" t="s">
        <v>107</v>
      </c>
      <c r="M3991">
        <v>85639</v>
      </c>
      <c r="N3991" s="21" t="str">
        <f t="shared" si="150"/>
        <v>17_85-90</v>
      </c>
      <c r="O3991" s="21" t="str">
        <f t="shared" si="151"/>
        <v>8_80-90</v>
      </c>
      <c r="P3991" s="21" t="str">
        <f t="shared" si="152"/>
        <v>07_70&gt;</v>
      </c>
      <c r="Q3991" t="s">
        <v>1730</v>
      </c>
      <c r="R3991" t="s">
        <v>1588</v>
      </c>
      <c r="S3991">
        <f t="shared" si="153"/>
        <v>23722003</v>
      </c>
      <c r="T3991">
        <f t="shared" si="154"/>
        <v>324071</v>
      </c>
      <c r="V3991" t="e">
        <v>#N/A</v>
      </c>
      <c r="X3991" s="3"/>
    </row>
    <row r="3992" spans="1:24" x14ac:dyDescent="0.25">
      <c r="A3992">
        <v>3</v>
      </c>
      <c r="B3992" t="s">
        <v>0</v>
      </c>
      <c r="C3992" t="s">
        <v>886</v>
      </c>
      <c r="D3992" t="s">
        <v>1047</v>
      </c>
      <c r="E3992" t="s">
        <v>1039</v>
      </c>
      <c r="F3992" t="s">
        <v>5</v>
      </c>
      <c r="G3992" t="s">
        <v>323</v>
      </c>
      <c r="H3992" t="s">
        <v>2</v>
      </c>
      <c r="I3992">
        <v>11</v>
      </c>
      <c r="J3992" t="s">
        <v>8</v>
      </c>
      <c r="K3992" t="s">
        <v>7</v>
      </c>
      <c r="L3992" t="s">
        <v>90</v>
      </c>
      <c r="M3992">
        <v>29242</v>
      </c>
      <c r="N3992" s="21" t="str">
        <f t="shared" si="150"/>
        <v>5_25-30</v>
      </c>
      <c r="O3992" s="21" t="str">
        <f t="shared" si="151"/>
        <v>2_20-30</v>
      </c>
      <c r="P3992" s="21" t="str">
        <f t="shared" si="152"/>
        <v>02_20-30</v>
      </c>
      <c r="Q3992" t="s">
        <v>1730</v>
      </c>
      <c r="R3992" t="s">
        <v>1588</v>
      </c>
      <c r="S3992">
        <f t="shared" si="153"/>
        <v>87726</v>
      </c>
      <c r="T3992">
        <f t="shared" si="154"/>
        <v>1198</v>
      </c>
      <c r="V3992">
        <v>28990</v>
      </c>
      <c r="X3992" s="3">
        <v>8.6926526388409805E-3</v>
      </c>
    </row>
    <row r="3993" spans="1:24" x14ac:dyDescent="0.25">
      <c r="A3993">
        <v>3</v>
      </c>
      <c r="B3993" t="s">
        <v>0</v>
      </c>
      <c r="C3993" t="s">
        <v>527</v>
      </c>
      <c r="D3993" t="s">
        <v>1046</v>
      </c>
      <c r="E3993" t="s">
        <v>1039</v>
      </c>
      <c r="F3993" t="s">
        <v>5</v>
      </c>
      <c r="G3993" t="s">
        <v>496</v>
      </c>
      <c r="H3993" t="s">
        <v>2</v>
      </c>
      <c r="I3993">
        <v>13</v>
      </c>
      <c r="J3993" t="s">
        <v>8</v>
      </c>
      <c r="K3993" t="s">
        <v>7</v>
      </c>
      <c r="L3993" t="s">
        <v>107</v>
      </c>
      <c r="M3993">
        <v>56990</v>
      </c>
      <c r="N3993" s="21" t="str">
        <f t="shared" si="150"/>
        <v>11_55-60</v>
      </c>
      <c r="O3993" s="21" t="str">
        <f t="shared" si="151"/>
        <v>5_50-60</v>
      </c>
      <c r="P3993" s="21" t="str">
        <f t="shared" si="152"/>
        <v>05_50-60</v>
      </c>
      <c r="Q3993" t="s">
        <v>1730</v>
      </c>
      <c r="R3993" t="s">
        <v>1588</v>
      </c>
      <c r="S3993">
        <f t="shared" si="153"/>
        <v>170970</v>
      </c>
      <c r="T3993">
        <f t="shared" si="154"/>
        <v>2336</v>
      </c>
      <c r="V3993" t="e">
        <v>#N/A</v>
      </c>
      <c r="X3993" s="3"/>
    </row>
    <row r="3994" spans="1:24" x14ac:dyDescent="0.25">
      <c r="A3994">
        <v>3</v>
      </c>
      <c r="B3994" t="s">
        <v>0</v>
      </c>
      <c r="C3994" t="s">
        <v>720</v>
      </c>
      <c r="D3994" t="s">
        <v>1046</v>
      </c>
      <c r="E3994" t="s">
        <v>1039</v>
      </c>
      <c r="F3994" t="s">
        <v>5</v>
      </c>
      <c r="G3994" t="s">
        <v>496</v>
      </c>
      <c r="H3994" t="s">
        <v>2</v>
      </c>
      <c r="I3994">
        <v>14</v>
      </c>
      <c r="J3994" t="s">
        <v>8</v>
      </c>
      <c r="K3994" t="s">
        <v>7</v>
      </c>
      <c r="L3994" t="s">
        <v>107</v>
      </c>
      <c r="M3994">
        <v>47170</v>
      </c>
      <c r="N3994" s="21" t="str">
        <f t="shared" si="150"/>
        <v>9_45-50</v>
      </c>
      <c r="O3994" s="21" t="str">
        <f t="shared" si="151"/>
        <v>4_40-50</v>
      </c>
      <c r="P3994" s="21" t="str">
        <f t="shared" si="152"/>
        <v>04_40-50</v>
      </c>
      <c r="Q3994" t="s">
        <v>1730</v>
      </c>
      <c r="R3994" t="s">
        <v>1588</v>
      </c>
      <c r="S3994">
        <f t="shared" si="153"/>
        <v>141510</v>
      </c>
      <c r="T3994">
        <f t="shared" si="154"/>
        <v>1933</v>
      </c>
      <c r="V3994" t="e">
        <v>#N/A</v>
      </c>
      <c r="X3994" s="3"/>
    </row>
    <row r="3995" spans="1:24" x14ac:dyDescent="0.25">
      <c r="A3995">
        <v>22</v>
      </c>
      <c r="B3995" t="s">
        <v>0</v>
      </c>
      <c r="C3995" t="s">
        <v>829</v>
      </c>
      <c r="D3995" t="s">
        <v>1046</v>
      </c>
      <c r="E3995" t="s">
        <v>1039</v>
      </c>
      <c r="F3995" t="s">
        <v>5</v>
      </c>
      <c r="G3995" t="s">
        <v>500</v>
      </c>
      <c r="H3995" t="s">
        <v>2</v>
      </c>
      <c r="I3995">
        <v>14</v>
      </c>
      <c r="J3995" t="s">
        <v>8</v>
      </c>
      <c r="K3995" t="s">
        <v>7</v>
      </c>
      <c r="L3995" t="s">
        <v>91</v>
      </c>
      <c r="M3995">
        <v>154255</v>
      </c>
      <c r="N3995" s="21" t="str">
        <f t="shared" si="150"/>
        <v>30_150-155</v>
      </c>
      <c r="O3995" s="21" t="str">
        <f t="shared" si="151"/>
        <v>15_150-160</v>
      </c>
      <c r="P3995" s="21" t="str">
        <f t="shared" si="152"/>
        <v>07_70&gt;</v>
      </c>
      <c r="Q3995" t="s">
        <v>1730</v>
      </c>
      <c r="R3995" t="s">
        <v>1588</v>
      </c>
      <c r="S3995">
        <f t="shared" si="153"/>
        <v>3393610</v>
      </c>
      <c r="T3995">
        <f t="shared" si="154"/>
        <v>46361</v>
      </c>
      <c r="V3995">
        <v>149885</v>
      </c>
      <c r="X3995" s="3">
        <v>2.9155686025953229E-2</v>
      </c>
    </row>
    <row r="3996" spans="1:24" x14ac:dyDescent="0.25">
      <c r="A3996">
        <v>3</v>
      </c>
      <c r="B3996" t="s">
        <v>0</v>
      </c>
      <c r="C3996" t="s">
        <v>895</v>
      </c>
      <c r="D3996" t="s">
        <v>1046</v>
      </c>
      <c r="E3996" t="s">
        <v>1039</v>
      </c>
      <c r="F3996" t="s">
        <v>5</v>
      </c>
      <c r="G3996" t="s">
        <v>855</v>
      </c>
      <c r="H3996" t="s">
        <v>2</v>
      </c>
      <c r="I3996">
        <v>14</v>
      </c>
      <c r="J3996" t="s">
        <v>8</v>
      </c>
      <c r="L3996" t="s">
        <v>107</v>
      </c>
      <c r="M3996">
        <v>101104</v>
      </c>
      <c r="N3996" s="21" t="str">
        <f t="shared" si="150"/>
        <v>20_100-105</v>
      </c>
      <c r="O3996" s="21" t="str">
        <f t="shared" si="151"/>
        <v>10_100-110</v>
      </c>
      <c r="P3996" s="21" t="str">
        <f t="shared" si="152"/>
        <v>07_70&gt;</v>
      </c>
      <c r="Q3996" t="s">
        <v>1730</v>
      </c>
      <c r="R3996" t="s">
        <v>1588</v>
      </c>
      <c r="S3996">
        <f t="shared" si="153"/>
        <v>303312</v>
      </c>
      <c r="T3996">
        <f t="shared" si="154"/>
        <v>4144</v>
      </c>
      <c r="V3996">
        <v>94990</v>
      </c>
      <c r="X3996" s="3">
        <v>6.4364669965259497E-2</v>
      </c>
    </row>
    <row r="3997" spans="1:24" x14ac:dyDescent="0.25">
      <c r="A3997">
        <v>75</v>
      </c>
      <c r="B3997" t="s">
        <v>0</v>
      </c>
      <c r="C3997" t="s">
        <v>1534</v>
      </c>
      <c r="D3997" t="s">
        <v>1046</v>
      </c>
      <c r="E3997" t="s">
        <v>1039</v>
      </c>
      <c r="F3997" t="s">
        <v>1</v>
      </c>
      <c r="G3997" t="s">
        <v>1535</v>
      </c>
      <c r="H3997" t="s">
        <v>2</v>
      </c>
      <c r="I3997">
        <v>14</v>
      </c>
      <c r="J3997" t="s">
        <v>8</v>
      </c>
      <c r="L3997" t="s">
        <v>107</v>
      </c>
      <c r="M3997">
        <v>63365</v>
      </c>
      <c r="N3997" s="21" t="str">
        <f t="shared" si="150"/>
        <v>12_60-65</v>
      </c>
      <c r="O3997" s="21" t="str">
        <f t="shared" si="151"/>
        <v>6_60-70</v>
      </c>
      <c r="P3997" s="21" t="str">
        <f t="shared" si="152"/>
        <v>06_60-70</v>
      </c>
      <c r="Q3997" t="s">
        <v>1730</v>
      </c>
      <c r="R3997" t="s">
        <v>1588</v>
      </c>
      <c r="S3997">
        <f t="shared" si="153"/>
        <v>4752375</v>
      </c>
      <c r="T3997">
        <f t="shared" si="154"/>
        <v>64923</v>
      </c>
      <c r="V3997">
        <v>59543</v>
      </c>
      <c r="X3997" s="3">
        <v>6.4188905496867815E-2</v>
      </c>
    </row>
    <row r="3998" spans="1:24" x14ac:dyDescent="0.25">
      <c r="A3998">
        <v>6</v>
      </c>
      <c r="B3998" t="s">
        <v>0</v>
      </c>
      <c r="C3998" t="s">
        <v>462</v>
      </c>
      <c r="D3998" t="s">
        <v>1038</v>
      </c>
      <c r="E3998" t="s">
        <v>1039</v>
      </c>
      <c r="F3998" t="s">
        <v>5</v>
      </c>
      <c r="G3998" t="s">
        <v>218</v>
      </c>
      <c r="H3998" t="s">
        <v>224</v>
      </c>
      <c r="I3998">
        <v>15</v>
      </c>
      <c r="J3998" t="s">
        <v>8</v>
      </c>
      <c r="L3998" t="s">
        <v>107</v>
      </c>
      <c r="M3998">
        <v>53000</v>
      </c>
      <c r="N3998" s="21" t="str">
        <f t="shared" si="150"/>
        <v>10_50-55</v>
      </c>
      <c r="O3998" s="21" t="str">
        <f t="shared" si="151"/>
        <v>5_50-60</v>
      </c>
      <c r="P3998" s="21" t="str">
        <f t="shared" si="152"/>
        <v>05_50-60</v>
      </c>
      <c r="Q3998" t="s">
        <v>1730</v>
      </c>
      <c r="R3998" t="s">
        <v>1588</v>
      </c>
      <c r="S3998">
        <f t="shared" si="153"/>
        <v>318000</v>
      </c>
      <c r="T3998">
        <f t="shared" si="154"/>
        <v>4344</v>
      </c>
      <c r="V3998" t="e">
        <v>#N/A</v>
      </c>
      <c r="X3998" s="3"/>
    </row>
    <row r="3999" spans="1:24" x14ac:dyDescent="0.25">
      <c r="A3999">
        <v>78</v>
      </c>
      <c r="B3999" t="s">
        <v>0</v>
      </c>
      <c r="C3999" t="s">
        <v>892</v>
      </c>
      <c r="D3999" t="s">
        <v>1046</v>
      </c>
      <c r="E3999" t="s">
        <v>1039</v>
      </c>
      <c r="F3999" t="s">
        <v>5</v>
      </c>
      <c r="G3999" t="s">
        <v>818</v>
      </c>
      <c r="H3999" t="s">
        <v>2</v>
      </c>
      <c r="I3999">
        <v>14</v>
      </c>
      <c r="J3999" t="s">
        <v>8</v>
      </c>
      <c r="L3999" t="s">
        <v>107</v>
      </c>
      <c r="M3999">
        <v>61127</v>
      </c>
      <c r="N3999" s="21" t="str">
        <f t="shared" si="150"/>
        <v>12_60-65</v>
      </c>
      <c r="O3999" s="21" t="str">
        <f t="shared" si="151"/>
        <v>6_60-70</v>
      </c>
      <c r="P3999" s="21" t="str">
        <f t="shared" si="152"/>
        <v>06_60-70</v>
      </c>
      <c r="Q3999" t="s">
        <v>1730</v>
      </c>
      <c r="R3999" t="s">
        <v>1588</v>
      </c>
      <c r="S3999">
        <f t="shared" si="153"/>
        <v>4767906</v>
      </c>
      <c r="T3999">
        <f t="shared" si="154"/>
        <v>65135</v>
      </c>
      <c r="V3999" t="e">
        <v>#N/A</v>
      </c>
      <c r="X3999" s="3"/>
    </row>
    <row r="4000" spans="1:24" x14ac:dyDescent="0.25">
      <c r="A4000">
        <v>41</v>
      </c>
      <c r="B4000" t="s">
        <v>0</v>
      </c>
      <c r="C4000" t="s">
        <v>1598</v>
      </c>
      <c r="D4000" t="s">
        <v>1046</v>
      </c>
      <c r="E4000" t="s">
        <v>1039</v>
      </c>
      <c r="F4000" t="s">
        <v>5</v>
      </c>
      <c r="G4000" t="s">
        <v>855</v>
      </c>
      <c r="H4000" t="s">
        <v>1599</v>
      </c>
      <c r="I4000">
        <v>14</v>
      </c>
      <c r="J4000" t="s">
        <v>8</v>
      </c>
      <c r="L4000" t="s">
        <v>107</v>
      </c>
      <c r="M4000">
        <v>65000</v>
      </c>
      <c r="N4000" s="21" t="str">
        <f t="shared" si="150"/>
        <v>13_65-70</v>
      </c>
      <c r="O4000" s="21" t="str">
        <f t="shared" si="151"/>
        <v>6_60-70</v>
      </c>
      <c r="P4000" s="21" t="str">
        <f t="shared" si="152"/>
        <v>06_60-70</v>
      </c>
      <c r="Q4000" t="s">
        <v>1730</v>
      </c>
      <c r="R4000" t="s">
        <v>1588</v>
      </c>
      <c r="S4000">
        <f t="shared" si="153"/>
        <v>2665000</v>
      </c>
      <c r="T4000">
        <f t="shared" si="154"/>
        <v>36407</v>
      </c>
      <c r="V4000" t="e">
        <v>#N/A</v>
      </c>
      <c r="X4000" s="3"/>
    </row>
    <row r="4001" spans="1:24" x14ac:dyDescent="0.25">
      <c r="A4001">
        <v>97</v>
      </c>
      <c r="B4001" t="s">
        <v>0</v>
      </c>
      <c r="C4001" t="s">
        <v>891</v>
      </c>
      <c r="D4001" t="s">
        <v>1046</v>
      </c>
      <c r="E4001" t="s">
        <v>1039</v>
      </c>
      <c r="F4001" t="s">
        <v>5</v>
      </c>
      <c r="G4001" t="s">
        <v>855</v>
      </c>
      <c r="H4001" t="s">
        <v>618</v>
      </c>
      <c r="I4001">
        <v>14</v>
      </c>
      <c r="J4001" t="s">
        <v>8</v>
      </c>
      <c r="L4001" t="s">
        <v>107</v>
      </c>
      <c r="M4001">
        <v>71499</v>
      </c>
      <c r="N4001" s="21" t="str">
        <f t="shared" si="150"/>
        <v>14_70-75</v>
      </c>
      <c r="O4001" s="21" t="str">
        <f t="shared" si="151"/>
        <v>7_70-80</v>
      </c>
      <c r="P4001" s="21" t="str">
        <f t="shared" si="152"/>
        <v>07_70&gt;</v>
      </c>
      <c r="Q4001" t="s">
        <v>1730</v>
      </c>
      <c r="R4001" t="s">
        <v>1588</v>
      </c>
      <c r="S4001">
        <f t="shared" si="153"/>
        <v>6935403</v>
      </c>
      <c r="T4001">
        <f t="shared" si="154"/>
        <v>94746</v>
      </c>
      <c r="V4001" t="e">
        <v>#N/A</v>
      </c>
      <c r="X4001" s="3"/>
    </row>
    <row r="4002" spans="1:24" x14ac:dyDescent="0.25">
      <c r="A4002">
        <v>37</v>
      </c>
      <c r="B4002" t="s">
        <v>0</v>
      </c>
      <c r="C4002" t="s">
        <v>355</v>
      </c>
      <c r="D4002" t="s">
        <v>1041</v>
      </c>
      <c r="E4002" t="s">
        <v>1039</v>
      </c>
      <c r="F4002" t="s">
        <v>5</v>
      </c>
      <c r="G4002" t="s">
        <v>308</v>
      </c>
      <c r="H4002" t="s">
        <v>193</v>
      </c>
      <c r="I4002">
        <v>17</v>
      </c>
      <c r="J4002" t="s">
        <v>8</v>
      </c>
      <c r="L4002" t="s">
        <v>107</v>
      </c>
      <c r="M4002">
        <v>104530</v>
      </c>
      <c r="N4002" s="21" t="str">
        <f t="shared" si="150"/>
        <v>20_100-105</v>
      </c>
      <c r="O4002" s="21" t="str">
        <f t="shared" si="151"/>
        <v>10_100-110</v>
      </c>
      <c r="P4002" s="21" t="str">
        <f t="shared" si="152"/>
        <v>07_70&gt;</v>
      </c>
      <c r="Q4002" t="s">
        <v>1730</v>
      </c>
      <c r="R4002" t="s">
        <v>1588</v>
      </c>
      <c r="S4002">
        <f t="shared" si="153"/>
        <v>3867610</v>
      </c>
      <c r="T4002">
        <f t="shared" si="154"/>
        <v>52836</v>
      </c>
      <c r="V4002">
        <v>100869</v>
      </c>
      <c r="X4002" s="3">
        <v>3.629459992663752E-2</v>
      </c>
    </row>
    <row r="4003" spans="1:24" x14ac:dyDescent="0.25">
      <c r="A4003">
        <v>37</v>
      </c>
      <c r="B4003" t="s">
        <v>0</v>
      </c>
      <c r="C4003" t="s">
        <v>721</v>
      </c>
      <c r="D4003" t="s">
        <v>1041</v>
      </c>
      <c r="E4003" t="s">
        <v>1039</v>
      </c>
      <c r="F4003" t="s">
        <v>5</v>
      </c>
      <c r="G4003" t="s">
        <v>308</v>
      </c>
      <c r="H4003" t="s">
        <v>555</v>
      </c>
      <c r="I4003">
        <v>17</v>
      </c>
      <c r="J4003" t="s">
        <v>8</v>
      </c>
      <c r="L4003" t="s">
        <v>107</v>
      </c>
      <c r="M4003">
        <v>123972</v>
      </c>
      <c r="N4003" s="21" t="str">
        <f t="shared" si="150"/>
        <v>24_120-125</v>
      </c>
      <c r="O4003" s="21" t="str">
        <f t="shared" si="151"/>
        <v>12_120-130</v>
      </c>
      <c r="P4003" s="21" t="str">
        <f t="shared" si="152"/>
        <v>07_70&gt;</v>
      </c>
      <c r="Q4003" t="s">
        <v>1730</v>
      </c>
      <c r="R4003" t="s">
        <v>1588</v>
      </c>
      <c r="S4003">
        <f t="shared" si="153"/>
        <v>4586964</v>
      </c>
      <c r="T4003">
        <f t="shared" si="154"/>
        <v>62663</v>
      </c>
      <c r="V4003">
        <v>142551</v>
      </c>
      <c r="X4003" s="3">
        <v>-0.13033230212345057</v>
      </c>
    </row>
    <row r="4004" spans="1:24" x14ac:dyDescent="0.25">
      <c r="A4004">
        <v>72</v>
      </c>
      <c r="B4004" t="s">
        <v>0</v>
      </c>
      <c r="C4004" t="s">
        <v>832</v>
      </c>
      <c r="D4004" t="s">
        <v>1041</v>
      </c>
      <c r="E4004" t="s">
        <v>1039</v>
      </c>
      <c r="F4004" t="s">
        <v>5</v>
      </c>
      <c r="G4004" t="s">
        <v>308</v>
      </c>
      <c r="H4004" t="s">
        <v>776</v>
      </c>
      <c r="I4004">
        <v>15</v>
      </c>
      <c r="J4004" t="s">
        <v>8</v>
      </c>
      <c r="L4004" t="s">
        <v>107</v>
      </c>
      <c r="M4004">
        <v>123380</v>
      </c>
      <c r="N4004" s="21" t="str">
        <f t="shared" si="150"/>
        <v>24_120-125</v>
      </c>
      <c r="O4004" s="21" t="str">
        <f t="shared" si="151"/>
        <v>12_120-130</v>
      </c>
      <c r="P4004" s="21" t="str">
        <f t="shared" si="152"/>
        <v>07_70&gt;</v>
      </c>
      <c r="Q4004" t="s">
        <v>1730</v>
      </c>
      <c r="R4004" t="s">
        <v>1588</v>
      </c>
      <c r="S4004">
        <f t="shared" si="153"/>
        <v>8883360</v>
      </c>
      <c r="T4004">
        <f t="shared" si="154"/>
        <v>121357</v>
      </c>
      <c r="V4004">
        <v>124830</v>
      </c>
      <c r="X4004" s="3">
        <v>-1.1615797484579027E-2</v>
      </c>
    </row>
    <row r="4005" spans="1:24" x14ac:dyDescent="0.25">
      <c r="A4005">
        <v>3</v>
      </c>
      <c r="B4005" t="s">
        <v>0</v>
      </c>
      <c r="C4005" t="s">
        <v>596</v>
      </c>
      <c r="D4005" t="s">
        <v>1041</v>
      </c>
      <c r="E4005" t="s">
        <v>1039</v>
      </c>
      <c r="F4005" t="s">
        <v>5</v>
      </c>
      <c r="G4005" t="s">
        <v>308</v>
      </c>
      <c r="H4005" t="s">
        <v>597</v>
      </c>
      <c r="I4005">
        <v>17</v>
      </c>
      <c r="J4005" t="s">
        <v>125</v>
      </c>
      <c r="L4005" t="s">
        <v>107</v>
      </c>
      <c r="M4005">
        <v>351630</v>
      </c>
      <c r="N4005" s="21" t="str">
        <f t="shared" si="150"/>
        <v>70_350-355</v>
      </c>
      <c r="O4005" s="21" t="str">
        <f t="shared" si="151"/>
        <v>35_350-360</v>
      </c>
      <c r="P4005" s="21" t="str">
        <f t="shared" si="152"/>
        <v>07_70&gt;</v>
      </c>
      <c r="Q4005" t="s">
        <v>1730</v>
      </c>
      <c r="R4005" t="s">
        <v>1588</v>
      </c>
      <c r="S4005">
        <f t="shared" si="153"/>
        <v>1054890</v>
      </c>
      <c r="T4005">
        <f t="shared" si="154"/>
        <v>14411</v>
      </c>
      <c r="V4005" t="e">
        <v>#N/A</v>
      </c>
      <c r="X4005" s="3"/>
    </row>
    <row r="4006" spans="1:24" x14ac:dyDescent="0.25">
      <c r="A4006">
        <v>1999</v>
      </c>
      <c r="B4006" t="s">
        <v>9</v>
      </c>
      <c r="C4006" t="s">
        <v>1600</v>
      </c>
      <c r="D4006" t="s">
        <v>1046</v>
      </c>
      <c r="E4006" t="s">
        <v>1039</v>
      </c>
      <c r="F4006" t="s">
        <v>5</v>
      </c>
      <c r="G4006" t="s">
        <v>855</v>
      </c>
      <c r="H4006" t="s">
        <v>2</v>
      </c>
      <c r="I4006">
        <v>13</v>
      </c>
      <c r="J4006" t="s">
        <v>482</v>
      </c>
      <c r="L4006" t="s">
        <v>107</v>
      </c>
      <c r="M4006">
        <v>99850</v>
      </c>
      <c r="N4006" s="21" t="str">
        <f t="shared" si="150"/>
        <v>19_95-100</v>
      </c>
      <c r="O4006" s="21" t="str">
        <f t="shared" si="151"/>
        <v>9_90-100</v>
      </c>
      <c r="P4006" s="21" t="str">
        <f t="shared" si="152"/>
        <v>07_70&gt;</v>
      </c>
      <c r="Q4006" t="s">
        <v>1730</v>
      </c>
      <c r="R4006" t="s">
        <v>1588</v>
      </c>
      <c r="S4006">
        <f t="shared" si="153"/>
        <v>199600150</v>
      </c>
      <c r="T4006">
        <f t="shared" si="154"/>
        <v>2726778</v>
      </c>
      <c r="V4006" t="e">
        <v>#N/A</v>
      </c>
      <c r="X4006" s="3"/>
    </row>
    <row r="4007" spans="1:24" x14ac:dyDescent="0.25">
      <c r="A4007">
        <v>577</v>
      </c>
      <c r="B4007" t="s">
        <v>9</v>
      </c>
      <c r="C4007" t="s">
        <v>529</v>
      </c>
      <c r="D4007" t="s">
        <v>1046</v>
      </c>
      <c r="E4007" t="s">
        <v>1039</v>
      </c>
      <c r="F4007" t="s">
        <v>5</v>
      </c>
      <c r="G4007" t="s">
        <v>308</v>
      </c>
      <c r="H4007" t="s">
        <v>2</v>
      </c>
      <c r="I4007">
        <v>13</v>
      </c>
      <c r="J4007" t="s">
        <v>74</v>
      </c>
      <c r="L4007" t="s">
        <v>107</v>
      </c>
      <c r="M4007">
        <v>179626</v>
      </c>
      <c r="N4007" s="21" t="str">
        <f t="shared" si="150"/>
        <v>35_175-180</v>
      </c>
      <c r="O4007" s="21" t="str">
        <f t="shared" si="151"/>
        <v>17_170-180</v>
      </c>
      <c r="P4007" s="21" t="str">
        <f t="shared" si="152"/>
        <v>07_70&gt;</v>
      </c>
      <c r="Q4007" t="s">
        <v>1730</v>
      </c>
      <c r="R4007" t="s">
        <v>1588</v>
      </c>
      <c r="S4007">
        <f t="shared" si="153"/>
        <v>103644202</v>
      </c>
      <c r="T4007">
        <f t="shared" si="154"/>
        <v>1415904</v>
      </c>
      <c r="V4007">
        <v>139890</v>
      </c>
      <c r="X4007" s="3">
        <v>0.28405175495031809</v>
      </c>
    </row>
    <row r="4008" spans="1:24" x14ac:dyDescent="0.25">
      <c r="A4008">
        <v>728</v>
      </c>
      <c r="B4008" t="s">
        <v>9</v>
      </c>
      <c r="C4008" t="s">
        <v>899</v>
      </c>
      <c r="D4008" t="s">
        <v>1041</v>
      </c>
      <c r="E4008" t="s">
        <v>1039</v>
      </c>
      <c r="F4008" t="s">
        <v>5</v>
      </c>
      <c r="G4008" t="s">
        <v>308</v>
      </c>
      <c r="H4008" t="s">
        <v>900</v>
      </c>
      <c r="I4008">
        <v>16</v>
      </c>
      <c r="J4008" t="s">
        <v>901</v>
      </c>
      <c r="L4008" t="s">
        <v>107</v>
      </c>
      <c r="M4008">
        <v>346044</v>
      </c>
      <c r="N4008" s="21" t="str">
        <f t="shared" si="150"/>
        <v>69_345-350</v>
      </c>
      <c r="O4008" s="21" t="str">
        <f t="shared" si="151"/>
        <v>34_340-350</v>
      </c>
      <c r="P4008" s="21" t="str">
        <f t="shared" si="152"/>
        <v>07_70&gt;</v>
      </c>
      <c r="Q4008" t="s">
        <v>1730</v>
      </c>
      <c r="R4008" t="s">
        <v>1588</v>
      </c>
      <c r="S4008">
        <f t="shared" si="153"/>
        <v>251920032</v>
      </c>
      <c r="T4008">
        <f t="shared" si="154"/>
        <v>3441530</v>
      </c>
      <c r="V4008">
        <v>215000</v>
      </c>
      <c r="X4008" s="3">
        <v>0.60950697674418608</v>
      </c>
    </row>
    <row r="4009" spans="1:24" x14ac:dyDescent="0.25">
      <c r="A4009">
        <v>414</v>
      </c>
      <c r="B4009" t="s">
        <v>9</v>
      </c>
      <c r="C4009" t="s">
        <v>1601</v>
      </c>
      <c r="D4009" t="s">
        <v>1046</v>
      </c>
      <c r="E4009" t="s">
        <v>1039</v>
      </c>
      <c r="F4009" t="s">
        <v>5</v>
      </c>
      <c r="G4009" t="s">
        <v>855</v>
      </c>
      <c r="H4009" t="s">
        <v>2</v>
      </c>
      <c r="I4009">
        <v>13</v>
      </c>
      <c r="J4009" t="s">
        <v>74</v>
      </c>
      <c r="L4009" t="s">
        <v>107</v>
      </c>
      <c r="M4009">
        <v>142800</v>
      </c>
      <c r="N4009" s="21" t="str">
        <f t="shared" si="150"/>
        <v>28_140-145</v>
      </c>
      <c r="O4009" s="21" t="str">
        <f t="shared" si="151"/>
        <v>14_140-150</v>
      </c>
      <c r="P4009" s="21" t="str">
        <f t="shared" si="152"/>
        <v>07_70&gt;</v>
      </c>
      <c r="Q4009" t="s">
        <v>1730</v>
      </c>
      <c r="R4009" t="s">
        <v>1588</v>
      </c>
      <c r="S4009">
        <f t="shared" si="153"/>
        <v>59119200</v>
      </c>
      <c r="T4009">
        <f t="shared" si="154"/>
        <v>807639</v>
      </c>
      <c r="V4009" t="e">
        <v>#N/A</v>
      </c>
      <c r="X4009" s="3"/>
    </row>
    <row r="4010" spans="1:24" x14ac:dyDescent="0.25">
      <c r="A4010">
        <v>2</v>
      </c>
      <c r="B4010" t="s">
        <v>9</v>
      </c>
      <c r="C4010" t="s">
        <v>530</v>
      </c>
      <c r="D4010" t="s">
        <v>1041</v>
      </c>
      <c r="E4010" t="s">
        <v>1039</v>
      </c>
      <c r="F4010" t="s">
        <v>5</v>
      </c>
      <c r="G4010" t="s">
        <v>308</v>
      </c>
      <c r="H4010" t="s">
        <v>194</v>
      </c>
      <c r="I4010">
        <v>15</v>
      </c>
      <c r="J4010" t="s">
        <v>75</v>
      </c>
      <c r="L4010" t="s">
        <v>107</v>
      </c>
      <c r="M4010">
        <v>215976</v>
      </c>
      <c r="N4010" s="21" t="str">
        <f t="shared" si="150"/>
        <v>43_215-220</v>
      </c>
      <c r="O4010" s="21" t="str">
        <f t="shared" si="151"/>
        <v>21_210-220</v>
      </c>
      <c r="P4010" s="21" t="str">
        <f t="shared" si="152"/>
        <v>07_70&gt;</v>
      </c>
      <c r="Q4010" t="s">
        <v>1730</v>
      </c>
      <c r="R4010" t="s">
        <v>1588</v>
      </c>
      <c r="S4010">
        <f t="shared" si="153"/>
        <v>431952</v>
      </c>
      <c r="T4010">
        <f t="shared" si="154"/>
        <v>5901</v>
      </c>
      <c r="V4010" t="e">
        <v>#N/A</v>
      </c>
      <c r="X4010" s="3"/>
    </row>
    <row r="4011" spans="1:24" x14ac:dyDescent="0.25">
      <c r="A4011">
        <v>6</v>
      </c>
      <c r="B4011" t="s">
        <v>10</v>
      </c>
      <c r="C4011" t="s">
        <v>280</v>
      </c>
      <c r="D4011" t="s">
        <v>1041</v>
      </c>
      <c r="E4011" t="s">
        <v>1039</v>
      </c>
      <c r="F4011" t="s">
        <v>5</v>
      </c>
      <c r="G4011" t="s">
        <v>218</v>
      </c>
      <c r="H4011" t="s">
        <v>166</v>
      </c>
      <c r="I4011">
        <v>15</v>
      </c>
      <c r="J4011" t="s">
        <v>8</v>
      </c>
      <c r="L4011" t="s">
        <v>107</v>
      </c>
      <c r="M4011">
        <v>79813</v>
      </c>
      <c r="N4011" s="21" t="str">
        <f t="shared" si="150"/>
        <v>15_75-80</v>
      </c>
      <c r="O4011" s="21" t="str">
        <f t="shared" si="151"/>
        <v>7_70-80</v>
      </c>
      <c r="P4011" s="21" t="str">
        <f t="shared" si="152"/>
        <v>07_70&gt;</v>
      </c>
      <c r="Q4011" t="s">
        <v>1730</v>
      </c>
      <c r="R4011" t="s">
        <v>1588</v>
      </c>
      <c r="S4011">
        <f t="shared" si="153"/>
        <v>478878</v>
      </c>
      <c r="T4011">
        <f t="shared" si="154"/>
        <v>6542</v>
      </c>
      <c r="V4011">
        <v>79813</v>
      </c>
      <c r="X4011" s="3"/>
    </row>
    <row r="4012" spans="1:24" x14ac:dyDescent="0.25">
      <c r="A4012">
        <v>14</v>
      </c>
      <c r="B4012" t="s">
        <v>10</v>
      </c>
      <c r="C4012" t="s">
        <v>333</v>
      </c>
      <c r="D4012" t="s">
        <v>1041</v>
      </c>
      <c r="E4012" t="s">
        <v>1039</v>
      </c>
      <c r="F4012" t="s">
        <v>5</v>
      </c>
      <c r="G4012" t="s">
        <v>308</v>
      </c>
      <c r="H4012" t="s">
        <v>157</v>
      </c>
      <c r="I4012">
        <v>17</v>
      </c>
      <c r="J4012" t="s">
        <v>8</v>
      </c>
      <c r="L4012" t="s">
        <v>107</v>
      </c>
      <c r="M4012">
        <v>248165</v>
      </c>
      <c r="N4012" s="21" t="str">
        <f t="shared" ref="N4012:N4075" si="155">CONCATENATE(ROUNDDOWN(M4012/5000,0),"_",ROUNDDOWN(M4012/5000,0)*5,"-",ROUNDUP((M4012+1)/5000,0)*5)</f>
        <v>49_245-250</v>
      </c>
      <c r="O4012" s="21" t="str">
        <f t="shared" ref="O4012:O4075" si="156">CONCATENATE(ROUNDDOWN(M4012/10000,0),"_",ROUNDDOWN(M4012/10000,0)*10,"-",ROUNDUP((M4012+1)/10000,0)*10)</f>
        <v>24_240-250</v>
      </c>
      <c r="P4012" s="21" t="str">
        <f t="shared" ref="P4012:P4075" si="157">IF(M4012&lt;20000,"01_&lt;20",IF(M4012&lt;70000,CONCATENATE(IF((ROUNDDOWN(M4012/10000,0)+1)&lt;10,0,),ROUNDDOWN(M4012/10000,0),"_",ROUNDDOWN(M4012/10000,0)*10,"-",ROUNDUP((M4012+1)/10000,0)*10),"07_70&gt;"))</f>
        <v>07_70&gt;</v>
      </c>
      <c r="Q4012" t="s">
        <v>1730</v>
      </c>
      <c r="R4012" t="s">
        <v>1588</v>
      </c>
      <c r="S4012">
        <f t="shared" ref="S4012:S4075" si="158">M4012*A4012</f>
        <v>3474310</v>
      </c>
      <c r="T4012">
        <f t="shared" ref="T4012:T4075" si="159">ROUND(S4012/73.2,0)</f>
        <v>47463</v>
      </c>
      <c r="V4012">
        <v>265500</v>
      </c>
      <c r="X4012" s="3">
        <v>-6.5291902071563088E-2</v>
      </c>
    </row>
    <row r="4013" spans="1:24" x14ac:dyDescent="0.25">
      <c r="A4013">
        <v>1</v>
      </c>
      <c r="B4013" t="s">
        <v>10</v>
      </c>
      <c r="C4013" t="s">
        <v>334</v>
      </c>
      <c r="D4013" t="s">
        <v>1041</v>
      </c>
      <c r="E4013" t="s">
        <v>1039</v>
      </c>
      <c r="F4013" t="s">
        <v>5</v>
      </c>
      <c r="G4013" t="s">
        <v>308</v>
      </c>
      <c r="H4013" t="s">
        <v>335</v>
      </c>
      <c r="I4013">
        <v>15</v>
      </c>
      <c r="J4013" t="s">
        <v>8</v>
      </c>
      <c r="L4013" t="s">
        <v>107</v>
      </c>
      <c r="M4013">
        <v>115290</v>
      </c>
      <c r="N4013" s="21" t="str">
        <f t="shared" si="155"/>
        <v>23_115-120</v>
      </c>
      <c r="O4013" s="21" t="str">
        <f t="shared" si="156"/>
        <v>11_110-120</v>
      </c>
      <c r="P4013" s="21" t="str">
        <f t="shared" si="157"/>
        <v>07_70&gt;</v>
      </c>
      <c r="Q4013" t="s">
        <v>1730</v>
      </c>
      <c r="R4013" t="s">
        <v>1588</v>
      </c>
      <c r="S4013">
        <f t="shared" si="158"/>
        <v>115290</v>
      </c>
      <c r="T4013">
        <f t="shared" si="159"/>
        <v>1575</v>
      </c>
      <c r="V4013">
        <v>135790</v>
      </c>
      <c r="X4013" s="3">
        <v>-0.15096840709919729</v>
      </c>
    </row>
    <row r="4014" spans="1:24" x14ac:dyDescent="0.25">
      <c r="A4014">
        <v>179</v>
      </c>
      <c r="B4014" t="s">
        <v>10</v>
      </c>
      <c r="C4014" t="s">
        <v>359</v>
      </c>
      <c r="D4014" t="s">
        <v>1038</v>
      </c>
      <c r="E4014" t="s">
        <v>1039</v>
      </c>
      <c r="F4014" t="s">
        <v>5</v>
      </c>
      <c r="G4014" t="s">
        <v>323</v>
      </c>
      <c r="H4014" t="s">
        <v>336</v>
      </c>
      <c r="I4014">
        <v>17</v>
      </c>
      <c r="J4014" t="s">
        <v>6</v>
      </c>
      <c r="L4014" t="s">
        <v>90</v>
      </c>
      <c r="M4014">
        <v>32955</v>
      </c>
      <c r="N4014" s="21" t="str">
        <f t="shared" si="155"/>
        <v>6_30-35</v>
      </c>
      <c r="O4014" s="21" t="str">
        <f t="shared" si="156"/>
        <v>3_30-40</v>
      </c>
      <c r="P4014" s="21" t="str">
        <f t="shared" si="157"/>
        <v>03_30-40</v>
      </c>
      <c r="Q4014" t="s">
        <v>1730</v>
      </c>
      <c r="R4014" t="s">
        <v>1588</v>
      </c>
      <c r="S4014">
        <f t="shared" si="158"/>
        <v>5898945</v>
      </c>
      <c r="T4014">
        <f t="shared" si="159"/>
        <v>80587</v>
      </c>
      <c r="V4014">
        <v>36792</v>
      </c>
      <c r="X4014" s="3">
        <v>-0.10428897586431833</v>
      </c>
    </row>
    <row r="4015" spans="1:24" x14ac:dyDescent="0.25">
      <c r="A4015">
        <v>30</v>
      </c>
      <c r="B4015" t="s">
        <v>10</v>
      </c>
      <c r="C4015" t="s">
        <v>357</v>
      </c>
      <c r="D4015" t="s">
        <v>1041</v>
      </c>
      <c r="E4015" t="s">
        <v>1039</v>
      </c>
      <c r="F4015" t="s">
        <v>5</v>
      </c>
      <c r="G4015" t="s">
        <v>308</v>
      </c>
      <c r="H4015" t="s">
        <v>148</v>
      </c>
      <c r="I4015">
        <v>15</v>
      </c>
      <c r="J4015" t="s">
        <v>8</v>
      </c>
      <c r="L4015" t="s">
        <v>107</v>
      </c>
      <c r="M4015">
        <v>124785</v>
      </c>
      <c r="N4015" s="21" t="str">
        <f t="shared" si="155"/>
        <v>24_120-125</v>
      </c>
      <c r="O4015" s="21" t="str">
        <f t="shared" si="156"/>
        <v>12_120-130</v>
      </c>
      <c r="P4015" s="21" t="str">
        <f t="shared" si="157"/>
        <v>07_70&gt;</v>
      </c>
      <c r="Q4015" t="s">
        <v>1730</v>
      </c>
      <c r="R4015" t="s">
        <v>1588</v>
      </c>
      <c r="S4015">
        <f t="shared" si="158"/>
        <v>3743550</v>
      </c>
      <c r="T4015">
        <f t="shared" si="159"/>
        <v>51141</v>
      </c>
      <c r="V4015">
        <v>116416</v>
      </c>
      <c r="X4015" s="3">
        <v>7.1888743815283124E-2</v>
      </c>
    </row>
    <row r="4016" spans="1:24" x14ac:dyDescent="0.25">
      <c r="A4016">
        <v>4</v>
      </c>
      <c r="B4016" t="s">
        <v>10</v>
      </c>
      <c r="C4016" t="s">
        <v>465</v>
      </c>
      <c r="D4016" t="s">
        <v>1041</v>
      </c>
      <c r="E4016" t="s">
        <v>1039</v>
      </c>
      <c r="F4016" t="s">
        <v>5</v>
      </c>
      <c r="G4016" t="s">
        <v>218</v>
      </c>
      <c r="H4016" t="s">
        <v>464</v>
      </c>
      <c r="I4016">
        <v>15</v>
      </c>
      <c r="J4016" t="s">
        <v>8</v>
      </c>
      <c r="L4016" t="s">
        <v>107</v>
      </c>
      <c r="M4016">
        <v>85657</v>
      </c>
      <c r="N4016" s="21" t="str">
        <f t="shared" si="155"/>
        <v>17_85-90</v>
      </c>
      <c r="O4016" s="21" t="str">
        <f t="shared" si="156"/>
        <v>8_80-90</v>
      </c>
      <c r="P4016" s="21" t="str">
        <f t="shared" si="157"/>
        <v>07_70&gt;</v>
      </c>
      <c r="Q4016" t="s">
        <v>1730</v>
      </c>
      <c r="R4016" t="s">
        <v>1588</v>
      </c>
      <c r="S4016">
        <f t="shared" si="158"/>
        <v>342628</v>
      </c>
      <c r="T4016">
        <f t="shared" si="159"/>
        <v>4681</v>
      </c>
      <c r="V4016">
        <v>86155</v>
      </c>
      <c r="X4016" s="3">
        <v>-5.7802797283964943E-3</v>
      </c>
    </row>
    <row r="4017" spans="1:24" x14ac:dyDescent="0.25">
      <c r="A4017">
        <v>26</v>
      </c>
      <c r="B4017" t="s">
        <v>10</v>
      </c>
      <c r="C4017" t="s">
        <v>466</v>
      </c>
      <c r="D4017" t="s">
        <v>1041</v>
      </c>
      <c r="E4017" t="s">
        <v>1039</v>
      </c>
      <c r="F4017" t="s">
        <v>5</v>
      </c>
      <c r="G4017" t="s">
        <v>308</v>
      </c>
      <c r="H4017" t="s">
        <v>148</v>
      </c>
      <c r="I4017">
        <v>17</v>
      </c>
      <c r="J4017" t="s">
        <v>8</v>
      </c>
      <c r="L4017" t="s">
        <v>107</v>
      </c>
      <c r="M4017">
        <v>159990</v>
      </c>
      <c r="N4017" s="21" t="str">
        <f t="shared" si="155"/>
        <v>31_155-160</v>
      </c>
      <c r="O4017" s="21" t="str">
        <f t="shared" si="156"/>
        <v>15_150-160</v>
      </c>
      <c r="P4017" s="21" t="str">
        <f t="shared" si="157"/>
        <v>07_70&gt;</v>
      </c>
      <c r="Q4017" t="s">
        <v>1730</v>
      </c>
      <c r="R4017" t="s">
        <v>1588</v>
      </c>
      <c r="S4017">
        <f t="shared" si="158"/>
        <v>4159740</v>
      </c>
      <c r="T4017">
        <f t="shared" si="159"/>
        <v>56827</v>
      </c>
      <c r="V4017">
        <v>139990</v>
      </c>
      <c r="X4017" s="3">
        <v>0.14286734766769055</v>
      </c>
    </row>
    <row r="4018" spans="1:24" x14ac:dyDescent="0.25">
      <c r="A4018">
        <v>17</v>
      </c>
      <c r="B4018" t="s">
        <v>10</v>
      </c>
      <c r="C4018" t="s">
        <v>483</v>
      </c>
      <c r="D4018" t="s">
        <v>1041</v>
      </c>
      <c r="E4018" t="s">
        <v>1039</v>
      </c>
      <c r="F4018" t="s">
        <v>5</v>
      </c>
      <c r="G4018" t="s">
        <v>308</v>
      </c>
      <c r="H4018" t="s">
        <v>148</v>
      </c>
      <c r="I4018">
        <v>15</v>
      </c>
      <c r="J4018" t="s">
        <v>8</v>
      </c>
      <c r="L4018" t="s">
        <v>107</v>
      </c>
      <c r="M4018">
        <v>153838</v>
      </c>
      <c r="N4018" s="21" t="str">
        <f t="shared" si="155"/>
        <v>30_150-155</v>
      </c>
      <c r="O4018" s="21" t="str">
        <f t="shared" si="156"/>
        <v>15_150-160</v>
      </c>
      <c r="P4018" s="21" t="str">
        <f t="shared" si="157"/>
        <v>07_70&gt;</v>
      </c>
      <c r="Q4018" t="s">
        <v>1730</v>
      </c>
      <c r="R4018" t="s">
        <v>1588</v>
      </c>
      <c r="S4018">
        <f t="shared" si="158"/>
        <v>2615246</v>
      </c>
      <c r="T4018">
        <f t="shared" si="159"/>
        <v>35727</v>
      </c>
      <c r="V4018">
        <v>174867</v>
      </c>
      <c r="X4018" s="3">
        <v>-0.12025710968907799</v>
      </c>
    </row>
    <row r="4019" spans="1:24" x14ac:dyDescent="0.25">
      <c r="A4019">
        <v>3441</v>
      </c>
      <c r="B4019" t="s">
        <v>10</v>
      </c>
      <c r="C4019" t="s">
        <v>531</v>
      </c>
      <c r="D4019" t="s">
        <v>1041</v>
      </c>
      <c r="E4019" t="s">
        <v>1039</v>
      </c>
      <c r="F4019" t="s">
        <v>1</v>
      </c>
      <c r="G4019" t="s">
        <v>532</v>
      </c>
      <c r="H4019" t="s">
        <v>220</v>
      </c>
      <c r="I4019">
        <v>15</v>
      </c>
      <c r="J4019" t="s">
        <v>8</v>
      </c>
      <c r="L4019" t="s">
        <v>107</v>
      </c>
      <c r="M4019">
        <v>75764</v>
      </c>
      <c r="N4019" s="21" t="str">
        <f t="shared" si="155"/>
        <v>15_75-80</v>
      </c>
      <c r="O4019" s="21" t="str">
        <f t="shared" si="156"/>
        <v>7_70-80</v>
      </c>
      <c r="P4019" s="21" t="str">
        <f t="shared" si="157"/>
        <v>07_70&gt;</v>
      </c>
      <c r="Q4019" t="s">
        <v>1730</v>
      </c>
      <c r="R4019" t="s">
        <v>1588</v>
      </c>
      <c r="S4019">
        <f t="shared" si="158"/>
        <v>260703924</v>
      </c>
      <c r="T4019">
        <f t="shared" si="159"/>
        <v>3561529</v>
      </c>
      <c r="V4019">
        <v>82300</v>
      </c>
      <c r="X4019" s="3">
        <v>-7.9416767922235718E-2</v>
      </c>
    </row>
    <row r="4020" spans="1:24" x14ac:dyDescent="0.25">
      <c r="A4020">
        <v>439</v>
      </c>
      <c r="B4020" t="s">
        <v>10</v>
      </c>
      <c r="C4020" t="s">
        <v>533</v>
      </c>
      <c r="D4020" t="s">
        <v>1041</v>
      </c>
      <c r="E4020" t="s">
        <v>1039</v>
      </c>
      <c r="F4020" t="s">
        <v>1</v>
      </c>
      <c r="G4020" t="s">
        <v>532</v>
      </c>
      <c r="H4020" t="s">
        <v>220</v>
      </c>
      <c r="I4020">
        <v>15</v>
      </c>
      <c r="J4020" t="s">
        <v>8</v>
      </c>
      <c r="L4020" t="s">
        <v>107</v>
      </c>
      <c r="M4020">
        <v>81658</v>
      </c>
      <c r="N4020" s="21" t="str">
        <f t="shared" si="155"/>
        <v>16_80-85</v>
      </c>
      <c r="O4020" s="21" t="str">
        <f t="shared" si="156"/>
        <v>8_80-90</v>
      </c>
      <c r="P4020" s="21" t="str">
        <f t="shared" si="157"/>
        <v>07_70&gt;</v>
      </c>
      <c r="Q4020" t="s">
        <v>1730</v>
      </c>
      <c r="R4020" t="s">
        <v>1588</v>
      </c>
      <c r="S4020">
        <f t="shared" si="158"/>
        <v>35847862</v>
      </c>
      <c r="T4020">
        <f t="shared" si="159"/>
        <v>489725</v>
      </c>
      <c r="V4020">
        <v>86925</v>
      </c>
      <c r="X4020" s="3">
        <v>-6.0592464768478571E-2</v>
      </c>
    </row>
    <row r="4021" spans="1:24" x14ac:dyDescent="0.25">
      <c r="A4021">
        <v>14</v>
      </c>
      <c r="B4021" t="s">
        <v>10</v>
      </c>
      <c r="C4021" t="s">
        <v>556</v>
      </c>
      <c r="D4021" t="s">
        <v>1041</v>
      </c>
      <c r="E4021" t="s">
        <v>1039</v>
      </c>
      <c r="F4021" t="s">
        <v>5</v>
      </c>
      <c r="G4021" t="s">
        <v>308</v>
      </c>
      <c r="H4021" t="s">
        <v>557</v>
      </c>
      <c r="I4021">
        <v>17</v>
      </c>
      <c r="J4021" t="s">
        <v>8</v>
      </c>
      <c r="L4021" t="s">
        <v>107</v>
      </c>
      <c r="M4021">
        <v>220007</v>
      </c>
      <c r="N4021" s="21" t="str">
        <f t="shared" si="155"/>
        <v>44_220-225</v>
      </c>
      <c r="O4021" s="21" t="str">
        <f t="shared" si="156"/>
        <v>22_220-230</v>
      </c>
      <c r="P4021" s="21" t="str">
        <f t="shared" si="157"/>
        <v>07_70&gt;</v>
      </c>
      <c r="Q4021" t="s">
        <v>1730</v>
      </c>
      <c r="R4021" t="s">
        <v>1588</v>
      </c>
      <c r="S4021">
        <f t="shared" si="158"/>
        <v>3080098</v>
      </c>
      <c r="T4021">
        <f t="shared" si="159"/>
        <v>42078</v>
      </c>
      <c r="V4021">
        <v>202200</v>
      </c>
      <c r="X4021" s="3">
        <v>8.8066271018793274E-2</v>
      </c>
    </row>
    <row r="4022" spans="1:24" x14ac:dyDescent="0.25">
      <c r="A4022">
        <v>41</v>
      </c>
      <c r="B4022" t="s">
        <v>10</v>
      </c>
      <c r="C4022" t="s">
        <v>722</v>
      </c>
      <c r="D4022" t="s">
        <v>1038</v>
      </c>
      <c r="E4022" t="s">
        <v>1039</v>
      </c>
      <c r="F4022" t="s">
        <v>5</v>
      </c>
      <c r="G4022" t="s">
        <v>155</v>
      </c>
      <c r="H4022" t="s">
        <v>723</v>
      </c>
      <c r="I4022">
        <v>15</v>
      </c>
      <c r="J4022" t="s">
        <v>8</v>
      </c>
      <c r="L4022" t="s">
        <v>107</v>
      </c>
      <c r="M4022">
        <v>29026</v>
      </c>
      <c r="N4022" s="21" t="str">
        <f t="shared" si="155"/>
        <v>5_25-30</v>
      </c>
      <c r="O4022" s="21" t="str">
        <f t="shared" si="156"/>
        <v>2_20-30</v>
      </c>
      <c r="P4022" s="21" t="str">
        <f t="shared" si="157"/>
        <v>02_20-30</v>
      </c>
      <c r="Q4022" t="s">
        <v>1730</v>
      </c>
      <c r="R4022" t="s">
        <v>1588</v>
      </c>
      <c r="S4022">
        <f t="shared" si="158"/>
        <v>1190066</v>
      </c>
      <c r="T4022">
        <f t="shared" si="159"/>
        <v>16258</v>
      </c>
      <c r="V4022">
        <v>31119</v>
      </c>
      <c r="X4022" s="3">
        <v>-6.7257945306725797E-2</v>
      </c>
    </row>
    <row r="4023" spans="1:24" x14ac:dyDescent="0.25">
      <c r="A4023">
        <v>9</v>
      </c>
      <c r="B4023" t="s">
        <v>10</v>
      </c>
      <c r="C4023" t="s">
        <v>676</v>
      </c>
      <c r="D4023" t="s">
        <v>1041</v>
      </c>
      <c r="E4023" t="s">
        <v>1039</v>
      </c>
      <c r="F4023" t="s">
        <v>5</v>
      </c>
      <c r="G4023" t="s">
        <v>308</v>
      </c>
      <c r="H4023" t="s">
        <v>673</v>
      </c>
      <c r="I4023">
        <v>15</v>
      </c>
      <c r="J4023" t="s">
        <v>8</v>
      </c>
      <c r="L4023" t="s">
        <v>107</v>
      </c>
      <c r="M4023">
        <v>138642</v>
      </c>
      <c r="N4023" s="21" t="str">
        <f t="shared" si="155"/>
        <v>27_135-140</v>
      </c>
      <c r="O4023" s="21" t="str">
        <f t="shared" si="156"/>
        <v>13_130-140</v>
      </c>
      <c r="P4023" s="21" t="str">
        <f t="shared" si="157"/>
        <v>07_70&gt;</v>
      </c>
      <c r="Q4023" t="s">
        <v>1730</v>
      </c>
      <c r="R4023" t="s">
        <v>1588</v>
      </c>
      <c r="S4023">
        <f t="shared" si="158"/>
        <v>1247778</v>
      </c>
      <c r="T4023">
        <f t="shared" si="159"/>
        <v>17046</v>
      </c>
      <c r="V4023">
        <v>134300</v>
      </c>
      <c r="X4023" s="3">
        <v>3.2330603127326878E-2</v>
      </c>
    </row>
    <row r="4024" spans="1:24" x14ac:dyDescent="0.25">
      <c r="A4024">
        <v>26</v>
      </c>
      <c r="B4024" t="s">
        <v>10</v>
      </c>
      <c r="C4024" t="s">
        <v>678</v>
      </c>
      <c r="D4024" t="s">
        <v>1041</v>
      </c>
      <c r="E4024" t="s">
        <v>1039</v>
      </c>
      <c r="F4024" t="s">
        <v>5</v>
      </c>
      <c r="G4024" t="s">
        <v>155</v>
      </c>
      <c r="H4024" t="s">
        <v>108</v>
      </c>
      <c r="I4024">
        <v>15</v>
      </c>
      <c r="J4024" t="s">
        <v>8</v>
      </c>
      <c r="L4024" t="s">
        <v>107</v>
      </c>
      <c r="M4024">
        <v>41496</v>
      </c>
      <c r="N4024" s="21" t="str">
        <f t="shared" si="155"/>
        <v>8_40-45</v>
      </c>
      <c r="O4024" s="21" t="str">
        <f t="shared" si="156"/>
        <v>4_40-50</v>
      </c>
      <c r="P4024" s="21" t="str">
        <f t="shared" si="157"/>
        <v>04_40-50</v>
      </c>
      <c r="Q4024" t="s">
        <v>1730</v>
      </c>
      <c r="R4024" t="s">
        <v>1588</v>
      </c>
      <c r="S4024">
        <f t="shared" si="158"/>
        <v>1078896</v>
      </c>
      <c r="T4024">
        <f t="shared" si="159"/>
        <v>14739</v>
      </c>
      <c r="V4024">
        <v>41496</v>
      </c>
      <c r="X4024" s="3"/>
    </row>
    <row r="4025" spans="1:24" x14ac:dyDescent="0.25">
      <c r="A4025">
        <v>48</v>
      </c>
      <c r="B4025" t="s">
        <v>10</v>
      </c>
      <c r="C4025" t="s">
        <v>724</v>
      </c>
      <c r="D4025" t="s">
        <v>1041</v>
      </c>
      <c r="E4025" t="s">
        <v>1039</v>
      </c>
      <c r="F4025" t="s">
        <v>5</v>
      </c>
      <c r="G4025" t="s">
        <v>308</v>
      </c>
      <c r="H4025" t="s">
        <v>640</v>
      </c>
      <c r="I4025">
        <v>17</v>
      </c>
      <c r="J4025" t="s">
        <v>8</v>
      </c>
      <c r="L4025" t="s">
        <v>107</v>
      </c>
      <c r="M4025">
        <v>102545</v>
      </c>
      <c r="N4025" s="21" t="str">
        <f t="shared" si="155"/>
        <v>20_100-105</v>
      </c>
      <c r="O4025" s="21" t="str">
        <f t="shared" si="156"/>
        <v>10_100-110</v>
      </c>
      <c r="P4025" s="21" t="str">
        <f t="shared" si="157"/>
        <v>07_70&gt;</v>
      </c>
      <c r="Q4025" t="s">
        <v>1730</v>
      </c>
      <c r="R4025" t="s">
        <v>1588</v>
      </c>
      <c r="S4025">
        <f t="shared" si="158"/>
        <v>4922160</v>
      </c>
      <c r="T4025">
        <f t="shared" si="159"/>
        <v>67243</v>
      </c>
      <c r="V4025">
        <v>114758</v>
      </c>
      <c r="X4025" s="3">
        <v>-0.10642395301416895</v>
      </c>
    </row>
    <row r="4026" spans="1:24" x14ac:dyDescent="0.25">
      <c r="A4026">
        <v>21</v>
      </c>
      <c r="B4026" t="s">
        <v>10</v>
      </c>
      <c r="C4026" t="s">
        <v>774</v>
      </c>
      <c r="D4026" t="s">
        <v>1041</v>
      </c>
      <c r="E4026" t="s">
        <v>1039</v>
      </c>
      <c r="F4026" t="s">
        <v>1</v>
      </c>
      <c r="G4026" t="s">
        <v>532</v>
      </c>
      <c r="H4026" t="s">
        <v>757</v>
      </c>
      <c r="I4026">
        <v>15</v>
      </c>
      <c r="J4026" t="s">
        <v>8</v>
      </c>
      <c r="L4026" t="s">
        <v>107</v>
      </c>
      <c r="M4026">
        <v>93047</v>
      </c>
      <c r="N4026" s="21" t="str">
        <f t="shared" si="155"/>
        <v>18_90-95</v>
      </c>
      <c r="O4026" s="21" t="str">
        <f t="shared" si="156"/>
        <v>9_90-100</v>
      </c>
      <c r="P4026" s="21" t="str">
        <f t="shared" si="157"/>
        <v>07_70&gt;</v>
      </c>
      <c r="Q4026" t="s">
        <v>1730</v>
      </c>
      <c r="R4026" t="s">
        <v>1588</v>
      </c>
      <c r="S4026">
        <f t="shared" si="158"/>
        <v>1953987</v>
      </c>
      <c r="T4026">
        <f t="shared" si="159"/>
        <v>26694</v>
      </c>
      <c r="V4026">
        <v>96986</v>
      </c>
      <c r="X4026" s="3">
        <v>-4.0614109252881857E-2</v>
      </c>
    </row>
    <row r="4027" spans="1:24" x14ac:dyDescent="0.25">
      <c r="A4027">
        <v>3</v>
      </c>
      <c r="B4027" t="s">
        <v>10</v>
      </c>
      <c r="C4027" t="s">
        <v>775</v>
      </c>
      <c r="D4027" t="s">
        <v>1041</v>
      </c>
      <c r="E4027" t="s">
        <v>1039</v>
      </c>
      <c r="F4027" t="s">
        <v>5</v>
      </c>
      <c r="G4027" t="s">
        <v>308</v>
      </c>
      <c r="H4027" t="s">
        <v>776</v>
      </c>
      <c r="I4027">
        <v>15</v>
      </c>
      <c r="J4027" t="s">
        <v>8</v>
      </c>
      <c r="L4027" t="s">
        <v>107</v>
      </c>
      <c r="M4027">
        <v>135395</v>
      </c>
      <c r="N4027" s="21" t="str">
        <f t="shared" si="155"/>
        <v>27_135-140</v>
      </c>
      <c r="O4027" s="21" t="str">
        <f t="shared" si="156"/>
        <v>13_130-140</v>
      </c>
      <c r="P4027" s="21" t="str">
        <f t="shared" si="157"/>
        <v>07_70&gt;</v>
      </c>
      <c r="Q4027" t="s">
        <v>1730</v>
      </c>
      <c r="R4027" t="s">
        <v>1588</v>
      </c>
      <c r="S4027">
        <f t="shared" si="158"/>
        <v>406185</v>
      </c>
      <c r="T4027">
        <f t="shared" si="159"/>
        <v>5549</v>
      </c>
      <c r="V4027">
        <v>130000</v>
      </c>
      <c r="X4027" s="3">
        <v>4.1500000000000002E-2</v>
      </c>
    </row>
    <row r="4028" spans="1:24" x14ac:dyDescent="0.25">
      <c r="A4028">
        <v>234</v>
      </c>
      <c r="B4028" t="s">
        <v>10</v>
      </c>
      <c r="C4028" t="s">
        <v>902</v>
      </c>
      <c r="D4028" t="s">
        <v>1041</v>
      </c>
      <c r="E4028" t="s">
        <v>1039</v>
      </c>
      <c r="F4028" t="s">
        <v>1</v>
      </c>
      <c r="G4028" t="s">
        <v>532</v>
      </c>
      <c r="H4028" t="s">
        <v>166</v>
      </c>
      <c r="I4028">
        <v>15</v>
      </c>
      <c r="J4028" t="s">
        <v>8</v>
      </c>
      <c r="L4028" t="s">
        <v>107</v>
      </c>
      <c r="M4028">
        <v>52415</v>
      </c>
      <c r="N4028" s="21" t="str">
        <f t="shared" si="155"/>
        <v>10_50-55</v>
      </c>
      <c r="O4028" s="21" t="str">
        <f t="shared" si="156"/>
        <v>5_50-60</v>
      </c>
      <c r="P4028" s="21" t="str">
        <f t="shared" si="157"/>
        <v>05_50-60</v>
      </c>
      <c r="Q4028" t="s">
        <v>1730</v>
      </c>
      <c r="R4028" t="s">
        <v>1588</v>
      </c>
      <c r="S4028">
        <f t="shared" si="158"/>
        <v>12265110</v>
      </c>
      <c r="T4028">
        <f t="shared" si="159"/>
        <v>167556</v>
      </c>
      <c r="V4028">
        <v>52990</v>
      </c>
      <c r="X4028" s="3">
        <v>-1.0851103981883374E-2</v>
      </c>
    </row>
    <row r="4029" spans="1:24" x14ac:dyDescent="0.25">
      <c r="A4029">
        <v>386</v>
      </c>
      <c r="B4029" t="s">
        <v>10</v>
      </c>
      <c r="C4029" t="s">
        <v>985</v>
      </c>
      <c r="D4029" t="s">
        <v>1040</v>
      </c>
      <c r="E4029" t="s">
        <v>1039</v>
      </c>
      <c r="F4029" t="s">
        <v>1</v>
      </c>
      <c r="G4029" t="s">
        <v>152</v>
      </c>
      <c r="H4029" t="s">
        <v>2</v>
      </c>
      <c r="I4029">
        <v>15</v>
      </c>
      <c r="J4029" t="s">
        <v>8</v>
      </c>
      <c r="L4029" t="s">
        <v>107</v>
      </c>
      <c r="M4029">
        <v>21840</v>
      </c>
      <c r="N4029" s="21" t="str">
        <f t="shared" si="155"/>
        <v>4_20-25</v>
      </c>
      <c r="O4029" s="21" t="str">
        <f t="shared" si="156"/>
        <v>2_20-30</v>
      </c>
      <c r="P4029" s="21" t="str">
        <f t="shared" si="157"/>
        <v>02_20-30</v>
      </c>
      <c r="Q4029" t="s">
        <v>1730</v>
      </c>
      <c r="R4029" t="s">
        <v>1588</v>
      </c>
      <c r="S4029">
        <f t="shared" si="158"/>
        <v>8430240</v>
      </c>
      <c r="T4029">
        <f t="shared" si="159"/>
        <v>115167</v>
      </c>
      <c r="V4029">
        <v>24691</v>
      </c>
      <c r="X4029" s="3">
        <v>-0.11546717427402697</v>
      </c>
    </row>
    <row r="4030" spans="1:24" x14ac:dyDescent="0.25">
      <c r="A4030">
        <v>802</v>
      </c>
      <c r="B4030" t="s">
        <v>10</v>
      </c>
      <c r="C4030" t="s">
        <v>982</v>
      </c>
      <c r="D4030" t="s">
        <v>1038</v>
      </c>
      <c r="E4030" t="s">
        <v>1039</v>
      </c>
      <c r="F4030" t="s">
        <v>1</v>
      </c>
      <c r="G4030" t="s">
        <v>532</v>
      </c>
      <c r="H4030" t="s">
        <v>827</v>
      </c>
      <c r="I4030">
        <v>15</v>
      </c>
      <c r="J4030" t="s">
        <v>8</v>
      </c>
      <c r="L4030" t="s">
        <v>107</v>
      </c>
      <c r="M4030">
        <v>35493</v>
      </c>
      <c r="N4030" s="21" t="str">
        <f t="shared" si="155"/>
        <v>7_35-40</v>
      </c>
      <c r="O4030" s="21" t="str">
        <f t="shared" si="156"/>
        <v>3_30-40</v>
      </c>
      <c r="P4030" s="21" t="str">
        <f t="shared" si="157"/>
        <v>03_30-40</v>
      </c>
      <c r="Q4030" t="s">
        <v>1730</v>
      </c>
      <c r="R4030" t="s">
        <v>1588</v>
      </c>
      <c r="S4030">
        <f t="shared" si="158"/>
        <v>28465386</v>
      </c>
      <c r="T4030">
        <f t="shared" si="159"/>
        <v>388871</v>
      </c>
      <c r="V4030">
        <v>38990</v>
      </c>
      <c r="X4030" s="3">
        <v>-8.9689664016414469E-2</v>
      </c>
    </row>
    <row r="4031" spans="1:24" x14ac:dyDescent="0.25">
      <c r="A4031">
        <v>589</v>
      </c>
      <c r="B4031" t="s">
        <v>10</v>
      </c>
      <c r="C4031" t="s">
        <v>983</v>
      </c>
      <c r="D4031" t="s">
        <v>1038</v>
      </c>
      <c r="E4031" t="s">
        <v>1039</v>
      </c>
      <c r="F4031" t="s">
        <v>5</v>
      </c>
      <c r="G4031" t="s">
        <v>496</v>
      </c>
      <c r="H4031" t="s">
        <v>634</v>
      </c>
      <c r="I4031">
        <v>15</v>
      </c>
      <c r="J4031" t="s">
        <v>8</v>
      </c>
      <c r="L4031" t="s">
        <v>107</v>
      </c>
      <c r="M4031">
        <v>38783</v>
      </c>
      <c r="N4031" s="21" t="str">
        <f t="shared" si="155"/>
        <v>7_35-40</v>
      </c>
      <c r="O4031" s="21" t="str">
        <f t="shared" si="156"/>
        <v>3_30-40</v>
      </c>
      <c r="P4031" s="21" t="str">
        <f t="shared" si="157"/>
        <v>03_30-40</v>
      </c>
      <c r="Q4031" t="s">
        <v>1730</v>
      </c>
      <c r="R4031" t="s">
        <v>1588</v>
      </c>
      <c r="S4031">
        <f t="shared" si="158"/>
        <v>22843187</v>
      </c>
      <c r="T4031">
        <f t="shared" si="159"/>
        <v>312065</v>
      </c>
      <c r="V4031">
        <v>41307</v>
      </c>
      <c r="X4031" s="3">
        <v>-6.1103444936693542E-2</v>
      </c>
    </row>
    <row r="4032" spans="1:24" x14ac:dyDescent="0.25">
      <c r="A4032">
        <v>1</v>
      </c>
      <c r="B4032" t="s">
        <v>10</v>
      </c>
      <c r="C4032" t="s">
        <v>777</v>
      </c>
      <c r="D4032" t="s">
        <v>1040</v>
      </c>
      <c r="E4032" t="s">
        <v>1039</v>
      </c>
      <c r="F4032" t="s">
        <v>5</v>
      </c>
      <c r="G4032" t="s">
        <v>161</v>
      </c>
      <c r="H4032" t="s">
        <v>2</v>
      </c>
      <c r="I4032">
        <v>17</v>
      </c>
      <c r="J4032" t="s">
        <v>6</v>
      </c>
      <c r="L4032" t="s">
        <v>90</v>
      </c>
      <c r="M4032">
        <v>37371</v>
      </c>
      <c r="N4032" s="21" t="str">
        <f t="shared" si="155"/>
        <v>7_35-40</v>
      </c>
      <c r="O4032" s="21" t="str">
        <f t="shared" si="156"/>
        <v>3_30-40</v>
      </c>
      <c r="P4032" s="21" t="str">
        <f t="shared" si="157"/>
        <v>03_30-40</v>
      </c>
      <c r="Q4032" t="s">
        <v>1730</v>
      </c>
      <c r="R4032" t="s">
        <v>1588</v>
      </c>
      <c r="S4032">
        <f t="shared" si="158"/>
        <v>37371</v>
      </c>
      <c r="T4032">
        <f t="shared" si="159"/>
        <v>511</v>
      </c>
      <c r="V4032">
        <v>37371</v>
      </c>
      <c r="X4032" s="3"/>
    </row>
    <row r="4033" spans="1:24" x14ac:dyDescent="0.25">
      <c r="A4033">
        <v>7</v>
      </c>
      <c r="B4033" t="s">
        <v>10</v>
      </c>
      <c r="C4033" t="s">
        <v>599</v>
      </c>
      <c r="D4033" t="s">
        <v>1041</v>
      </c>
      <c r="E4033" t="s">
        <v>1039</v>
      </c>
      <c r="F4033" t="s">
        <v>5</v>
      </c>
      <c r="G4033" t="s">
        <v>308</v>
      </c>
      <c r="H4033" t="s">
        <v>553</v>
      </c>
      <c r="I4033">
        <v>15</v>
      </c>
      <c r="J4033" t="s">
        <v>8</v>
      </c>
      <c r="L4033" t="s">
        <v>107</v>
      </c>
      <c r="M4033">
        <v>174011</v>
      </c>
      <c r="N4033" s="21" t="str">
        <f t="shared" si="155"/>
        <v>34_170-175</v>
      </c>
      <c r="O4033" s="21" t="str">
        <f t="shared" si="156"/>
        <v>17_170-180</v>
      </c>
      <c r="P4033" s="21" t="str">
        <f t="shared" si="157"/>
        <v>07_70&gt;</v>
      </c>
      <c r="Q4033" t="s">
        <v>1730</v>
      </c>
      <c r="R4033" t="s">
        <v>1588</v>
      </c>
      <c r="S4033">
        <f t="shared" si="158"/>
        <v>1218077</v>
      </c>
      <c r="T4033">
        <f t="shared" si="159"/>
        <v>16640</v>
      </c>
      <c r="V4033">
        <v>174011</v>
      </c>
      <c r="X4033" s="3"/>
    </row>
    <row r="4034" spans="1:24" x14ac:dyDescent="0.25">
      <c r="A4034">
        <v>142</v>
      </c>
      <c r="B4034" t="s">
        <v>10</v>
      </c>
      <c r="C4034" t="s">
        <v>432</v>
      </c>
      <c r="D4034" t="s">
        <v>1041</v>
      </c>
      <c r="E4034" t="s">
        <v>1039</v>
      </c>
      <c r="F4034" t="s">
        <v>5</v>
      </c>
      <c r="G4034" t="s">
        <v>218</v>
      </c>
      <c r="H4034" t="s">
        <v>166</v>
      </c>
      <c r="I4034">
        <v>15</v>
      </c>
      <c r="J4034" t="s">
        <v>8</v>
      </c>
      <c r="L4034" t="s">
        <v>107</v>
      </c>
      <c r="M4034">
        <v>64095</v>
      </c>
      <c r="N4034" s="21" t="str">
        <f t="shared" si="155"/>
        <v>12_60-65</v>
      </c>
      <c r="O4034" s="21" t="str">
        <f t="shared" si="156"/>
        <v>6_60-70</v>
      </c>
      <c r="P4034" s="21" t="str">
        <f t="shared" si="157"/>
        <v>06_60-70</v>
      </c>
      <c r="Q4034" t="s">
        <v>1730</v>
      </c>
      <c r="R4034" t="s">
        <v>1588</v>
      </c>
      <c r="S4034">
        <f t="shared" si="158"/>
        <v>9101490</v>
      </c>
      <c r="T4034">
        <f t="shared" si="159"/>
        <v>124337</v>
      </c>
      <c r="V4034">
        <v>67617</v>
      </c>
      <c r="X4034" s="3">
        <v>-5.2087492790274637E-2</v>
      </c>
    </row>
    <row r="4035" spans="1:24" x14ac:dyDescent="0.25">
      <c r="A4035">
        <v>2555</v>
      </c>
      <c r="B4035" t="s">
        <v>10</v>
      </c>
      <c r="C4035" t="s">
        <v>1229</v>
      </c>
      <c r="D4035" t="s">
        <v>1047</v>
      </c>
      <c r="E4035" t="s">
        <v>1039</v>
      </c>
      <c r="F4035" t="s">
        <v>5</v>
      </c>
      <c r="G4035" t="s">
        <v>323</v>
      </c>
      <c r="H4035" t="s">
        <v>2</v>
      </c>
      <c r="I4035">
        <v>11</v>
      </c>
      <c r="J4035" t="s">
        <v>4</v>
      </c>
      <c r="L4035" t="s">
        <v>90</v>
      </c>
      <c r="M4035">
        <v>23641</v>
      </c>
      <c r="N4035" s="21" t="str">
        <f t="shared" si="155"/>
        <v>4_20-25</v>
      </c>
      <c r="O4035" s="21" t="str">
        <f t="shared" si="156"/>
        <v>2_20-30</v>
      </c>
      <c r="P4035" s="21" t="str">
        <f t="shared" si="157"/>
        <v>02_20-30</v>
      </c>
      <c r="Q4035" t="s">
        <v>1730</v>
      </c>
      <c r="R4035" t="s">
        <v>1588</v>
      </c>
      <c r="S4035">
        <f t="shared" si="158"/>
        <v>60402755</v>
      </c>
      <c r="T4035">
        <f t="shared" si="159"/>
        <v>825174</v>
      </c>
      <c r="V4035">
        <v>22256</v>
      </c>
      <c r="X4035" s="3">
        <v>6.223040977713875E-2</v>
      </c>
    </row>
    <row r="4036" spans="1:24" x14ac:dyDescent="0.25">
      <c r="A4036">
        <v>31</v>
      </c>
      <c r="B4036" t="s">
        <v>10</v>
      </c>
      <c r="C4036" t="s">
        <v>1536</v>
      </c>
      <c r="D4036" t="s">
        <v>1041</v>
      </c>
      <c r="E4036" t="s">
        <v>1039</v>
      </c>
      <c r="F4036" t="s">
        <v>5</v>
      </c>
      <c r="G4036" t="s">
        <v>308</v>
      </c>
      <c r="H4036" t="s">
        <v>553</v>
      </c>
      <c r="I4036">
        <v>15</v>
      </c>
      <c r="J4036" t="s">
        <v>8</v>
      </c>
      <c r="L4036" t="s">
        <v>107</v>
      </c>
      <c r="M4036">
        <v>134790</v>
      </c>
      <c r="N4036" s="21" t="str">
        <f t="shared" si="155"/>
        <v>26_130-135</v>
      </c>
      <c r="O4036" s="21" t="str">
        <f t="shared" si="156"/>
        <v>13_130-140</v>
      </c>
      <c r="P4036" s="21" t="str">
        <f t="shared" si="157"/>
        <v>07_70&gt;</v>
      </c>
      <c r="Q4036" t="s">
        <v>1730</v>
      </c>
      <c r="R4036" t="s">
        <v>1588</v>
      </c>
      <c r="S4036">
        <f t="shared" si="158"/>
        <v>4178490</v>
      </c>
      <c r="T4036">
        <f t="shared" si="159"/>
        <v>57083</v>
      </c>
      <c r="V4036">
        <v>137000</v>
      </c>
      <c r="X4036" s="3">
        <v>-1.6131386861313868E-2</v>
      </c>
    </row>
    <row r="4037" spans="1:24" x14ac:dyDescent="0.25">
      <c r="A4037">
        <v>400</v>
      </c>
      <c r="B4037" t="s">
        <v>10</v>
      </c>
      <c r="C4037" t="s">
        <v>1602</v>
      </c>
      <c r="D4037" t="s">
        <v>1046</v>
      </c>
      <c r="E4037" t="s">
        <v>1039</v>
      </c>
      <c r="F4037" t="s">
        <v>5</v>
      </c>
      <c r="G4037" t="s">
        <v>323</v>
      </c>
      <c r="H4037" t="s">
        <v>2</v>
      </c>
      <c r="I4037">
        <v>14</v>
      </c>
      <c r="J4037" t="s">
        <v>4</v>
      </c>
      <c r="L4037" t="s">
        <v>90</v>
      </c>
      <c r="M4037">
        <v>28499</v>
      </c>
      <c r="N4037" s="21" t="str">
        <f t="shared" si="155"/>
        <v>5_25-30</v>
      </c>
      <c r="O4037" s="21" t="str">
        <f t="shared" si="156"/>
        <v>2_20-30</v>
      </c>
      <c r="P4037" s="21" t="str">
        <f t="shared" si="157"/>
        <v>02_20-30</v>
      </c>
      <c r="Q4037" t="s">
        <v>1730</v>
      </c>
      <c r="R4037" t="s">
        <v>1588</v>
      </c>
      <c r="S4037">
        <f t="shared" si="158"/>
        <v>11399600</v>
      </c>
      <c r="T4037">
        <f t="shared" si="159"/>
        <v>155732</v>
      </c>
      <c r="V4037" t="e">
        <v>#N/A</v>
      </c>
      <c r="X4037" s="3"/>
    </row>
    <row r="4038" spans="1:24" x14ac:dyDescent="0.25">
      <c r="A4038">
        <v>77</v>
      </c>
      <c r="B4038" t="s">
        <v>10</v>
      </c>
      <c r="C4038" t="s">
        <v>1603</v>
      </c>
      <c r="D4038" t="s">
        <v>1046</v>
      </c>
      <c r="E4038" t="s">
        <v>1039</v>
      </c>
      <c r="F4038" t="s">
        <v>1</v>
      </c>
      <c r="G4038" t="s">
        <v>1535</v>
      </c>
      <c r="H4038" t="s">
        <v>912</v>
      </c>
      <c r="I4038">
        <v>14</v>
      </c>
      <c r="J4038" t="s">
        <v>103</v>
      </c>
      <c r="L4038" t="s">
        <v>107</v>
      </c>
      <c r="M4038">
        <v>115990</v>
      </c>
      <c r="N4038" s="21" t="str">
        <f t="shared" si="155"/>
        <v>23_115-120</v>
      </c>
      <c r="O4038" s="21" t="str">
        <f t="shared" si="156"/>
        <v>11_110-120</v>
      </c>
      <c r="P4038" s="21" t="str">
        <f t="shared" si="157"/>
        <v>07_70&gt;</v>
      </c>
      <c r="Q4038" t="s">
        <v>1730</v>
      </c>
      <c r="R4038" t="s">
        <v>1588</v>
      </c>
      <c r="S4038">
        <f t="shared" si="158"/>
        <v>8931230</v>
      </c>
      <c r="T4038">
        <f t="shared" si="159"/>
        <v>122011</v>
      </c>
      <c r="V4038" t="e">
        <v>#N/A</v>
      </c>
      <c r="X4038" s="3"/>
    </row>
    <row r="4039" spans="1:24" x14ac:dyDescent="0.25">
      <c r="A4039">
        <v>162</v>
      </c>
      <c r="B4039" t="s">
        <v>10</v>
      </c>
      <c r="C4039" t="s">
        <v>1604</v>
      </c>
      <c r="D4039" t="s">
        <v>1041</v>
      </c>
      <c r="E4039" t="s">
        <v>1039</v>
      </c>
      <c r="F4039" t="s">
        <v>1</v>
      </c>
      <c r="G4039" t="s">
        <v>1535</v>
      </c>
      <c r="H4039" t="s">
        <v>776</v>
      </c>
      <c r="I4039">
        <v>15</v>
      </c>
      <c r="J4039" t="s">
        <v>103</v>
      </c>
      <c r="L4039" t="s">
        <v>107</v>
      </c>
      <c r="M4039">
        <v>95600</v>
      </c>
      <c r="N4039" s="21" t="str">
        <f t="shared" si="155"/>
        <v>19_95-100</v>
      </c>
      <c r="O4039" s="21" t="str">
        <f t="shared" si="156"/>
        <v>9_90-100</v>
      </c>
      <c r="P4039" s="21" t="str">
        <f t="shared" si="157"/>
        <v>07_70&gt;</v>
      </c>
      <c r="Q4039" t="s">
        <v>1730</v>
      </c>
      <c r="R4039" t="s">
        <v>1588</v>
      </c>
      <c r="S4039">
        <f t="shared" si="158"/>
        <v>15487200</v>
      </c>
      <c r="T4039">
        <f t="shared" si="159"/>
        <v>211574</v>
      </c>
      <c r="V4039" t="e">
        <v>#N/A</v>
      </c>
      <c r="X4039" s="3"/>
    </row>
    <row r="4040" spans="1:24" x14ac:dyDescent="0.25">
      <c r="A4040">
        <v>566</v>
      </c>
      <c r="B4040" t="s">
        <v>10</v>
      </c>
      <c r="C4040" t="s">
        <v>1605</v>
      </c>
      <c r="D4040" t="s">
        <v>1041</v>
      </c>
      <c r="E4040" t="s">
        <v>1039</v>
      </c>
      <c r="F4040" t="s">
        <v>1</v>
      </c>
      <c r="G4040" t="s">
        <v>1535</v>
      </c>
      <c r="H4040" t="s">
        <v>759</v>
      </c>
      <c r="I4040">
        <v>15</v>
      </c>
      <c r="J4040" t="s">
        <v>8</v>
      </c>
      <c r="L4040" t="s">
        <v>107</v>
      </c>
      <c r="M4040">
        <v>81300</v>
      </c>
      <c r="N4040" s="21" t="str">
        <f t="shared" si="155"/>
        <v>16_80-85</v>
      </c>
      <c r="O4040" s="21" t="str">
        <f t="shared" si="156"/>
        <v>8_80-90</v>
      </c>
      <c r="P4040" s="21" t="str">
        <f t="shared" si="157"/>
        <v>07_70&gt;</v>
      </c>
      <c r="Q4040" t="s">
        <v>1730</v>
      </c>
      <c r="R4040" t="s">
        <v>1588</v>
      </c>
      <c r="S4040">
        <f t="shared" si="158"/>
        <v>46015800</v>
      </c>
      <c r="T4040">
        <f t="shared" si="159"/>
        <v>628631</v>
      </c>
      <c r="V4040" t="e">
        <v>#N/A</v>
      </c>
      <c r="X4040" s="3"/>
    </row>
    <row r="4041" spans="1:24" x14ac:dyDescent="0.25">
      <c r="A4041">
        <v>187</v>
      </c>
      <c r="B4041" t="s">
        <v>10</v>
      </c>
      <c r="C4041" t="s">
        <v>1606</v>
      </c>
      <c r="D4041" t="s">
        <v>1041</v>
      </c>
      <c r="E4041" t="s">
        <v>1039</v>
      </c>
      <c r="F4041" t="s">
        <v>1</v>
      </c>
      <c r="G4041" t="s">
        <v>1535</v>
      </c>
      <c r="H4041" t="s">
        <v>912</v>
      </c>
      <c r="I4041">
        <v>15</v>
      </c>
      <c r="J4041" t="s">
        <v>8</v>
      </c>
      <c r="L4041" t="s">
        <v>107</v>
      </c>
      <c r="M4041">
        <v>83990</v>
      </c>
      <c r="N4041" s="21" t="str">
        <f t="shared" si="155"/>
        <v>16_80-85</v>
      </c>
      <c r="O4041" s="21" t="str">
        <f t="shared" si="156"/>
        <v>8_80-90</v>
      </c>
      <c r="P4041" s="21" t="str">
        <f t="shared" si="157"/>
        <v>07_70&gt;</v>
      </c>
      <c r="Q4041" t="s">
        <v>1730</v>
      </c>
      <c r="R4041" t="s">
        <v>1588</v>
      </c>
      <c r="S4041">
        <f t="shared" si="158"/>
        <v>15706130</v>
      </c>
      <c r="T4041">
        <f t="shared" si="159"/>
        <v>214565</v>
      </c>
      <c r="V4041" t="e">
        <v>#N/A</v>
      </c>
      <c r="X4041" s="3"/>
    </row>
    <row r="4042" spans="1:24" x14ac:dyDescent="0.25">
      <c r="A4042">
        <v>355</v>
      </c>
      <c r="B4042" t="s">
        <v>10</v>
      </c>
      <c r="C4042" t="s">
        <v>984</v>
      </c>
      <c r="D4042" t="s">
        <v>1038</v>
      </c>
      <c r="E4042" t="s">
        <v>1039</v>
      </c>
      <c r="F4042" t="s">
        <v>5</v>
      </c>
      <c r="G4042" t="s">
        <v>496</v>
      </c>
      <c r="H4042" t="s">
        <v>618</v>
      </c>
      <c r="I4042">
        <v>15</v>
      </c>
      <c r="J4042" t="s">
        <v>8</v>
      </c>
      <c r="L4042" t="s">
        <v>107</v>
      </c>
      <c r="M4042">
        <v>45990</v>
      </c>
      <c r="N4042" s="21" t="str">
        <f t="shared" si="155"/>
        <v>9_45-50</v>
      </c>
      <c r="O4042" s="21" t="str">
        <f t="shared" si="156"/>
        <v>4_40-50</v>
      </c>
      <c r="P4042" s="21" t="str">
        <f t="shared" si="157"/>
        <v>04_40-50</v>
      </c>
      <c r="Q4042" t="s">
        <v>1730</v>
      </c>
      <c r="R4042" t="s">
        <v>1588</v>
      </c>
      <c r="S4042">
        <f t="shared" si="158"/>
        <v>16326450</v>
      </c>
      <c r="T4042">
        <f t="shared" si="159"/>
        <v>223039</v>
      </c>
      <c r="V4042" t="e">
        <v>#N/A</v>
      </c>
      <c r="X4042" s="3"/>
    </row>
    <row r="4043" spans="1:24" x14ac:dyDescent="0.25">
      <c r="A4043">
        <v>836</v>
      </c>
      <c r="B4043" t="s">
        <v>10</v>
      </c>
      <c r="C4043" t="s">
        <v>485</v>
      </c>
      <c r="D4043" t="s">
        <v>1046</v>
      </c>
      <c r="E4043" t="s">
        <v>1039</v>
      </c>
      <c r="F4043" t="s">
        <v>5</v>
      </c>
      <c r="G4043" t="s">
        <v>496</v>
      </c>
      <c r="H4043" t="s">
        <v>224</v>
      </c>
      <c r="I4043">
        <v>14</v>
      </c>
      <c r="J4043" t="s">
        <v>8</v>
      </c>
      <c r="L4043" t="s">
        <v>107</v>
      </c>
      <c r="M4043">
        <v>86420</v>
      </c>
      <c r="N4043" s="21" t="str">
        <f t="shared" si="155"/>
        <v>17_85-90</v>
      </c>
      <c r="O4043" s="21" t="str">
        <f t="shared" si="156"/>
        <v>8_80-90</v>
      </c>
      <c r="P4043" s="21" t="str">
        <f t="shared" si="157"/>
        <v>07_70&gt;</v>
      </c>
      <c r="Q4043" t="s">
        <v>1730</v>
      </c>
      <c r="R4043" t="s">
        <v>1588</v>
      </c>
      <c r="S4043">
        <f t="shared" si="158"/>
        <v>72247120</v>
      </c>
      <c r="T4043">
        <f t="shared" si="159"/>
        <v>986983</v>
      </c>
      <c r="V4043">
        <v>86700</v>
      </c>
      <c r="X4043" s="3">
        <v>-3.2295271049596311E-3</v>
      </c>
    </row>
    <row r="4044" spans="1:24" x14ac:dyDescent="0.25">
      <c r="A4044">
        <v>386</v>
      </c>
      <c r="B4044" t="s">
        <v>10</v>
      </c>
      <c r="C4044" t="s">
        <v>498</v>
      </c>
      <c r="D4044" t="s">
        <v>1046</v>
      </c>
      <c r="E4044" t="s">
        <v>1039</v>
      </c>
      <c r="F4044" t="s">
        <v>5</v>
      </c>
      <c r="G4044" t="s">
        <v>496</v>
      </c>
      <c r="H4044" t="s">
        <v>2</v>
      </c>
      <c r="I4044">
        <v>13</v>
      </c>
      <c r="J4044" t="s">
        <v>8</v>
      </c>
      <c r="L4044" t="s">
        <v>107</v>
      </c>
      <c r="M4044">
        <v>73684</v>
      </c>
      <c r="N4044" s="21" t="str">
        <f t="shared" si="155"/>
        <v>14_70-75</v>
      </c>
      <c r="O4044" s="21" t="str">
        <f t="shared" si="156"/>
        <v>7_70-80</v>
      </c>
      <c r="P4044" s="21" t="str">
        <f t="shared" si="157"/>
        <v>07_70&gt;</v>
      </c>
      <c r="Q4044" t="s">
        <v>1730</v>
      </c>
      <c r="R4044" t="s">
        <v>1588</v>
      </c>
      <c r="S4044">
        <f t="shared" si="158"/>
        <v>28442024</v>
      </c>
      <c r="T4044">
        <f t="shared" si="159"/>
        <v>388552</v>
      </c>
      <c r="V4044">
        <v>81780</v>
      </c>
      <c r="X4044" s="3">
        <v>-9.8997309855710439E-2</v>
      </c>
    </row>
    <row r="4045" spans="1:24" x14ac:dyDescent="0.25">
      <c r="A4045">
        <v>395</v>
      </c>
      <c r="B4045" t="s">
        <v>10</v>
      </c>
      <c r="C4045" t="s">
        <v>514</v>
      </c>
      <c r="D4045" t="s">
        <v>1041</v>
      </c>
      <c r="E4045" t="s">
        <v>1039</v>
      </c>
      <c r="F4045" t="s">
        <v>5</v>
      </c>
      <c r="G4045" t="s">
        <v>496</v>
      </c>
      <c r="H4045" t="s">
        <v>166</v>
      </c>
      <c r="I4045">
        <v>15</v>
      </c>
      <c r="J4045" t="s">
        <v>8</v>
      </c>
      <c r="L4045" t="s">
        <v>107</v>
      </c>
      <c r="M4045">
        <v>96876</v>
      </c>
      <c r="N4045" s="21" t="str">
        <f t="shared" si="155"/>
        <v>19_95-100</v>
      </c>
      <c r="O4045" s="21" t="str">
        <f t="shared" si="156"/>
        <v>9_90-100</v>
      </c>
      <c r="P4045" s="21" t="str">
        <f t="shared" si="157"/>
        <v>07_70&gt;</v>
      </c>
      <c r="Q4045" t="s">
        <v>1730</v>
      </c>
      <c r="R4045" t="s">
        <v>1588</v>
      </c>
      <c r="S4045">
        <f t="shared" si="158"/>
        <v>38266020</v>
      </c>
      <c r="T4045">
        <f t="shared" si="159"/>
        <v>522760</v>
      </c>
      <c r="V4045">
        <v>96990</v>
      </c>
      <c r="X4045" s="3">
        <v>-1.175378905041757E-3</v>
      </c>
    </row>
    <row r="4046" spans="1:24" x14ac:dyDescent="0.25">
      <c r="A4046">
        <v>155</v>
      </c>
      <c r="B4046" t="s">
        <v>10</v>
      </c>
      <c r="C4046" t="s">
        <v>602</v>
      </c>
      <c r="D4046" t="s">
        <v>1046</v>
      </c>
      <c r="E4046" t="s">
        <v>1039</v>
      </c>
      <c r="F4046" t="s">
        <v>5</v>
      </c>
      <c r="G4046" t="s">
        <v>496</v>
      </c>
      <c r="H4046" t="s">
        <v>2</v>
      </c>
      <c r="I4046">
        <v>14</v>
      </c>
      <c r="J4046" t="s">
        <v>8</v>
      </c>
      <c r="L4046" t="s">
        <v>107</v>
      </c>
      <c r="M4046">
        <v>71411</v>
      </c>
      <c r="N4046" s="21" t="str">
        <f t="shared" si="155"/>
        <v>14_70-75</v>
      </c>
      <c r="O4046" s="21" t="str">
        <f t="shared" si="156"/>
        <v>7_70-80</v>
      </c>
      <c r="P4046" s="21" t="str">
        <f t="shared" si="157"/>
        <v>07_70&gt;</v>
      </c>
      <c r="Q4046" t="s">
        <v>1730</v>
      </c>
      <c r="R4046" t="s">
        <v>1588</v>
      </c>
      <c r="S4046">
        <f t="shared" si="158"/>
        <v>11068705</v>
      </c>
      <c r="T4046">
        <f t="shared" si="159"/>
        <v>151212</v>
      </c>
      <c r="V4046">
        <v>74536</v>
      </c>
      <c r="X4046" s="3">
        <v>-4.1926049157454119E-2</v>
      </c>
    </row>
    <row r="4047" spans="1:24" x14ac:dyDescent="0.25">
      <c r="A4047">
        <v>23</v>
      </c>
      <c r="B4047" t="s">
        <v>10</v>
      </c>
      <c r="C4047" t="s">
        <v>609</v>
      </c>
      <c r="D4047" t="s">
        <v>1046</v>
      </c>
      <c r="E4047" t="s">
        <v>1039</v>
      </c>
      <c r="F4047" t="s">
        <v>5</v>
      </c>
      <c r="G4047" t="s">
        <v>496</v>
      </c>
      <c r="H4047" t="s">
        <v>2</v>
      </c>
      <c r="I4047">
        <v>14</v>
      </c>
      <c r="J4047" t="s">
        <v>8</v>
      </c>
      <c r="L4047" t="s">
        <v>107</v>
      </c>
      <c r="M4047">
        <v>112009</v>
      </c>
      <c r="N4047" s="21" t="str">
        <f t="shared" si="155"/>
        <v>22_110-115</v>
      </c>
      <c r="O4047" s="21" t="str">
        <f t="shared" si="156"/>
        <v>11_110-120</v>
      </c>
      <c r="P4047" s="21" t="str">
        <f t="shared" si="157"/>
        <v>07_70&gt;</v>
      </c>
      <c r="Q4047" t="s">
        <v>1730</v>
      </c>
      <c r="R4047" t="s">
        <v>1588</v>
      </c>
      <c r="S4047">
        <f t="shared" si="158"/>
        <v>2576207</v>
      </c>
      <c r="T4047">
        <f t="shared" si="159"/>
        <v>35194</v>
      </c>
      <c r="V4047">
        <v>99896</v>
      </c>
      <c r="X4047" s="3">
        <v>0.12125610635060463</v>
      </c>
    </row>
    <row r="4048" spans="1:24" x14ac:dyDescent="0.25">
      <c r="A4048">
        <v>207</v>
      </c>
      <c r="B4048" t="s">
        <v>10</v>
      </c>
      <c r="C4048" t="s">
        <v>778</v>
      </c>
      <c r="D4048" t="s">
        <v>1046</v>
      </c>
      <c r="E4048" t="s">
        <v>1039</v>
      </c>
      <c r="F4048" t="s">
        <v>5</v>
      </c>
      <c r="G4048" t="s">
        <v>496</v>
      </c>
      <c r="H4048" t="s">
        <v>618</v>
      </c>
      <c r="I4048">
        <v>13</v>
      </c>
      <c r="J4048" t="s">
        <v>8</v>
      </c>
      <c r="L4048" t="s">
        <v>107</v>
      </c>
      <c r="M4048">
        <v>90809</v>
      </c>
      <c r="N4048" s="21" t="str">
        <f t="shared" si="155"/>
        <v>18_90-95</v>
      </c>
      <c r="O4048" s="21" t="str">
        <f t="shared" si="156"/>
        <v>9_90-100</v>
      </c>
      <c r="P4048" s="21" t="str">
        <f t="shared" si="157"/>
        <v>07_70&gt;</v>
      </c>
      <c r="Q4048" t="s">
        <v>1730</v>
      </c>
      <c r="R4048" t="s">
        <v>1588</v>
      </c>
      <c r="S4048">
        <f t="shared" si="158"/>
        <v>18797463</v>
      </c>
      <c r="T4048">
        <f t="shared" si="159"/>
        <v>256796</v>
      </c>
      <c r="V4048">
        <v>88454</v>
      </c>
      <c r="X4048" s="3">
        <v>2.662400795893911E-2</v>
      </c>
    </row>
    <row r="4049" spans="1:24" x14ac:dyDescent="0.25">
      <c r="A4049">
        <v>542</v>
      </c>
      <c r="B4049" t="s">
        <v>10</v>
      </c>
      <c r="C4049" t="s">
        <v>779</v>
      </c>
      <c r="D4049" t="s">
        <v>1041</v>
      </c>
      <c r="E4049" t="s">
        <v>1039</v>
      </c>
      <c r="F4049" t="s">
        <v>5</v>
      </c>
      <c r="G4049" t="s">
        <v>496</v>
      </c>
      <c r="H4049" t="s">
        <v>640</v>
      </c>
      <c r="I4049">
        <v>15</v>
      </c>
      <c r="J4049" t="s">
        <v>8</v>
      </c>
      <c r="L4049" t="s">
        <v>107</v>
      </c>
      <c r="M4049">
        <v>114726</v>
      </c>
      <c r="N4049" s="21" t="str">
        <f t="shared" si="155"/>
        <v>22_110-115</v>
      </c>
      <c r="O4049" s="21" t="str">
        <f t="shared" si="156"/>
        <v>11_110-120</v>
      </c>
      <c r="P4049" s="21" t="str">
        <f t="shared" si="157"/>
        <v>07_70&gt;</v>
      </c>
      <c r="Q4049" t="s">
        <v>1730</v>
      </c>
      <c r="R4049" t="s">
        <v>1588</v>
      </c>
      <c r="S4049">
        <f t="shared" si="158"/>
        <v>62181492</v>
      </c>
      <c r="T4049">
        <f t="shared" si="159"/>
        <v>849474</v>
      </c>
      <c r="V4049">
        <v>116500</v>
      </c>
      <c r="X4049" s="3">
        <v>-1.5227467811158798E-2</v>
      </c>
    </row>
    <row r="4050" spans="1:24" x14ac:dyDescent="0.25">
      <c r="A4050">
        <v>175</v>
      </c>
      <c r="B4050" t="s">
        <v>10</v>
      </c>
      <c r="C4050" t="s">
        <v>837</v>
      </c>
      <c r="D4050" t="s">
        <v>1046</v>
      </c>
      <c r="E4050" t="s">
        <v>1039</v>
      </c>
      <c r="F4050" t="s">
        <v>5</v>
      </c>
      <c r="G4050" t="s">
        <v>818</v>
      </c>
      <c r="H4050" t="s">
        <v>618</v>
      </c>
      <c r="I4050">
        <v>14</v>
      </c>
      <c r="J4050" t="s">
        <v>8</v>
      </c>
      <c r="L4050" t="s">
        <v>107</v>
      </c>
      <c r="M4050">
        <v>83185</v>
      </c>
      <c r="N4050" s="21" t="str">
        <f t="shared" si="155"/>
        <v>16_80-85</v>
      </c>
      <c r="O4050" s="21" t="str">
        <f t="shared" si="156"/>
        <v>8_80-90</v>
      </c>
      <c r="P4050" s="21" t="str">
        <f t="shared" si="157"/>
        <v>07_70&gt;</v>
      </c>
      <c r="Q4050" t="s">
        <v>1730</v>
      </c>
      <c r="R4050" t="s">
        <v>1588</v>
      </c>
      <c r="S4050">
        <f t="shared" si="158"/>
        <v>14557375</v>
      </c>
      <c r="T4050">
        <f t="shared" si="159"/>
        <v>198871</v>
      </c>
      <c r="V4050">
        <v>88320</v>
      </c>
      <c r="X4050" s="3">
        <v>-5.814085144927536E-2</v>
      </c>
    </row>
    <row r="4051" spans="1:24" x14ac:dyDescent="0.25">
      <c r="A4051">
        <v>4</v>
      </c>
      <c r="B4051" t="s">
        <v>10</v>
      </c>
      <c r="C4051" t="s">
        <v>255</v>
      </c>
      <c r="D4051" t="s">
        <v>1041</v>
      </c>
      <c r="E4051" t="s">
        <v>1039</v>
      </c>
      <c r="F4051" t="s">
        <v>5</v>
      </c>
      <c r="G4051" t="s">
        <v>155</v>
      </c>
      <c r="H4051" t="s">
        <v>108</v>
      </c>
      <c r="I4051">
        <v>14</v>
      </c>
      <c r="J4051" t="s">
        <v>8</v>
      </c>
      <c r="L4051" t="s">
        <v>107</v>
      </c>
      <c r="M4051">
        <v>61896</v>
      </c>
      <c r="N4051" s="21" t="str">
        <f t="shared" si="155"/>
        <v>12_60-65</v>
      </c>
      <c r="O4051" s="21" t="str">
        <f t="shared" si="156"/>
        <v>6_60-70</v>
      </c>
      <c r="P4051" s="21" t="str">
        <f t="shared" si="157"/>
        <v>06_60-70</v>
      </c>
      <c r="Q4051" t="s">
        <v>1730</v>
      </c>
      <c r="R4051" t="s">
        <v>1588</v>
      </c>
      <c r="S4051">
        <f t="shared" si="158"/>
        <v>247584</v>
      </c>
      <c r="T4051">
        <f t="shared" si="159"/>
        <v>3382</v>
      </c>
      <c r="V4051">
        <v>61896</v>
      </c>
      <c r="X4051" s="3"/>
    </row>
    <row r="4052" spans="1:24" x14ac:dyDescent="0.25">
      <c r="A4052">
        <v>1</v>
      </c>
      <c r="B4052" t="s">
        <v>10</v>
      </c>
      <c r="C4052" t="s">
        <v>539</v>
      </c>
      <c r="D4052" t="s">
        <v>1046</v>
      </c>
      <c r="E4052" t="s">
        <v>1039</v>
      </c>
      <c r="F4052" t="s">
        <v>5</v>
      </c>
      <c r="G4052" t="s">
        <v>496</v>
      </c>
      <c r="H4052" t="s">
        <v>2</v>
      </c>
      <c r="I4052">
        <v>13</v>
      </c>
      <c r="J4052" t="s">
        <v>8</v>
      </c>
      <c r="L4052" t="s">
        <v>107</v>
      </c>
      <c r="M4052">
        <v>102936</v>
      </c>
      <c r="N4052" s="21" t="str">
        <f t="shared" si="155"/>
        <v>20_100-105</v>
      </c>
      <c r="O4052" s="21" t="str">
        <f t="shared" si="156"/>
        <v>10_100-110</v>
      </c>
      <c r="P4052" s="21" t="str">
        <f t="shared" si="157"/>
        <v>07_70&gt;</v>
      </c>
      <c r="Q4052" t="s">
        <v>1730</v>
      </c>
      <c r="R4052" t="s">
        <v>1588</v>
      </c>
      <c r="S4052">
        <f t="shared" si="158"/>
        <v>102936</v>
      </c>
      <c r="T4052">
        <f t="shared" si="159"/>
        <v>1406</v>
      </c>
      <c r="V4052">
        <v>116702</v>
      </c>
      <c r="X4052" s="3">
        <v>-0.11795856112148892</v>
      </c>
    </row>
    <row r="4053" spans="1:24" x14ac:dyDescent="0.25">
      <c r="A4053">
        <v>43</v>
      </c>
      <c r="B4053" t="s">
        <v>10</v>
      </c>
      <c r="C4053" t="s">
        <v>1607</v>
      </c>
      <c r="D4053" t="s">
        <v>1046</v>
      </c>
      <c r="E4053" t="s">
        <v>1039</v>
      </c>
      <c r="F4053" t="s">
        <v>1</v>
      </c>
      <c r="G4053" t="s">
        <v>532</v>
      </c>
      <c r="H4053" t="s">
        <v>2</v>
      </c>
      <c r="I4053">
        <v>14</v>
      </c>
      <c r="J4053" t="s">
        <v>8</v>
      </c>
      <c r="L4053" t="s">
        <v>107</v>
      </c>
      <c r="M4053">
        <v>63630</v>
      </c>
      <c r="N4053" s="21" t="str">
        <f t="shared" si="155"/>
        <v>12_60-65</v>
      </c>
      <c r="O4053" s="21" t="str">
        <f t="shared" si="156"/>
        <v>6_60-70</v>
      </c>
      <c r="P4053" s="21" t="str">
        <f t="shared" si="157"/>
        <v>06_60-70</v>
      </c>
      <c r="Q4053" t="s">
        <v>1730</v>
      </c>
      <c r="R4053" t="s">
        <v>1588</v>
      </c>
      <c r="S4053">
        <f t="shared" si="158"/>
        <v>2736090</v>
      </c>
      <c r="T4053">
        <f t="shared" si="159"/>
        <v>37378</v>
      </c>
      <c r="V4053" t="e">
        <v>#N/A</v>
      </c>
      <c r="X4053" s="3"/>
    </row>
    <row r="4054" spans="1:24" x14ac:dyDescent="0.25">
      <c r="A4054">
        <v>4</v>
      </c>
      <c r="B4054" t="s">
        <v>10</v>
      </c>
      <c r="C4054" t="s">
        <v>1538</v>
      </c>
      <c r="D4054" t="s">
        <v>1038</v>
      </c>
      <c r="E4054" t="s">
        <v>1039</v>
      </c>
      <c r="F4054" t="s">
        <v>5</v>
      </c>
      <c r="G4054" t="s">
        <v>161</v>
      </c>
      <c r="H4054" t="s">
        <v>109</v>
      </c>
      <c r="I4054">
        <v>15</v>
      </c>
      <c r="J4054" t="s">
        <v>8</v>
      </c>
      <c r="L4054" t="s">
        <v>90</v>
      </c>
      <c r="M4054">
        <v>19940</v>
      </c>
      <c r="N4054" s="21" t="str">
        <f t="shared" si="155"/>
        <v>3_15-20</v>
      </c>
      <c r="O4054" s="21" t="str">
        <f t="shared" si="156"/>
        <v>1_10-20</v>
      </c>
      <c r="P4054" s="21" t="str">
        <f t="shared" si="157"/>
        <v>01_&lt;20</v>
      </c>
      <c r="Q4054" t="s">
        <v>1730</v>
      </c>
      <c r="R4054" t="s">
        <v>1588</v>
      </c>
      <c r="S4054">
        <f t="shared" si="158"/>
        <v>79760</v>
      </c>
      <c r="T4054">
        <f t="shared" si="159"/>
        <v>1090</v>
      </c>
      <c r="V4054">
        <v>22500</v>
      </c>
      <c r="X4054" s="3">
        <v>-0.11377777777777778</v>
      </c>
    </row>
    <row r="4055" spans="1:24" x14ac:dyDescent="0.25">
      <c r="A4055">
        <v>182</v>
      </c>
      <c r="B4055" t="s">
        <v>10</v>
      </c>
      <c r="C4055" t="s">
        <v>1049</v>
      </c>
      <c r="D4055" t="s">
        <v>1038</v>
      </c>
      <c r="E4055" t="s">
        <v>1039</v>
      </c>
      <c r="F4055" t="s">
        <v>5</v>
      </c>
      <c r="G4055" t="s">
        <v>323</v>
      </c>
      <c r="H4055" t="s">
        <v>336</v>
      </c>
      <c r="I4055">
        <v>17</v>
      </c>
      <c r="J4055" t="s">
        <v>8</v>
      </c>
      <c r="L4055" t="s">
        <v>90</v>
      </c>
      <c r="M4055">
        <v>34325</v>
      </c>
      <c r="N4055" s="21" t="str">
        <f t="shared" si="155"/>
        <v>6_30-35</v>
      </c>
      <c r="O4055" s="21" t="str">
        <f t="shared" si="156"/>
        <v>3_30-40</v>
      </c>
      <c r="P4055" s="21" t="str">
        <f t="shared" si="157"/>
        <v>03_30-40</v>
      </c>
      <c r="Q4055" t="s">
        <v>1730</v>
      </c>
      <c r="R4055" t="s">
        <v>1588</v>
      </c>
      <c r="S4055">
        <f t="shared" si="158"/>
        <v>6247150</v>
      </c>
      <c r="T4055">
        <f t="shared" si="159"/>
        <v>85344</v>
      </c>
      <c r="V4055">
        <v>31416</v>
      </c>
      <c r="X4055" s="3">
        <v>9.259612936083525E-2</v>
      </c>
    </row>
    <row r="4056" spans="1:24" x14ac:dyDescent="0.25">
      <c r="A4056">
        <v>6</v>
      </c>
      <c r="B4056" t="s">
        <v>10</v>
      </c>
      <c r="C4056" t="s">
        <v>728</v>
      </c>
      <c r="D4056" t="s">
        <v>1038</v>
      </c>
      <c r="E4056" t="s">
        <v>1039</v>
      </c>
      <c r="F4056" t="s">
        <v>5</v>
      </c>
      <c r="G4056" t="s">
        <v>114</v>
      </c>
      <c r="H4056" t="s">
        <v>336</v>
      </c>
      <c r="I4056">
        <v>15</v>
      </c>
      <c r="J4056" t="s">
        <v>8</v>
      </c>
      <c r="L4056" t="s">
        <v>107</v>
      </c>
      <c r="M4056">
        <v>32165</v>
      </c>
      <c r="N4056" s="21" t="str">
        <f t="shared" si="155"/>
        <v>6_30-35</v>
      </c>
      <c r="O4056" s="21" t="str">
        <f t="shared" si="156"/>
        <v>3_30-40</v>
      </c>
      <c r="P4056" s="21" t="str">
        <f t="shared" si="157"/>
        <v>03_30-40</v>
      </c>
      <c r="Q4056" t="s">
        <v>1730</v>
      </c>
      <c r="R4056" t="s">
        <v>1588</v>
      </c>
      <c r="S4056">
        <f t="shared" si="158"/>
        <v>192990</v>
      </c>
      <c r="T4056">
        <f t="shared" si="159"/>
        <v>2636</v>
      </c>
      <c r="V4056">
        <v>31474</v>
      </c>
      <c r="X4056" s="3">
        <v>2.1954629217767047E-2</v>
      </c>
    </row>
    <row r="4057" spans="1:24" x14ac:dyDescent="0.25">
      <c r="A4057">
        <v>1359</v>
      </c>
      <c r="B4057" t="s">
        <v>10</v>
      </c>
      <c r="C4057" t="s">
        <v>1539</v>
      </c>
      <c r="D4057" t="s">
        <v>1038</v>
      </c>
      <c r="E4057" t="s">
        <v>1039</v>
      </c>
      <c r="F4057" t="s">
        <v>5</v>
      </c>
      <c r="G4057" t="s">
        <v>323</v>
      </c>
      <c r="H4057" t="s">
        <v>336</v>
      </c>
      <c r="I4057">
        <v>15</v>
      </c>
      <c r="J4057" t="s">
        <v>4</v>
      </c>
      <c r="L4057" t="s">
        <v>90</v>
      </c>
      <c r="M4057">
        <v>24100</v>
      </c>
      <c r="N4057" s="21" t="str">
        <f t="shared" si="155"/>
        <v>4_20-25</v>
      </c>
      <c r="O4057" s="21" t="str">
        <f t="shared" si="156"/>
        <v>2_20-30</v>
      </c>
      <c r="P4057" s="21" t="str">
        <f t="shared" si="157"/>
        <v>02_20-30</v>
      </c>
      <c r="Q4057" t="s">
        <v>1730</v>
      </c>
      <c r="R4057" t="s">
        <v>1588</v>
      </c>
      <c r="S4057">
        <f t="shared" si="158"/>
        <v>32751900</v>
      </c>
      <c r="T4057">
        <f t="shared" si="159"/>
        <v>447430</v>
      </c>
      <c r="V4057">
        <v>20990</v>
      </c>
      <c r="X4057" s="3">
        <v>0.14816579323487375</v>
      </c>
    </row>
    <row r="4058" spans="1:24" x14ac:dyDescent="0.25">
      <c r="A4058">
        <v>730</v>
      </c>
      <c r="B4058" t="s">
        <v>10</v>
      </c>
      <c r="C4058" t="s">
        <v>479</v>
      </c>
      <c r="D4058" t="s">
        <v>1040</v>
      </c>
      <c r="E4058" t="s">
        <v>1039</v>
      </c>
      <c r="F4058" t="s">
        <v>1</v>
      </c>
      <c r="G4058" t="s">
        <v>249</v>
      </c>
      <c r="H4058" t="s">
        <v>2</v>
      </c>
      <c r="I4058">
        <v>15</v>
      </c>
      <c r="J4058" t="s">
        <v>8</v>
      </c>
      <c r="L4058" t="s">
        <v>107</v>
      </c>
      <c r="M4058">
        <v>33118</v>
      </c>
      <c r="N4058" s="21" t="str">
        <f t="shared" si="155"/>
        <v>6_30-35</v>
      </c>
      <c r="O4058" s="21" t="str">
        <f t="shared" si="156"/>
        <v>3_30-40</v>
      </c>
      <c r="P4058" s="21" t="str">
        <f t="shared" si="157"/>
        <v>03_30-40</v>
      </c>
      <c r="Q4058" t="s">
        <v>1730</v>
      </c>
      <c r="R4058" t="s">
        <v>1588</v>
      </c>
      <c r="S4058">
        <f t="shared" si="158"/>
        <v>24176140</v>
      </c>
      <c r="T4058">
        <f t="shared" si="159"/>
        <v>330275</v>
      </c>
      <c r="V4058">
        <v>37976</v>
      </c>
      <c r="X4058" s="3">
        <v>-0.12792289867284601</v>
      </c>
    </row>
    <row r="4059" spans="1:24" x14ac:dyDescent="0.25">
      <c r="A4059">
        <v>3366</v>
      </c>
      <c r="B4059" t="s">
        <v>10</v>
      </c>
      <c r="C4059" t="s">
        <v>1540</v>
      </c>
      <c r="D4059" t="s">
        <v>1040</v>
      </c>
      <c r="E4059" t="s">
        <v>1039</v>
      </c>
      <c r="F4059" t="s">
        <v>1</v>
      </c>
      <c r="G4059" t="s">
        <v>152</v>
      </c>
      <c r="H4059" t="s">
        <v>2</v>
      </c>
      <c r="I4059">
        <v>15</v>
      </c>
      <c r="J4059" t="s">
        <v>4</v>
      </c>
      <c r="L4059" t="s">
        <v>107</v>
      </c>
      <c r="M4059">
        <v>22281</v>
      </c>
      <c r="N4059" s="21" t="str">
        <f t="shared" si="155"/>
        <v>4_20-25</v>
      </c>
      <c r="O4059" s="21" t="str">
        <f t="shared" si="156"/>
        <v>2_20-30</v>
      </c>
      <c r="P4059" s="21" t="str">
        <f t="shared" si="157"/>
        <v>02_20-30</v>
      </c>
      <c r="Q4059" t="s">
        <v>1730</v>
      </c>
      <c r="R4059" t="s">
        <v>1588</v>
      </c>
      <c r="S4059">
        <f t="shared" si="158"/>
        <v>74997846</v>
      </c>
      <c r="T4059">
        <f t="shared" si="159"/>
        <v>1024561</v>
      </c>
      <c r="V4059">
        <v>29493</v>
      </c>
      <c r="X4059" s="3">
        <v>-0.24453260095615909</v>
      </c>
    </row>
    <row r="4060" spans="1:24" x14ac:dyDescent="0.25">
      <c r="A4060">
        <v>126</v>
      </c>
      <c r="B4060" t="s">
        <v>10</v>
      </c>
      <c r="C4060" t="s">
        <v>608</v>
      </c>
      <c r="D4060" t="s">
        <v>1038</v>
      </c>
      <c r="E4060" t="s">
        <v>1039</v>
      </c>
      <c r="F4060" t="s">
        <v>5</v>
      </c>
      <c r="G4060" t="s">
        <v>218</v>
      </c>
      <c r="H4060" t="s">
        <v>299</v>
      </c>
      <c r="I4060">
        <v>15</v>
      </c>
      <c r="J4060" t="s">
        <v>8</v>
      </c>
      <c r="L4060" t="s">
        <v>107</v>
      </c>
      <c r="M4060">
        <v>43735</v>
      </c>
      <c r="N4060" s="21" t="str">
        <f t="shared" si="155"/>
        <v>8_40-45</v>
      </c>
      <c r="O4060" s="21" t="str">
        <f t="shared" si="156"/>
        <v>4_40-50</v>
      </c>
      <c r="P4060" s="21" t="str">
        <f t="shared" si="157"/>
        <v>04_40-50</v>
      </c>
      <c r="Q4060" t="s">
        <v>1730</v>
      </c>
      <c r="R4060" t="s">
        <v>1588</v>
      </c>
      <c r="S4060">
        <f t="shared" si="158"/>
        <v>5510610</v>
      </c>
      <c r="T4060">
        <f t="shared" si="159"/>
        <v>75282</v>
      </c>
      <c r="V4060">
        <v>46039</v>
      </c>
      <c r="X4060" s="3">
        <v>-5.0044527465844174E-2</v>
      </c>
    </row>
    <row r="4061" spans="1:24" x14ac:dyDescent="0.25">
      <c r="A4061">
        <v>51</v>
      </c>
      <c r="B4061" t="s">
        <v>10</v>
      </c>
      <c r="C4061" t="s">
        <v>729</v>
      </c>
      <c r="D4061" t="s">
        <v>1038</v>
      </c>
      <c r="E4061" t="s">
        <v>1039</v>
      </c>
      <c r="F4061" t="s">
        <v>5</v>
      </c>
      <c r="G4061" t="s">
        <v>218</v>
      </c>
      <c r="H4061" t="s">
        <v>336</v>
      </c>
      <c r="I4061">
        <v>15</v>
      </c>
      <c r="J4061" t="s">
        <v>8</v>
      </c>
      <c r="L4061" t="s">
        <v>107</v>
      </c>
      <c r="M4061">
        <v>25160</v>
      </c>
      <c r="N4061" s="21" t="str">
        <f t="shared" si="155"/>
        <v>5_25-30</v>
      </c>
      <c r="O4061" s="21" t="str">
        <f t="shared" si="156"/>
        <v>2_20-30</v>
      </c>
      <c r="P4061" s="21" t="str">
        <f t="shared" si="157"/>
        <v>02_20-30</v>
      </c>
      <c r="Q4061" t="s">
        <v>1730</v>
      </c>
      <c r="R4061" t="s">
        <v>1588</v>
      </c>
      <c r="S4061">
        <f t="shared" si="158"/>
        <v>1283160</v>
      </c>
      <c r="T4061">
        <f t="shared" si="159"/>
        <v>17530</v>
      </c>
      <c r="V4061">
        <v>28147</v>
      </c>
      <c r="X4061" s="3">
        <v>-0.10612143390059331</v>
      </c>
    </row>
    <row r="4062" spans="1:24" x14ac:dyDescent="0.25">
      <c r="A4062">
        <v>28</v>
      </c>
      <c r="B4062" t="s">
        <v>10</v>
      </c>
      <c r="C4062" t="s">
        <v>643</v>
      </c>
      <c r="D4062" t="s">
        <v>1038</v>
      </c>
      <c r="E4062" t="s">
        <v>1039</v>
      </c>
      <c r="F4062" t="s">
        <v>5</v>
      </c>
      <c r="G4062" t="s">
        <v>155</v>
      </c>
      <c r="H4062" t="s">
        <v>336</v>
      </c>
      <c r="I4062">
        <v>15</v>
      </c>
      <c r="J4062" t="s">
        <v>8</v>
      </c>
      <c r="L4062" t="s">
        <v>107</v>
      </c>
      <c r="M4062">
        <v>28203</v>
      </c>
      <c r="N4062" s="21" t="str">
        <f t="shared" si="155"/>
        <v>5_25-30</v>
      </c>
      <c r="O4062" s="21" t="str">
        <f t="shared" si="156"/>
        <v>2_20-30</v>
      </c>
      <c r="P4062" s="21" t="str">
        <f t="shared" si="157"/>
        <v>02_20-30</v>
      </c>
      <c r="Q4062" t="s">
        <v>1730</v>
      </c>
      <c r="R4062" t="s">
        <v>1588</v>
      </c>
      <c r="S4062">
        <f t="shared" si="158"/>
        <v>789684</v>
      </c>
      <c r="T4062">
        <f t="shared" si="159"/>
        <v>10788</v>
      </c>
      <c r="V4062">
        <v>29490</v>
      </c>
      <c r="X4062" s="3">
        <v>-4.3641912512716173E-2</v>
      </c>
    </row>
    <row r="4063" spans="1:24" x14ac:dyDescent="0.25">
      <c r="A4063">
        <v>172</v>
      </c>
      <c r="B4063" t="s">
        <v>10</v>
      </c>
      <c r="C4063" t="s">
        <v>681</v>
      </c>
      <c r="D4063" t="s">
        <v>1038</v>
      </c>
      <c r="E4063" t="s">
        <v>1039</v>
      </c>
      <c r="F4063" t="s">
        <v>5</v>
      </c>
      <c r="G4063" t="s">
        <v>496</v>
      </c>
      <c r="H4063" t="s">
        <v>230</v>
      </c>
      <c r="I4063">
        <v>17</v>
      </c>
      <c r="J4063" t="s">
        <v>6</v>
      </c>
      <c r="L4063" t="s">
        <v>107</v>
      </c>
      <c r="M4063">
        <v>40166</v>
      </c>
      <c r="N4063" s="21" t="str">
        <f t="shared" si="155"/>
        <v>8_40-45</v>
      </c>
      <c r="O4063" s="21" t="str">
        <f t="shared" si="156"/>
        <v>4_40-50</v>
      </c>
      <c r="P4063" s="21" t="str">
        <f t="shared" si="157"/>
        <v>04_40-50</v>
      </c>
      <c r="Q4063" t="s">
        <v>1730</v>
      </c>
      <c r="R4063" t="s">
        <v>1588</v>
      </c>
      <c r="S4063">
        <f t="shared" si="158"/>
        <v>6908552</v>
      </c>
      <c r="T4063">
        <f t="shared" si="159"/>
        <v>94379</v>
      </c>
      <c r="V4063">
        <v>49626</v>
      </c>
      <c r="X4063" s="3">
        <v>-0.19062588159432556</v>
      </c>
    </row>
    <row r="4064" spans="1:24" x14ac:dyDescent="0.25">
      <c r="A4064">
        <v>2851</v>
      </c>
      <c r="B4064" t="s">
        <v>10</v>
      </c>
      <c r="C4064" t="s">
        <v>730</v>
      </c>
      <c r="D4064" t="s">
        <v>1038</v>
      </c>
      <c r="E4064" t="s">
        <v>1039</v>
      </c>
      <c r="F4064" t="s">
        <v>1</v>
      </c>
      <c r="G4064" t="s">
        <v>532</v>
      </c>
      <c r="H4064" t="s">
        <v>731</v>
      </c>
      <c r="I4064">
        <v>15</v>
      </c>
      <c r="J4064" t="s">
        <v>4</v>
      </c>
      <c r="L4064" t="s">
        <v>107</v>
      </c>
      <c r="M4064">
        <v>38559</v>
      </c>
      <c r="N4064" s="21" t="str">
        <f t="shared" si="155"/>
        <v>7_35-40</v>
      </c>
      <c r="O4064" s="21" t="str">
        <f t="shared" si="156"/>
        <v>3_30-40</v>
      </c>
      <c r="P4064" s="21" t="str">
        <f t="shared" si="157"/>
        <v>03_30-40</v>
      </c>
      <c r="Q4064" t="s">
        <v>1730</v>
      </c>
      <c r="R4064" t="s">
        <v>1588</v>
      </c>
      <c r="S4064">
        <f t="shared" si="158"/>
        <v>109931709</v>
      </c>
      <c r="T4064">
        <f t="shared" si="159"/>
        <v>1501799</v>
      </c>
      <c r="V4064">
        <v>47790</v>
      </c>
      <c r="X4064" s="3">
        <v>-0.19315756434400502</v>
      </c>
    </row>
    <row r="4065" spans="1:24" x14ac:dyDescent="0.25">
      <c r="A4065">
        <v>204</v>
      </c>
      <c r="B4065" t="s">
        <v>10</v>
      </c>
      <c r="C4065" t="s">
        <v>732</v>
      </c>
      <c r="D4065" t="s">
        <v>1038</v>
      </c>
      <c r="E4065" t="s">
        <v>1039</v>
      </c>
      <c r="F4065" t="s">
        <v>5</v>
      </c>
      <c r="G4065" t="s">
        <v>496</v>
      </c>
      <c r="H4065" t="s">
        <v>618</v>
      </c>
      <c r="I4065">
        <v>15</v>
      </c>
      <c r="J4065" t="s">
        <v>8</v>
      </c>
      <c r="L4065" t="s">
        <v>107</v>
      </c>
      <c r="M4065">
        <v>55388</v>
      </c>
      <c r="N4065" s="21" t="str">
        <f t="shared" si="155"/>
        <v>11_55-60</v>
      </c>
      <c r="O4065" s="21" t="str">
        <f t="shared" si="156"/>
        <v>5_50-60</v>
      </c>
      <c r="P4065" s="21" t="str">
        <f t="shared" si="157"/>
        <v>05_50-60</v>
      </c>
      <c r="Q4065" t="s">
        <v>1730</v>
      </c>
      <c r="R4065" t="s">
        <v>1588</v>
      </c>
      <c r="S4065">
        <f t="shared" si="158"/>
        <v>11299152</v>
      </c>
      <c r="T4065">
        <f t="shared" si="159"/>
        <v>154360</v>
      </c>
      <c r="V4065">
        <v>74369</v>
      </c>
      <c r="X4065" s="3">
        <v>-0.2552273124554586</v>
      </c>
    </row>
    <row r="4066" spans="1:24" x14ac:dyDescent="0.25">
      <c r="A4066">
        <v>7</v>
      </c>
      <c r="B4066" t="s">
        <v>10</v>
      </c>
      <c r="C4066" t="s">
        <v>838</v>
      </c>
      <c r="D4066" t="s">
        <v>1046</v>
      </c>
      <c r="E4066" t="s">
        <v>1039</v>
      </c>
      <c r="F4066" t="s">
        <v>5</v>
      </c>
      <c r="G4066" t="s">
        <v>496</v>
      </c>
      <c r="H4066" t="s">
        <v>2</v>
      </c>
      <c r="I4066">
        <v>14</v>
      </c>
      <c r="J4066" t="s">
        <v>8</v>
      </c>
      <c r="L4066" t="s">
        <v>107</v>
      </c>
      <c r="M4066">
        <v>62390</v>
      </c>
      <c r="N4066" s="21" t="str">
        <f t="shared" si="155"/>
        <v>12_60-65</v>
      </c>
      <c r="O4066" s="21" t="str">
        <f t="shared" si="156"/>
        <v>6_60-70</v>
      </c>
      <c r="P4066" s="21" t="str">
        <f t="shared" si="157"/>
        <v>06_60-70</v>
      </c>
      <c r="Q4066" t="s">
        <v>1730</v>
      </c>
      <c r="R4066" t="s">
        <v>1588</v>
      </c>
      <c r="S4066">
        <f t="shared" si="158"/>
        <v>436730</v>
      </c>
      <c r="T4066">
        <f t="shared" si="159"/>
        <v>5966</v>
      </c>
      <c r="V4066">
        <v>63805</v>
      </c>
      <c r="X4066" s="3">
        <v>-2.2176945380456076E-2</v>
      </c>
    </row>
    <row r="4067" spans="1:24" x14ac:dyDescent="0.25">
      <c r="A4067">
        <v>87</v>
      </c>
      <c r="B4067" t="s">
        <v>10</v>
      </c>
      <c r="C4067" t="s">
        <v>839</v>
      </c>
      <c r="D4067" t="s">
        <v>1046</v>
      </c>
      <c r="E4067" t="s">
        <v>1039</v>
      </c>
      <c r="F4067" t="s">
        <v>5</v>
      </c>
      <c r="G4067" t="s">
        <v>496</v>
      </c>
      <c r="H4067" t="s">
        <v>2</v>
      </c>
      <c r="I4067">
        <v>14</v>
      </c>
      <c r="J4067" t="s">
        <v>8</v>
      </c>
      <c r="L4067" t="s">
        <v>107</v>
      </c>
      <c r="M4067">
        <v>75136</v>
      </c>
      <c r="N4067" s="21" t="str">
        <f t="shared" si="155"/>
        <v>15_75-80</v>
      </c>
      <c r="O4067" s="21" t="str">
        <f t="shared" si="156"/>
        <v>7_70-80</v>
      </c>
      <c r="P4067" s="21" t="str">
        <f t="shared" si="157"/>
        <v>07_70&gt;</v>
      </c>
      <c r="Q4067" t="s">
        <v>1730</v>
      </c>
      <c r="R4067" t="s">
        <v>1588</v>
      </c>
      <c r="S4067">
        <f t="shared" si="158"/>
        <v>6536832</v>
      </c>
      <c r="T4067">
        <f t="shared" si="159"/>
        <v>89301</v>
      </c>
      <c r="V4067">
        <v>74990</v>
      </c>
      <c r="X4067" s="3">
        <v>1.9469262568342445E-3</v>
      </c>
    </row>
    <row r="4068" spans="1:24" x14ac:dyDescent="0.25">
      <c r="A4068">
        <v>72</v>
      </c>
      <c r="B4068" t="s">
        <v>10</v>
      </c>
      <c r="C4068" t="s">
        <v>840</v>
      </c>
      <c r="D4068" t="s">
        <v>1040</v>
      </c>
      <c r="E4068" t="s">
        <v>1039</v>
      </c>
      <c r="F4068" t="s">
        <v>5</v>
      </c>
      <c r="G4068" t="s">
        <v>218</v>
      </c>
      <c r="H4068" t="s">
        <v>2</v>
      </c>
      <c r="I4068">
        <v>15</v>
      </c>
      <c r="J4068" t="s">
        <v>8</v>
      </c>
      <c r="L4068" t="s">
        <v>107</v>
      </c>
      <c r="M4068">
        <v>36452</v>
      </c>
      <c r="N4068" s="21" t="str">
        <f t="shared" si="155"/>
        <v>7_35-40</v>
      </c>
      <c r="O4068" s="21" t="str">
        <f t="shared" si="156"/>
        <v>3_30-40</v>
      </c>
      <c r="P4068" s="21" t="str">
        <f t="shared" si="157"/>
        <v>03_30-40</v>
      </c>
      <c r="Q4068" t="s">
        <v>1730</v>
      </c>
      <c r="R4068" t="s">
        <v>1588</v>
      </c>
      <c r="S4068">
        <f t="shared" si="158"/>
        <v>2624544</v>
      </c>
      <c r="T4068">
        <f t="shared" si="159"/>
        <v>35854</v>
      </c>
      <c r="V4068">
        <v>38990</v>
      </c>
      <c r="X4068" s="3">
        <v>-6.5093613747114643E-2</v>
      </c>
    </row>
    <row r="4069" spans="1:24" x14ac:dyDescent="0.25">
      <c r="A4069">
        <v>119</v>
      </c>
      <c r="B4069" t="s">
        <v>10</v>
      </c>
      <c r="C4069" t="s">
        <v>904</v>
      </c>
      <c r="D4069" t="s">
        <v>1041</v>
      </c>
      <c r="E4069" t="s">
        <v>1039</v>
      </c>
      <c r="F4069" t="s">
        <v>5</v>
      </c>
      <c r="G4069" t="s">
        <v>308</v>
      </c>
      <c r="H4069" t="s">
        <v>166</v>
      </c>
      <c r="I4069">
        <v>15</v>
      </c>
      <c r="J4069" t="s">
        <v>8</v>
      </c>
      <c r="L4069" t="s">
        <v>107</v>
      </c>
      <c r="M4069">
        <v>75982</v>
      </c>
      <c r="N4069" s="21" t="str">
        <f t="shared" si="155"/>
        <v>15_75-80</v>
      </c>
      <c r="O4069" s="21" t="str">
        <f t="shared" si="156"/>
        <v>7_70-80</v>
      </c>
      <c r="P4069" s="21" t="str">
        <f t="shared" si="157"/>
        <v>07_70&gt;</v>
      </c>
      <c r="Q4069" t="s">
        <v>1730</v>
      </c>
      <c r="R4069" t="s">
        <v>1588</v>
      </c>
      <c r="S4069">
        <f t="shared" si="158"/>
        <v>9041858</v>
      </c>
      <c r="T4069">
        <f t="shared" si="159"/>
        <v>123523</v>
      </c>
      <c r="V4069">
        <v>76204</v>
      </c>
      <c r="X4069" s="3">
        <v>-2.9132329011600441E-3</v>
      </c>
    </row>
    <row r="4070" spans="1:24" x14ac:dyDescent="0.25">
      <c r="A4070">
        <v>121</v>
      </c>
      <c r="B4070" t="s">
        <v>10</v>
      </c>
      <c r="C4070" t="s">
        <v>679</v>
      </c>
      <c r="D4070" t="s">
        <v>1046</v>
      </c>
      <c r="E4070" t="s">
        <v>1039</v>
      </c>
      <c r="F4070" t="s">
        <v>5</v>
      </c>
      <c r="G4070" t="s">
        <v>496</v>
      </c>
      <c r="H4070" t="s">
        <v>2</v>
      </c>
      <c r="I4070">
        <v>14</v>
      </c>
      <c r="J4070" t="s">
        <v>8</v>
      </c>
      <c r="L4070" t="s">
        <v>107</v>
      </c>
      <c r="M4070">
        <v>52997</v>
      </c>
      <c r="N4070" s="21" t="str">
        <f t="shared" si="155"/>
        <v>10_50-55</v>
      </c>
      <c r="O4070" s="21" t="str">
        <f t="shared" si="156"/>
        <v>5_50-60</v>
      </c>
      <c r="P4070" s="21" t="str">
        <f t="shared" si="157"/>
        <v>05_50-60</v>
      </c>
      <c r="Q4070" t="s">
        <v>1730</v>
      </c>
      <c r="R4070" t="s">
        <v>1588</v>
      </c>
      <c r="S4070">
        <f t="shared" si="158"/>
        <v>6412637</v>
      </c>
      <c r="T4070">
        <f t="shared" si="159"/>
        <v>87604</v>
      </c>
      <c r="V4070">
        <v>51345</v>
      </c>
      <c r="X4070" s="3">
        <v>3.2174505794137699E-2</v>
      </c>
    </row>
    <row r="4071" spans="1:24" x14ac:dyDescent="0.25">
      <c r="A4071">
        <v>538</v>
      </c>
      <c r="B4071" t="s">
        <v>10</v>
      </c>
      <c r="C4071" t="s">
        <v>1051</v>
      </c>
      <c r="D4071" t="s">
        <v>1041</v>
      </c>
      <c r="E4071" t="s">
        <v>1039</v>
      </c>
      <c r="F4071" t="s">
        <v>1</v>
      </c>
      <c r="G4071" t="s">
        <v>140</v>
      </c>
      <c r="H4071" t="s">
        <v>1052</v>
      </c>
      <c r="I4071">
        <v>15</v>
      </c>
      <c r="J4071" t="s">
        <v>8</v>
      </c>
      <c r="L4071" t="s">
        <v>107</v>
      </c>
      <c r="M4071">
        <v>26190</v>
      </c>
      <c r="N4071" s="21" t="str">
        <f t="shared" si="155"/>
        <v>5_25-30</v>
      </c>
      <c r="O4071" s="21" t="str">
        <f t="shared" si="156"/>
        <v>2_20-30</v>
      </c>
      <c r="P4071" s="21" t="str">
        <f t="shared" si="157"/>
        <v>02_20-30</v>
      </c>
      <c r="Q4071" t="s">
        <v>1730</v>
      </c>
      <c r="R4071" t="s">
        <v>1588</v>
      </c>
      <c r="S4071">
        <f t="shared" si="158"/>
        <v>14090220</v>
      </c>
      <c r="T4071">
        <f t="shared" si="159"/>
        <v>192489</v>
      </c>
      <c r="V4071">
        <v>26700</v>
      </c>
      <c r="X4071" s="3">
        <v>-1.9101123595505618E-2</v>
      </c>
    </row>
    <row r="4072" spans="1:24" x14ac:dyDescent="0.25">
      <c r="A4072">
        <v>177</v>
      </c>
      <c r="B4072" t="s">
        <v>10</v>
      </c>
      <c r="C4072" t="s">
        <v>1054</v>
      </c>
      <c r="D4072" t="s">
        <v>1038</v>
      </c>
      <c r="E4072" t="s">
        <v>1039</v>
      </c>
      <c r="F4072" t="s">
        <v>5</v>
      </c>
      <c r="G4072" t="s">
        <v>818</v>
      </c>
      <c r="H4072" t="s">
        <v>714</v>
      </c>
      <c r="I4072">
        <v>15</v>
      </c>
      <c r="J4072" t="s">
        <v>8</v>
      </c>
      <c r="L4072" t="s">
        <v>107</v>
      </c>
      <c r="M4072">
        <v>51974</v>
      </c>
      <c r="N4072" s="21" t="str">
        <f t="shared" si="155"/>
        <v>10_50-55</v>
      </c>
      <c r="O4072" s="21" t="str">
        <f t="shared" si="156"/>
        <v>5_50-60</v>
      </c>
      <c r="P4072" s="21" t="str">
        <f t="shared" si="157"/>
        <v>05_50-60</v>
      </c>
      <c r="Q4072" t="s">
        <v>1730</v>
      </c>
      <c r="R4072" t="s">
        <v>1588</v>
      </c>
      <c r="S4072">
        <f t="shared" si="158"/>
        <v>9199398</v>
      </c>
      <c r="T4072">
        <f t="shared" si="159"/>
        <v>125675</v>
      </c>
      <c r="V4072">
        <v>58600</v>
      </c>
      <c r="X4072" s="3">
        <v>-0.1130716723549488</v>
      </c>
    </row>
    <row r="4073" spans="1:24" x14ac:dyDescent="0.25">
      <c r="A4073">
        <v>355</v>
      </c>
      <c r="B4073" t="s">
        <v>10</v>
      </c>
      <c r="C4073" t="s">
        <v>1253</v>
      </c>
      <c r="D4073" t="s">
        <v>1046</v>
      </c>
      <c r="E4073" t="s">
        <v>1039</v>
      </c>
      <c r="F4073" t="s">
        <v>5</v>
      </c>
      <c r="G4073" t="s">
        <v>496</v>
      </c>
      <c r="H4073" t="s">
        <v>2</v>
      </c>
      <c r="I4073">
        <v>14</v>
      </c>
      <c r="J4073" t="s">
        <v>8</v>
      </c>
      <c r="L4073" t="s">
        <v>107</v>
      </c>
      <c r="M4073">
        <v>50432</v>
      </c>
      <c r="N4073" s="21" t="str">
        <f t="shared" si="155"/>
        <v>10_50-55</v>
      </c>
      <c r="O4073" s="21" t="str">
        <f t="shared" si="156"/>
        <v>5_50-60</v>
      </c>
      <c r="P4073" s="21" t="str">
        <f t="shared" si="157"/>
        <v>05_50-60</v>
      </c>
      <c r="Q4073" t="s">
        <v>1730</v>
      </c>
      <c r="R4073" t="s">
        <v>1588</v>
      </c>
      <c r="S4073">
        <f t="shared" si="158"/>
        <v>17903360</v>
      </c>
      <c r="T4073">
        <f t="shared" si="159"/>
        <v>244581</v>
      </c>
      <c r="V4073">
        <v>46375</v>
      </c>
      <c r="X4073" s="3">
        <v>8.7482479784366574E-2</v>
      </c>
    </row>
    <row r="4074" spans="1:24" x14ac:dyDescent="0.25">
      <c r="A4074">
        <v>236</v>
      </c>
      <c r="B4074" t="s">
        <v>10</v>
      </c>
      <c r="C4074" t="s">
        <v>1256</v>
      </c>
      <c r="D4074" t="s">
        <v>1038</v>
      </c>
      <c r="E4074" t="s">
        <v>1039</v>
      </c>
      <c r="F4074" t="s">
        <v>1</v>
      </c>
      <c r="G4074" t="s">
        <v>140</v>
      </c>
      <c r="H4074" t="s">
        <v>1257</v>
      </c>
      <c r="I4074">
        <v>15</v>
      </c>
      <c r="J4074" t="s">
        <v>6</v>
      </c>
      <c r="L4074" t="s">
        <v>107</v>
      </c>
      <c r="M4074">
        <v>41990</v>
      </c>
      <c r="N4074" s="21" t="str">
        <f t="shared" si="155"/>
        <v>8_40-45</v>
      </c>
      <c r="O4074" s="21" t="str">
        <f t="shared" si="156"/>
        <v>4_40-50</v>
      </c>
      <c r="P4074" s="21" t="str">
        <f t="shared" si="157"/>
        <v>04_40-50</v>
      </c>
      <c r="Q4074" t="s">
        <v>1730</v>
      </c>
      <c r="R4074" t="s">
        <v>1588</v>
      </c>
      <c r="S4074">
        <f t="shared" si="158"/>
        <v>9909640</v>
      </c>
      <c r="T4074">
        <f t="shared" si="159"/>
        <v>135378</v>
      </c>
      <c r="V4074">
        <v>42073</v>
      </c>
      <c r="X4074" s="3">
        <v>-1.9727616285979133E-3</v>
      </c>
    </row>
    <row r="4075" spans="1:24" x14ac:dyDescent="0.25">
      <c r="A4075">
        <v>710</v>
      </c>
      <c r="B4075" t="s">
        <v>10</v>
      </c>
      <c r="C4075" t="s">
        <v>1608</v>
      </c>
      <c r="D4075" t="s">
        <v>1046</v>
      </c>
      <c r="E4075" t="s">
        <v>1039</v>
      </c>
      <c r="F4075" t="s">
        <v>5</v>
      </c>
      <c r="G4075" t="s">
        <v>496</v>
      </c>
      <c r="H4075" t="s">
        <v>2</v>
      </c>
      <c r="I4075">
        <v>14</v>
      </c>
      <c r="J4075" t="s">
        <v>8</v>
      </c>
      <c r="L4075" t="s">
        <v>107</v>
      </c>
      <c r="M4075">
        <v>52900</v>
      </c>
      <c r="N4075" s="21" t="str">
        <f t="shared" si="155"/>
        <v>10_50-55</v>
      </c>
      <c r="O4075" s="21" t="str">
        <f t="shared" si="156"/>
        <v>5_50-60</v>
      </c>
      <c r="P4075" s="21" t="str">
        <f t="shared" si="157"/>
        <v>05_50-60</v>
      </c>
      <c r="Q4075" t="s">
        <v>1730</v>
      </c>
      <c r="R4075" t="s">
        <v>1588</v>
      </c>
      <c r="S4075">
        <f t="shared" si="158"/>
        <v>37559000</v>
      </c>
      <c r="T4075">
        <f t="shared" si="159"/>
        <v>513101</v>
      </c>
      <c r="V4075" t="e">
        <v>#N/A</v>
      </c>
      <c r="X4075" s="3"/>
    </row>
    <row r="4076" spans="1:24" x14ac:dyDescent="0.25">
      <c r="A4076">
        <v>1032</v>
      </c>
      <c r="B4076" t="s">
        <v>10</v>
      </c>
      <c r="C4076" t="s">
        <v>1609</v>
      </c>
      <c r="D4076" t="s">
        <v>1038</v>
      </c>
      <c r="E4076" t="s">
        <v>1039</v>
      </c>
      <c r="F4076" t="s">
        <v>5</v>
      </c>
      <c r="G4076" t="s">
        <v>855</v>
      </c>
      <c r="H4076" t="s">
        <v>723</v>
      </c>
      <c r="I4076">
        <v>15</v>
      </c>
      <c r="J4076" t="s">
        <v>8</v>
      </c>
      <c r="L4076" t="s">
        <v>107</v>
      </c>
      <c r="M4076">
        <v>47490</v>
      </c>
      <c r="N4076" s="21" t="str">
        <f t="shared" ref="N4076:N4139" si="160">CONCATENATE(ROUNDDOWN(M4076/5000,0),"_",ROUNDDOWN(M4076/5000,0)*5,"-",ROUNDUP((M4076+1)/5000,0)*5)</f>
        <v>9_45-50</v>
      </c>
      <c r="O4076" s="21" t="str">
        <f t="shared" ref="O4076:O4139" si="161">CONCATENATE(ROUNDDOWN(M4076/10000,0),"_",ROUNDDOWN(M4076/10000,0)*10,"-",ROUNDUP((M4076+1)/10000,0)*10)</f>
        <v>4_40-50</v>
      </c>
      <c r="P4076" s="21" t="str">
        <f t="shared" ref="P4076:P4139" si="162">IF(M4076&lt;20000,"01_&lt;20",IF(M4076&lt;70000,CONCATENATE(IF((ROUNDDOWN(M4076/10000,0)+1)&lt;10,0,),ROUNDDOWN(M4076/10000,0),"_",ROUNDDOWN(M4076/10000,0)*10,"-",ROUNDUP((M4076+1)/10000,0)*10),"07_70&gt;"))</f>
        <v>04_40-50</v>
      </c>
      <c r="Q4076" t="s">
        <v>1730</v>
      </c>
      <c r="R4076" t="s">
        <v>1588</v>
      </c>
      <c r="S4076">
        <f t="shared" ref="S4076:S4139" si="163">M4076*A4076</f>
        <v>49009680</v>
      </c>
      <c r="T4076">
        <f t="shared" ref="T4076:T4139" si="164">ROUND(S4076/73.2,0)</f>
        <v>669531</v>
      </c>
      <c r="V4076" t="e">
        <v>#N/A</v>
      </c>
      <c r="X4076" s="3"/>
    </row>
    <row r="4077" spans="1:24" x14ac:dyDescent="0.25">
      <c r="A4077">
        <v>379</v>
      </c>
      <c r="B4077" t="s">
        <v>10</v>
      </c>
      <c r="C4077" t="s">
        <v>1610</v>
      </c>
      <c r="D4077" t="s">
        <v>1038</v>
      </c>
      <c r="E4077" t="s">
        <v>1039</v>
      </c>
      <c r="F4077" t="s">
        <v>5</v>
      </c>
      <c r="G4077" t="s">
        <v>818</v>
      </c>
      <c r="H4077" t="s">
        <v>618</v>
      </c>
      <c r="I4077">
        <v>15</v>
      </c>
      <c r="J4077" t="s">
        <v>8</v>
      </c>
      <c r="L4077" t="s">
        <v>107</v>
      </c>
      <c r="M4077">
        <v>52990</v>
      </c>
      <c r="N4077" s="21" t="str">
        <f t="shared" si="160"/>
        <v>10_50-55</v>
      </c>
      <c r="O4077" s="21" t="str">
        <f t="shared" si="161"/>
        <v>5_50-60</v>
      </c>
      <c r="P4077" s="21" t="str">
        <f t="shared" si="162"/>
        <v>05_50-60</v>
      </c>
      <c r="Q4077" t="s">
        <v>1730</v>
      </c>
      <c r="R4077" t="s">
        <v>1588</v>
      </c>
      <c r="S4077">
        <f t="shared" si="163"/>
        <v>20083210</v>
      </c>
      <c r="T4077">
        <f t="shared" si="164"/>
        <v>274361</v>
      </c>
      <c r="V4077" t="e">
        <v>#N/A</v>
      </c>
      <c r="X4077" s="3"/>
    </row>
    <row r="4078" spans="1:24" x14ac:dyDescent="0.25">
      <c r="A4078">
        <v>95</v>
      </c>
      <c r="B4078" t="s">
        <v>10</v>
      </c>
      <c r="C4078" t="s">
        <v>1611</v>
      </c>
      <c r="D4078" t="s">
        <v>1046</v>
      </c>
      <c r="E4078" t="s">
        <v>1039</v>
      </c>
      <c r="F4078" t="s">
        <v>5</v>
      </c>
      <c r="G4078" t="s">
        <v>818</v>
      </c>
      <c r="H4078" t="s">
        <v>298</v>
      </c>
      <c r="I4078">
        <v>14</v>
      </c>
      <c r="J4078" t="s">
        <v>8</v>
      </c>
      <c r="L4078" t="s">
        <v>107</v>
      </c>
      <c r="M4078">
        <v>53299</v>
      </c>
      <c r="N4078" s="21" t="str">
        <f t="shared" si="160"/>
        <v>10_50-55</v>
      </c>
      <c r="O4078" s="21" t="str">
        <f t="shared" si="161"/>
        <v>5_50-60</v>
      </c>
      <c r="P4078" s="21" t="str">
        <f t="shared" si="162"/>
        <v>05_50-60</v>
      </c>
      <c r="Q4078" t="s">
        <v>1730</v>
      </c>
      <c r="R4078" t="s">
        <v>1588</v>
      </c>
      <c r="S4078">
        <f t="shared" si="163"/>
        <v>5063405</v>
      </c>
      <c r="T4078">
        <f t="shared" si="164"/>
        <v>69172</v>
      </c>
      <c r="V4078" t="e">
        <v>#N/A</v>
      </c>
      <c r="X4078" s="3"/>
    </row>
    <row r="4079" spans="1:24" x14ac:dyDescent="0.25">
      <c r="A4079">
        <v>158</v>
      </c>
      <c r="B4079" t="s">
        <v>10</v>
      </c>
      <c r="C4079" t="s">
        <v>1612</v>
      </c>
      <c r="D4079" t="s">
        <v>1038</v>
      </c>
      <c r="E4079" t="s">
        <v>1039</v>
      </c>
      <c r="F4079" t="s">
        <v>5</v>
      </c>
      <c r="G4079" t="s">
        <v>855</v>
      </c>
      <c r="H4079" t="s">
        <v>1613</v>
      </c>
      <c r="I4079">
        <v>15</v>
      </c>
      <c r="J4079" t="s">
        <v>8</v>
      </c>
      <c r="L4079" t="s">
        <v>107</v>
      </c>
      <c r="M4079">
        <v>46789</v>
      </c>
      <c r="N4079" s="21" t="str">
        <f t="shared" si="160"/>
        <v>9_45-50</v>
      </c>
      <c r="O4079" s="21" t="str">
        <f t="shared" si="161"/>
        <v>4_40-50</v>
      </c>
      <c r="P4079" s="21" t="str">
        <f t="shared" si="162"/>
        <v>04_40-50</v>
      </c>
      <c r="Q4079" t="s">
        <v>1730</v>
      </c>
      <c r="R4079" t="s">
        <v>1588</v>
      </c>
      <c r="S4079">
        <f t="shared" si="163"/>
        <v>7392662</v>
      </c>
      <c r="T4079">
        <f t="shared" si="164"/>
        <v>100993</v>
      </c>
      <c r="V4079" t="e">
        <v>#N/A</v>
      </c>
      <c r="X4079" s="3"/>
    </row>
    <row r="4080" spans="1:24" x14ac:dyDescent="0.25">
      <c r="A4080">
        <v>254</v>
      </c>
      <c r="B4080" t="s">
        <v>10</v>
      </c>
      <c r="C4080" t="s">
        <v>988</v>
      </c>
      <c r="D4080" t="s">
        <v>1040</v>
      </c>
      <c r="E4080" t="s">
        <v>1039</v>
      </c>
      <c r="F4080" t="s">
        <v>1</v>
      </c>
      <c r="G4080" t="s">
        <v>152</v>
      </c>
      <c r="H4080" t="s">
        <v>2</v>
      </c>
      <c r="I4080">
        <v>17</v>
      </c>
      <c r="J4080" t="s">
        <v>8</v>
      </c>
      <c r="L4080" t="s">
        <v>107</v>
      </c>
      <c r="M4080">
        <v>30999</v>
      </c>
      <c r="N4080" s="21" t="str">
        <f t="shared" si="160"/>
        <v>6_30-35</v>
      </c>
      <c r="O4080" s="21" t="str">
        <f t="shared" si="161"/>
        <v>3_30-40</v>
      </c>
      <c r="P4080" s="21" t="str">
        <f t="shared" si="162"/>
        <v>03_30-40</v>
      </c>
      <c r="Q4080" t="s">
        <v>1730</v>
      </c>
      <c r="R4080" t="s">
        <v>1588</v>
      </c>
      <c r="S4080">
        <f t="shared" si="163"/>
        <v>7873746</v>
      </c>
      <c r="T4080">
        <f t="shared" si="164"/>
        <v>107565</v>
      </c>
      <c r="V4080" t="e">
        <v>#N/A</v>
      </c>
      <c r="X4080" s="3"/>
    </row>
    <row r="4081" spans="1:24" x14ac:dyDescent="0.25">
      <c r="A4081">
        <v>9</v>
      </c>
      <c r="B4081" t="s">
        <v>10</v>
      </c>
      <c r="C4081" t="s">
        <v>1251</v>
      </c>
      <c r="D4081" t="s">
        <v>1038</v>
      </c>
      <c r="E4081" t="s">
        <v>1039</v>
      </c>
      <c r="F4081" t="s">
        <v>1</v>
      </c>
      <c r="G4081" t="s">
        <v>532</v>
      </c>
      <c r="H4081" t="s">
        <v>1252</v>
      </c>
      <c r="I4081">
        <v>17</v>
      </c>
      <c r="J4081" t="s">
        <v>12</v>
      </c>
      <c r="L4081" t="s">
        <v>107</v>
      </c>
      <c r="M4081">
        <v>55990</v>
      </c>
      <c r="N4081" s="21" t="str">
        <f t="shared" si="160"/>
        <v>11_55-60</v>
      </c>
      <c r="O4081" s="21" t="str">
        <f t="shared" si="161"/>
        <v>5_50-60</v>
      </c>
      <c r="P4081" s="21" t="str">
        <f t="shared" si="162"/>
        <v>05_50-60</v>
      </c>
      <c r="Q4081" t="s">
        <v>1730</v>
      </c>
      <c r="R4081" t="s">
        <v>1588</v>
      </c>
      <c r="S4081">
        <f t="shared" si="163"/>
        <v>503910</v>
      </c>
      <c r="T4081">
        <f t="shared" si="164"/>
        <v>6884</v>
      </c>
      <c r="V4081" t="e">
        <v>#N/A</v>
      </c>
      <c r="X4081" s="3"/>
    </row>
    <row r="4082" spans="1:24" x14ac:dyDescent="0.25">
      <c r="A4082">
        <v>35</v>
      </c>
      <c r="B4082" t="s">
        <v>10</v>
      </c>
      <c r="C4082" t="s">
        <v>989</v>
      </c>
      <c r="D4082" t="s">
        <v>1046</v>
      </c>
      <c r="E4082" t="s">
        <v>1039</v>
      </c>
      <c r="F4082" t="s">
        <v>5</v>
      </c>
      <c r="G4082" t="s">
        <v>496</v>
      </c>
      <c r="H4082" t="s">
        <v>2</v>
      </c>
      <c r="I4082">
        <v>14</v>
      </c>
      <c r="J4082" t="s">
        <v>8</v>
      </c>
      <c r="K4082" t="s">
        <v>7</v>
      </c>
      <c r="L4082" t="s">
        <v>107</v>
      </c>
      <c r="M4082">
        <v>80933</v>
      </c>
      <c r="N4082" s="21" t="str">
        <f t="shared" si="160"/>
        <v>16_80-85</v>
      </c>
      <c r="O4082" s="21" t="str">
        <f t="shared" si="161"/>
        <v>8_80-90</v>
      </c>
      <c r="P4082" s="21" t="str">
        <f t="shared" si="162"/>
        <v>07_70&gt;</v>
      </c>
      <c r="Q4082" t="s">
        <v>1730</v>
      </c>
      <c r="R4082" t="s">
        <v>1588</v>
      </c>
      <c r="S4082">
        <f t="shared" si="163"/>
        <v>2832655</v>
      </c>
      <c r="T4082">
        <f t="shared" si="164"/>
        <v>38697</v>
      </c>
      <c r="V4082">
        <v>83362</v>
      </c>
      <c r="X4082" s="3">
        <v>-2.9137976536071593E-2</v>
      </c>
    </row>
    <row r="4083" spans="1:24" x14ac:dyDescent="0.25">
      <c r="A4083">
        <v>77</v>
      </c>
      <c r="B4083" t="s">
        <v>10</v>
      </c>
      <c r="C4083" t="s">
        <v>990</v>
      </c>
      <c r="D4083" t="s">
        <v>1041</v>
      </c>
      <c r="E4083" t="s">
        <v>1039</v>
      </c>
      <c r="F4083" t="s">
        <v>5</v>
      </c>
      <c r="G4083" t="s">
        <v>496</v>
      </c>
      <c r="H4083" t="s">
        <v>175</v>
      </c>
      <c r="I4083">
        <v>15</v>
      </c>
      <c r="J4083" t="s">
        <v>117</v>
      </c>
      <c r="K4083" t="s">
        <v>7</v>
      </c>
      <c r="L4083" t="s">
        <v>107</v>
      </c>
      <c r="M4083">
        <v>92495</v>
      </c>
      <c r="N4083" s="21" t="str">
        <f t="shared" si="160"/>
        <v>18_90-95</v>
      </c>
      <c r="O4083" s="21" t="str">
        <f t="shared" si="161"/>
        <v>9_90-100</v>
      </c>
      <c r="P4083" s="21" t="str">
        <f t="shared" si="162"/>
        <v>07_70&gt;</v>
      </c>
      <c r="Q4083" t="s">
        <v>1730</v>
      </c>
      <c r="R4083" t="s">
        <v>1588</v>
      </c>
      <c r="S4083">
        <f t="shared" si="163"/>
        <v>7122115</v>
      </c>
      <c r="T4083">
        <f t="shared" si="164"/>
        <v>97297</v>
      </c>
      <c r="V4083">
        <v>82094</v>
      </c>
      <c r="X4083" s="3">
        <v>0.12669622627719443</v>
      </c>
    </row>
    <row r="4084" spans="1:24" x14ac:dyDescent="0.25">
      <c r="A4084">
        <v>31</v>
      </c>
      <c r="B4084" t="s">
        <v>10</v>
      </c>
      <c r="C4084" t="s">
        <v>537</v>
      </c>
      <c r="D4084" t="s">
        <v>1041</v>
      </c>
      <c r="E4084" t="s">
        <v>1039</v>
      </c>
      <c r="F4084" t="s">
        <v>5</v>
      </c>
      <c r="G4084" t="s">
        <v>496</v>
      </c>
      <c r="H4084" t="s">
        <v>175</v>
      </c>
      <c r="I4084">
        <v>15</v>
      </c>
      <c r="J4084" t="s">
        <v>117</v>
      </c>
      <c r="K4084" t="s">
        <v>7</v>
      </c>
      <c r="L4084" t="s">
        <v>107</v>
      </c>
      <c r="M4084">
        <v>99990</v>
      </c>
      <c r="N4084" s="21" t="str">
        <f t="shared" si="160"/>
        <v>19_95-100</v>
      </c>
      <c r="O4084" s="21" t="str">
        <f t="shared" si="161"/>
        <v>9_90-100</v>
      </c>
      <c r="P4084" s="21" t="str">
        <f t="shared" si="162"/>
        <v>07_70&gt;</v>
      </c>
      <c r="Q4084" t="s">
        <v>1730</v>
      </c>
      <c r="R4084" t="s">
        <v>1588</v>
      </c>
      <c r="S4084">
        <f t="shared" si="163"/>
        <v>3099690</v>
      </c>
      <c r="T4084">
        <f t="shared" si="164"/>
        <v>42345</v>
      </c>
      <c r="V4084" t="e">
        <v>#N/A</v>
      </c>
      <c r="X4084" s="3"/>
    </row>
    <row r="4085" spans="1:24" x14ac:dyDescent="0.25">
      <c r="A4085">
        <v>9</v>
      </c>
      <c r="B4085" t="s">
        <v>10</v>
      </c>
      <c r="C4085" t="s">
        <v>841</v>
      </c>
      <c r="D4085" t="s">
        <v>1046</v>
      </c>
      <c r="E4085" t="s">
        <v>1044</v>
      </c>
      <c r="F4085" t="s">
        <v>5</v>
      </c>
      <c r="G4085" t="s">
        <v>496</v>
      </c>
      <c r="H4085" t="s">
        <v>2</v>
      </c>
      <c r="I4085">
        <v>14</v>
      </c>
      <c r="J4085" t="s">
        <v>8</v>
      </c>
      <c r="L4085" t="s">
        <v>107</v>
      </c>
      <c r="M4085">
        <v>39853</v>
      </c>
      <c r="N4085" s="21" t="str">
        <f t="shared" si="160"/>
        <v>7_35-40</v>
      </c>
      <c r="O4085" s="21" t="str">
        <f t="shared" si="161"/>
        <v>3_30-40</v>
      </c>
      <c r="P4085" s="21" t="str">
        <f t="shared" si="162"/>
        <v>03_30-40</v>
      </c>
      <c r="Q4085" t="s">
        <v>1730</v>
      </c>
      <c r="R4085" t="s">
        <v>1588</v>
      </c>
      <c r="S4085">
        <f t="shared" si="163"/>
        <v>358677</v>
      </c>
      <c r="T4085">
        <f t="shared" si="164"/>
        <v>4900</v>
      </c>
      <c r="V4085">
        <v>51076</v>
      </c>
      <c r="X4085" s="3">
        <v>-0.21973138068760278</v>
      </c>
    </row>
    <row r="4086" spans="1:24" x14ac:dyDescent="0.25">
      <c r="A4086">
        <v>91</v>
      </c>
      <c r="B4086" t="s">
        <v>10</v>
      </c>
      <c r="C4086" t="s">
        <v>843</v>
      </c>
      <c r="D4086" t="s">
        <v>1040</v>
      </c>
      <c r="E4086" t="s">
        <v>1044</v>
      </c>
      <c r="F4086" t="s">
        <v>5</v>
      </c>
      <c r="G4086" t="s">
        <v>496</v>
      </c>
      <c r="H4086" t="s">
        <v>2</v>
      </c>
      <c r="I4086">
        <v>15</v>
      </c>
      <c r="J4086" t="s">
        <v>8</v>
      </c>
      <c r="L4086" t="s">
        <v>107</v>
      </c>
      <c r="M4086">
        <v>49316</v>
      </c>
      <c r="N4086" s="21" t="str">
        <f t="shared" si="160"/>
        <v>9_45-50</v>
      </c>
      <c r="O4086" s="21" t="str">
        <f t="shared" si="161"/>
        <v>4_40-50</v>
      </c>
      <c r="P4086" s="21" t="str">
        <f t="shared" si="162"/>
        <v>04_40-50</v>
      </c>
      <c r="Q4086" t="s">
        <v>1730</v>
      </c>
      <c r="R4086" t="s">
        <v>1588</v>
      </c>
      <c r="S4086">
        <f t="shared" si="163"/>
        <v>4487756</v>
      </c>
      <c r="T4086">
        <f t="shared" si="164"/>
        <v>61308</v>
      </c>
      <c r="V4086">
        <v>61950</v>
      </c>
      <c r="X4086" s="3">
        <v>-0.20393866020984666</v>
      </c>
    </row>
    <row r="4087" spans="1:24" x14ac:dyDescent="0.25">
      <c r="A4087">
        <v>1</v>
      </c>
      <c r="B4087" t="s">
        <v>10</v>
      </c>
      <c r="C4087" t="s">
        <v>360</v>
      </c>
      <c r="D4087" t="s">
        <v>1046</v>
      </c>
      <c r="E4087" t="s">
        <v>1039</v>
      </c>
      <c r="F4087" t="s">
        <v>5</v>
      </c>
      <c r="G4087" t="s">
        <v>162</v>
      </c>
      <c r="H4087" t="s">
        <v>2</v>
      </c>
      <c r="I4087">
        <v>14</v>
      </c>
      <c r="J4087" t="s">
        <v>8</v>
      </c>
      <c r="K4087" t="s">
        <v>7</v>
      </c>
      <c r="L4087" t="s">
        <v>91</v>
      </c>
      <c r="M4087">
        <v>41423</v>
      </c>
      <c r="N4087" s="21" t="str">
        <f t="shared" si="160"/>
        <v>8_40-45</v>
      </c>
      <c r="O4087" s="21" t="str">
        <f t="shared" si="161"/>
        <v>4_40-50</v>
      </c>
      <c r="P4087" s="21" t="str">
        <f t="shared" si="162"/>
        <v>04_40-50</v>
      </c>
      <c r="Q4087" t="s">
        <v>1730</v>
      </c>
      <c r="R4087" t="s">
        <v>1588</v>
      </c>
      <c r="S4087">
        <f t="shared" si="163"/>
        <v>41423</v>
      </c>
      <c r="T4087">
        <f t="shared" si="164"/>
        <v>566</v>
      </c>
      <c r="V4087">
        <v>41790</v>
      </c>
      <c r="X4087" s="3">
        <v>-8.7820052644173256E-3</v>
      </c>
    </row>
    <row r="4088" spans="1:24" x14ac:dyDescent="0.25">
      <c r="A4088">
        <v>54</v>
      </c>
      <c r="B4088" t="s">
        <v>10</v>
      </c>
      <c r="C4088" t="s">
        <v>684</v>
      </c>
      <c r="D4088" t="s">
        <v>1046</v>
      </c>
      <c r="E4088" t="s">
        <v>1039</v>
      </c>
      <c r="F4088" t="s">
        <v>5</v>
      </c>
      <c r="G4088" t="s">
        <v>496</v>
      </c>
      <c r="H4088" t="s">
        <v>2</v>
      </c>
      <c r="I4088">
        <v>14</v>
      </c>
      <c r="J4088" t="s">
        <v>8</v>
      </c>
      <c r="K4088" t="s">
        <v>7</v>
      </c>
      <c r="L4088" t="s">
        <v>107</v>
      </c>
      <c r="M4088">
        <v>54975</v>
      </c>
      <c r="N4088" s="21" t="str">
        <f t="shared" si="160"/>
        <v>10_50-55</v>
      </c>
      <c r="O4088" s="21" t="str">
        <f t="shared" si="161"/>
        <v>5_50-60</v>
      </c>
      <c r="P4088" s="21" t="str">
        <f t="shared" si="162"/>
        <v>05_50-60</v>
      </c>
      <c r="Q4088" t="s">
        <v>1730</v>
      </c>
      <c r="R4088" t="s">
        <v>1588</v>
      </c>
      <c r="S4088">
        <f t="shared" si="163"/>
        <v>2968650</v>
      </c>
      <c r="T4088">
        <f t="shared" si="164"/>
        <v>40555</v>
      </c>
      <c r="V4088">
        <v>42736</v>
      </c>
      <c r="X4088" s="3">
        <v>0.28638618494945711</v>
      </c>
    </row>
    <row r="4089" spans="1:24" x14ac:dyDescent="0.25">
      <c r="A4089">
        <v>108</v>
      </c>
      <c r="B4089" t="s">
        <v>10</v>
      </c>
      <c r="C4089" t="s">
        <v>251</v>
      </c>
      <c r="D4089" t="s">
        <v>1041</v>
      </c>
      <c r="E4089" t="s">
        <v>1039</v>
      </c>
      <c r="F4089" t="s">
        <v>5</v>
      </c>
      <c r="G4089" t="s">
        <v>114</v>
      </c>
      <c r="H4089" t="s">
        <v>120</v>
      </c>
      <c r="I4089">
        <v>17</v>
      </c>
      <c r="J4089" t="s">
        <v>8</v>
      </c>
      <c r="L4089" t="s">
        <v>107</v>
      </c>
      <c r="M4089">
        <v>62400</v>
      </c>
      <c r="N4089" s="21" t="str">
        <f t="shared" si="160"/>
        <v>12_60-65</v>
      </c>
      <c r="O4089" s="21" t="str">
        <f t="shared" si="161"/>
        <v>6_60-70</v>
      </c>
      <c r="P4089" s="21" t="str">
        <f t="shared" si="162"/>
        <v>06_60-70</v>
      </c>
      <c r="Q4089" t="s">
        <v>1730</v>
      </c>
      <c r="R4089" t="s">
        <v>1588</v>
      </c>
      <c r="S4089">
        <f t="shared" si="163"/>
        <v>6739200</v>
      </c>
      <c r="T4089">
        <f t="shared" si="164"/>
        <v>92066</v>
      </c>
      <c r="V4089">
        <v>66490</v>
      </c>
      <c r="X4089" s="3">
        <v>-6.1513009475109036E-2</v>
      </c>
    </row>
    <row r="4090" spans="1:24" x14ac:dyDescent="0.25">
      <c r="A4090">
        <v>68</v>
      </c>
      <c r="B4090" t="s">
        <v>10</v>
      </c>
      <c r="C4090" t="s">
        <v>1543</v>
      </c>
      <c r="D4090" t="s">
        <v>1038</v>
      </c>
      <c r="E4090" t="s">
        <v>1039</v>
      </c>
      <c r="F4090" t="s">
        <v>5</v>
      </c>
      <c r="G4090" t="s">
        <v>114</v>
      </c>
      <c r="H4090" t="s">
        <v>118</v>
      </c>
      <c r="I4090">
        <v>15</v>
      </c>
      <c r="J4090" t="s">
        <v>4</v>
      </c>
      <c r="L4090" t="s">
        <v>107</v>
      </c>
      <c r="M4090">
        <v>30796</v>
      </c>
      <c r="N4090" s="21" t="str">
        <f t="shared" si="160"/>
        <v>6_30-35</v>
      </c>
      <c r="O4090" s="21" t="str">
        <f t="shared" si="161"/>
        <v>3_30-40</v>
      </c>
      <c r="P4090" s="21" t="str">
        <f t="shared" si="162"/>
        <v>03_30-40</v>
      </c>
      <c r="Q4090" t="s">
        <v>1730</v>
      </c>
      <c r="R4090" t="s">
        <v>1588</v>
      </c>
      <c r="S4090">
        <f t="shared" si="163"/>
        <v>2094128</v>
      </c>
      <c r="T4090">
        <f t="shared" si="164"/>
        <v>28608</v>
      </c>
      <c r="V4090">
        <v>42661</v>
      </c>
      <c r="X4090" s="3">
        <v>-0.27812287569442817</v>
      </c>
    </row>
    <row r="4091" spans="1:24" x14ac:dyDescent="0.25">
      <c r="A4091">
        <v>9</v>
      </c>
      <c r="B4091" t="s">
        <v>10</v>
      </c>
      <c r="C4091" t="s">
        <v>847</v>
      </c>
      <c r="D4091" t="s">
        <v>1046</v>
      </c>
      <c r="E4091" t="s">
        <v>1039</v>
      </c>
      <c r="F4091" t="s">
        <v>5</v>
      </c>
      <c r="G4091" t="s">
        <v>818</v>
      </c>
      <c r="H4091" t="s">
        <v>618</v>
      </c>
      <c r="I4091">
        <v>14</v>
      </c>
      <c r="J4091" t="s">
        <v>848</v>
      </c>
      <c r="K4091" t="s">
        <v>7</v>
      </c>
      <c r="L4091" t="s">
        <v>107</v>
      </c>
      <c r="M4091">
        <v>115128</v>
      </c>
      <c r="N4091" s="21" t="str">
        <f t="shared" si="160"/>
        <v>23_115-120</v>
      </c>
      <c r="O4091" s="21" t="str">
        <f t="shared" si="161"/>
        <v>11_110-120</v>
      </c>
      <c r="P4091" s="21" t="str">
        <f t="shared" si="162"/>
        <v>07_70&gt;</v>
      </c>
      <c r="Q4091" t="s">
        <v>1730</v>
      </c>
      <c r="R4091" t="s">
        <v>1588</v>
      </c>
      <c r="S4091">
        <f t="shared" si="163"/>
        <v>1036152</v>
      </c>
      <c r="T4091">
        <f t="shared" si="164"/>
        <v>14155</v>
      </c>
      <c r="V4091">
        <v>109000</v>
      </c>
      <c r="X4091" s="3">
        <v>5.6220183486238536E-2</v>
      </c>
    </row>
    <row r="4092" spans="1:24" x14ac:dyDescent="0.25">
      <c r="A4092">
        <v>88</v>
      </c>
      <c r="B4092" t="s">
        <v>10</v>
      </c>
      <c r="C4092" t="s">
        <v>1544</v>
      </c>
      <c r="D4092" t="s">
        <v>1046</v>
      </c>
      <c r="E4092" t="s">
        <v>1039</v>
      </c>
      <c r="F4092" t="s">
        <v>5</v>
      </c>
      <c r="G4092" t="s">
        <v>818</v>
      </c>
      <c r="H4092" t="s">
        <v>2</v>
      </c>
      <c r="I4092">
        <v>14</v>
      </c>
      <c r="J4092" t="s">
        <v>8</v>
      </c>
      <c r="L4092" t="s">
        <v>107</v>
      </c>
      <c r="M4092">
        <v>104900</v>
      </c>
      <c r="N4092" s="21" t="str">
        <f t="shared" si="160"/>
        <v>20_100-105</v>
      </c>
      <c r="O4092" s="21" t="str">
        <f t="shared" si="161"/>
        <v>10_100-110</v>
      </c>
      <c r="P4092" s="21" t="str">
        <f t="shared" si="162"/>
        <v>07_70&gt;</v>
      </c>
      <c r="Q4092" t="s">
        <v>1730</v>
      </c>
      <c r="R4092" t="s">
        <v>1588</v>
      </c>
      <c r="S4092">
        <f t="shared" si="163"/>
        <v>9231200</v>
      </c>
      <c r="T4092">
        <f t="shared" si="164"/>
        <v>126109</v>
      </c>
      <c r="V4092">
        <v>104900</v>
      </c>
      <c r="X4092" s="3"/>
    </row>
    <row r="4093" spans="1:24" x14ac:dyDescent="0.25">
      <c r="A4093">
        <v>1</v>
      </c>
      <c r="B4093" t="s">
        <v>10</v>
      </c>
      <c r="C4093" t="s">
        <v>1514</v>
      </c>
      <c r="D4093" t="s">
        <v>1055</v>
      </c>
      <c r="E4093" t="s">
        <v>1044</v>
      </c>
      <c r="F4093" t="s">
        <v>5</v>
      </c>
      <c r="G4093" t="s">
        <v>308</v>
      </c>
      <c r="H4093" t="s">
        <v>1515</v>
      </c>
      <c r="I4093">
        <v>17</v>
      </c>
      <c r="J4093" t="s">
        <v>846</v>
      </c>
      <c r="L4093" t="s">
        <v>107</v>
      </c>
      <c r="M4093">
        <v>378870</v>
      </c>
      <c r="N4093" s="21" t="str">
        <f t="shared" si="160"/>
        <v>75_375-380</v>
      </c>
      <c r="O4093" s="21" t="str">
        <f t="shared" si="161"/>
        <v>37_370-380</v>
      </c>
      <c r="P4093" s="21" t="str">
        <f t="shared" si="162"/>
        <v>07_70&gt;</v>
      </c>
      <c r="Q4093" t="s">
        <v>1730</v>
      </c>
      <c r="R4093" t="s">
        <v>1588</v>
      </c>
      <c r="S4093">
        <f t="shared" si="163"/>
        <v>378870</v>
      </c>
      <c r="T4093">
        <f t="shared" si="164"/>
        <v>5176</v>
      </c>
      <c r="V4093" t="e">
        <v>#N/A</v>
      </c>
      <c r="X4093" s="3"/>
    </row>
    <row r="4094" spans="1:24" x14ac:dyDescent="0.25">
      <c r="A4094">
        <v>12</v>
      </c>
      <c r="B4094" t="s">
        <v>13</v>
      </c>
      <c r="C4094" t="s">
        <v>398</v>
      </c>
      <c r="D4094" t="s">
        <v>1041</v>
      </c>
      <c r="E4094" t="s">
        <v>1039</v>
      </c>
      <c r="F4094" t="s">
        <v>5</v>
      </c>
      <c r="G4094" t="s">
        <v>308</v>
      </c>
      <c r="H4094" t="s">
        <v>367</v>
      </c>
      <c r="I4094">
        <v>15</v>
      </c>
      <c r="J4094" t="s">
        <v>117</v>
      </c>
      <c r="L4094" t="s">
        <v>107</v>
      </c>
      <c r="M4094">
        <v>150767</v>
      </c>
      <c r="N4094" s="21" t="str">
        <f t="shared" si="160"/>
        <v>30_150-155</v>
      </c>
      <c r="O4094" s="21" t="str">
        <f t="shared" si="161"/>
        <v>15_150-160</v>
      </c>
      <c r="P4094" s="21" t="str">
        <f t="shared" si="162"/>
        <v>07_70&gt;</v>
      </c>
      <c r="Q4094" t="s">
        <v>1730</v>
      </c>
      <c r="R4094" t="s">
        <v>1588</v>
      </c>
      <c r="S4094">
        <f t="shared" si="163"/>
        <v>1809204</v>
      </c>
      <c r="T4094">
        <f t="shared" si="164"/>
        <v>24716</v>
      </c>
      <c r="V4094">
        <v>134900</v>
      </c>
      <c r="X4094" s="3">
        <v>0.11762045959970348</v>
      </c>
    </row>
    <row r="4095" spans="1:24" x14ac:dyDescent="0.25">
      <c r="A4095">
        <v>42</v>
      </c>
      <c r="B4095" t="s">
        <v>13</v>
      </c>
      <c r="C4095" t="s">
        <v>365</v>
      </c>
      <c r="D4095" t="s">
        <v>1041</v>
      </c>
      <c r="E4095" t="s">
        <v>1039</v>
      </c>
      <c r="F4095" t="s">
        <v>5</v>
      </c>
      <c r="G4095" t="s">
        <v>308</v>
      </c>
      <c r="H4095" t="s">
        <v>157</v>
      </c>
      <c r="I4095">
        <v>17</v>
      </c>
      <c r="J4095" t="s">
        <v>136</v>
      </c>
      <c r="L4095" t="s">
        <v>107</v>
      </c>
      <c r="M4095">
        <v>125649</v>
      </c>
      <c r="N4095" s="21" t="str">
        <f t="shared" si="160"/>
        <v>25_125-130</v>
      </c>
      <c r="O4095" s="21" t="str">
        <f t="shared" si="161"/>
        <v>12_120-130</v>
      </c>
      <c r="P4095" s="21" t="str">
        <f t="shared" si="162"/>
        <v>07_70&gt;</v>
      </c>
      <c r="Q4095" t="s">
        <v>1730</v>
      </c>
      <c r="R4095" t="s">
        <v>1588</v>
      </c>
      <c r="S4095">
        <f t="shared" si="163"/>
        <v>5277258</v>
      </c>
      <c r="T4095">
        <f t="shared" si="164"/>
        <v>72094</v>
      </c>
      <c r="V4095">
        <v>157600</v>
      </c>
      <c r="X4095" s="3">
        <v>-0.20273477157360406</v>
      </c>
    </row>
    <row r="4096" spans="1:24" x14ac:dyDescent="0.25">
      <c r="A4096">
        <v>7</v>
      </c>
      <c r="B4096" t="s">
        <v>13</v>
      </c>
      <c r="C4096" t="s">
        <v>783</v>
      </c>
      <c r="D4096" t="s">
        <v>1041</v>
      </c>
      <c r="E4096" t="s">
        <v>1039</v>
      </c>
      <c r="F4096" t="s">
        <v>5</v>
      </c>
      <c r="G4096" t="s">
        <v>155</v>
      </c>
      <c r="H4096" t="s">
        <v>784</v>
      </c>
      <c r="I4096">
        <v>15</v>
      </c>
      <c r="J4096" t="s">
        <v>117</v>
      </c>
      <c r="L4096" t="s">
        <v>107</v>
      </c>
      <c r="M4096">
        <v>80000</v>
      </c>
      <c r="N4096" s="21" t="str">
        <f t="shared" si="160"/>
        <v>16_80-85</v>
      </c>
      <c r="O4096" s="21" t="str">
        <f t="shared" si="161"/>
        <v>8_80-90</v>
      </c>
      <c r="P4096" s="21" t="str">
        <f t="shared" si="162"/>
        <v>07_70&gt;</v>
      </c>
      <c r="Q4096" t="s">
        <v>1730</v>
      </c>
      <c r="R4096" t="s">
        <v>1588</v>
      </c>
      <c r="S4096">
        <f t="shared" si="163"/>
        <v>560000</v>
      </c>
      <c r="T4096">
        <f t="shared" si="164"/>
        <v>7650</v>
      </c>
      <c r="V4096" t="e">
        <v>#N/A</v>
      </c>
      <c r="X4096" s="3"/>
    </row>
    <row r="4097" spans="1:24" x14ac:dyDescent="0.25">
      <c r="A4097">
        <v>16</v>
      </c>
      <c r="B4097" t="s">
        <v>13</v>
      </c>
      <c r="C4097" t="s">
        <v>170</v>
      </c>
      <c r="D4097" t="s">
        <v>1040</v>
      </c>
      <c r="E4097" t="s">
        <v>1039</v>
      </c>
      <c r="F4097" t="s">
        <v>5</v>
      </c>
      <c r="G4097" t="s">
        <v>114</v>
      </c>
      <c r="H4097" t="s">
        <v>2</v>
      </c>
      <c r="I4097">
        <v>15</v>
      </c>
      <c r="J4097" t="s">
        <v>4</v>
      </c>
      <c r="L4097" t="s">
        <v>107</v>
      </c>
      <c r="M4097">
        <v>34578</v>
      </c>
      <c r="N4097" s="21" t="str">
        <f t="shared" si="160"/>
        <v>6_30-35</v>
      </c>
      <c r="O4097" s="21" t="str">
        <f t="shared" si="161"/>
        <v>3_30-40</v>
      </c>
      <c r="P4097" s="21" t="str">
        <f t="shared" si="162"/>
        <v>03_30-40</v>
      </c>
      <c r="Q4097" t="s">
        <v>1730</v>
      </c>
      <c r="R4097" t="s">
        <v>1588</v>
      </c>
      <c r="S4097">
        <f t="shared" si="163"/>
        <v>553248</v>
      </c>
      <c r="T4097">
        <f t="shared" si="164"/>
        <v>7558</v>
      </c>
      <c r="V4097">
        <v>34578</v>
      </c>
      <c r="X4097" s="3"/>
    </row>
    <row r="4098" spans="1:24" x14ac:dyDescent="0.25">
      <c r="A4098">
        <v>160</v>
      </c>
      <c r="B4098" t="s">
        <v>13</v>
      </c>
      <c r="C4098" t="s">
        <v>906</v>
      </c>
      <c r="D4098" t="s">
        <v>1046</v>
      </c>
      <c r="E4098" t="s">
        <v>1039</v>
      </c>
      <c r="F4098" t="s">
        <v>5</v>
      </c>
      <c r="G4098" t="s">
        <v>818</v>
      </c>
      <c r="H4098" t="s">
        <v>827</v>
      </c>
      <c r="I4098">
        <v>14</v>
      </c>
      <c r="J4098" t="s">
        <v>8</v>
      </c>
      <c r="L4098" t="s">
        <v>107</v>
      </c>
      <c r="M4098">
        <v>50977</v>
      </c>
      <c r="N4098" s="21" t="str">
        <f t="shared" si="160"/>
        <v>10_50-55</v>
      </c>
      <c r="O4098" s="21" t="str">
        <f t="shared" si="161"/>
        <v>5_50-60</v>
      </c>
      <c r="P4098" s="21" t="str">
        <f t="shared" si="162"/>
        <v>05_50-60</v>
      </c>
      <c r="Q4098" t="s">
        <v>1730</v>
      </c>
      <c r="R4098" t="s">
        <v>1588</v>
      </c>
      <c r="S4098">
        <f t="shared" si="163"/>
        <v>8156320</v>
      </c>
      <c r="T4098">
        <f t="shared" si="164"/>
        <v>111425</v>
      </c>
      <c r="V4098">
        <v>58559</v>
      </c>
      <c r="X4098" s="3">
        <v>-0.12947625471746443</v>
      </c>
    </row>
    <row r="4099" spans="1:24" x14ac:dyDescent="0.25">
      <c r="A4099">
        <v>34</v>
      </c>
      <c r="B4099" t="s">
        <v>13</v>
      </c>
      <c r="C4099" t="s">
        <v>908</v>
      </c>
      <c r="D4099" t="s">
        <v>1046</v>
      </c>
      <c r="E4099" t="s">
        <v>1039</v>
      </c>
      <c r="F4099" t="s">
        <v>5</v>
      </c>
      <c r="G4099" t="s">
        <v>818</v>
      </c>
      <c r="H4099" t="s">
        <v>634</v>
      </c>
      <c r="I4099">
        <v>14</v>
      </c>
      <c r="J4099" t="s">
        <v>8</v>
      </c>
      <c r="L4099" t="s">
        <v>107</v>
      </c>
      <c r="M4099">
        <v>94606</v>
      </c>
      <c r="N4099" s="21" t="str">
        <f t="shared" si="160"/>
        <v>18_90-95</v>
      </c>
      <c r="O4099" s="21" t="str">
        <f t="shared" si="161"/>
        <v>9_90-100</v>
      </c>
      <c r="P4099" s="21" t="str">
        <f t="shared" si="162"/>
        <v>07_70&gt;</v>
      </c>
      <c r="Q4099" t="s">
        <v>1730</v>
      </c>
      <c r="R4099" t="s">
        <v>1588</v>
      </c>
      <c r="S4099">
        <f t="shared" si="163"/>
        <v>3216604</v>
      </c>
      <c r="T4099">
        <f t="shared" si="164"/>
        <v>43943</v>
      </c>
      <c r="V4099">
        <v>85222</v>
      </c>
      <c r="X4099" s="3">
        <v>0.11011241228790687</v>
      </c>
    </row>
    <row r="4100" spans="1:24" x14ac:dyDescent="0.25">
      <c r="A4100">
        <v>40</v>
      </c>
      <c r="B4100" t="s">
        <v>13</v>
      </c>
      <c r="C4100" t="s">
        <v>907</v>
      </c>
      <c r="D4100" t="s">
        <v>1046</v>
      </c>
      <c r="E4100" t="s">
        <v>1039</v>
      </c>
      <c r="F4100" t="s">
        <v>5</v>
      </c>
      <c r="G4100" t="s">
        <v>818</v>
      </c>
      <c r="H4100" t="s">
        <v>827</v>
      </c>
      <c r="I4100">
        <v>14</v>
      </c>
      <c r="J4100" t="s">
        <v>8</v>
      </c>
      <c r="L4100" t="s">
        <v>107</v>
      </c>
      <c r="M4100">
        <v>56046</v>
      </c>
      <c r="N4100" s="21" t="str">
        <f t="shared" si="160"/>
        <v>11_55-60</v>
      </c>
      <c r="O4100" s="21" t="str">
        <f t="shared" si="161"/>
        <v>5_50-60</v>
      </c>
      <c r="P4100" s="21" t="str">
        <f t="shared" si="162"/>
        <v>05_50-60</v>
      </c>
      <c r="Q4100" t="s">
        <v>1730</v>
      </c>
      <c r="R4100" t="s">
        <v>1588</v>
      </c>
      <c r="S4100">
        <f t="shared" si="163"/>
        <v>2241840</v>
      </c>
      <c r="T4100">
        <f t="shared" si="164"/>
        <v>30626</v>
      </c>
      <c r="V4100">
        <v>58140</v>
      </c>
      <c r="X4100" s="3">
        <v>-3.6016511867905054E-2</v>
      </c>
    </row>
    <row r="4101" spans="1:24" x14ac:dyDescent="0.25">
      <c r="A4101">
        <v>214</v>
      </c>
      <c r="B4101" t="s">
        <v>13</v>
      </c>
      <c r="C4101" t="s">
        <v>644</v>
      </c>
      <c r="D4101" t="s">
        <v>1038</v>
      </c>
      <c r="E4101" t="s">
        <v>1039</v>
      </c>
      <c r="F4101" t="s">
        <v>5</v>
      </c>
      <c r="G4101" t="s">
        <v>496</v>
      </c>
      <c r="H4101">
        <v>250</v>
      </c>
      <c r="I4101">
        <v>15</v>
      </c>
      <c r="J4101" t="s">
        <v>8</v>
      </c>
      <c r="L4101" t="s">
        <v>107</v>
      </c>
      <c r="M4101">
        <v>36179</v>
      </c>
      <c r="N4101" s="21" t="str">
        <f t="shared" si="160"/>
        <v>7_35-40</v>
      </c>
      <c r="O4101" s="21" t="str">
        <f t="shared" si="161"/>
        <v>3_30-40</v>
      </c>
      <c r="P4101" s="21" t="str">
        <f t="shared" si="162"/>
        <v>03_30-40</v>
      </c>
      <c r="Q4101" t="s">
        <v>1730</v>
      </c>
      <c r="R4101" t="s">
        <v>1588</v>
      </c>
      <c r="S4101">
        <f t="shared" si="163"/>
        <v>7742306</v>
      </c>
      <c r="T4101">
        <f t="shared" si="164"/>
        <v>105769</v>
      </c>
      <c r="V4101">
        <v>22140</v>
      </c>
      <c r="X4101" s="3">
        <v>0.63410117434507673</v>
      </c>
    </row>
    <row r="4102" spans="1:24" x14ac:dyDescent="0.25">
      <c r="A4102">
        <v>147</v>
      </c>
      <c r="B4102" t="s">
        <v>13</v>
      </c>
      <c r="C4102" t="s">
        <v>685</v>
      </c>
      <c r="D4102" t="s">
        <v>1038</v>
      </c>
      <c r="E4102" t="s">
        <v>1039</v>
      </c>
      <c r="F4102" t="s">
        <v>5</v>
      </c>
      <c r="G4102" t="s">
        <v>496</v>
      </c>
      <c r="H4102" t="s">
        <v>233</v>
      </c>
      <c r="I4102">
        <v>15</v>
      </c>
      <c r="J4102" t="s">
        <v>8</v>
      </c>
      <c r="L4102" t="s">
        <v>107</v>
      </c>
      <c r="M4102">
        <v>30032</v>
      </c>
      <c r="N4102" s="21" t="str">
        <f t="shared" si="160"/>
        <v>6_30-35</v>
      </c>
      <c r="O4102" s="21" t="str">
        <f t="shared" si="161"/>
        <v>3_30-40</v>
      </c>
      <c r="P4102" s="21" t="str">
        <f t="shared" si="162"/>
        <v>03_30-40</v>
      </c>
      <c r="Q4102" t="s">
        <v>1730</v>
      </c>
      <c r="R4102" t="s">
        <v>1588</v>
      </c>
      <c r="S4102">
        <f t="shared" si="163"/>
        <v>4414704</v>
      </c>
      <c r="T4102">
        <f t="shared" si="164"/>
        <v>60310</v>
      </c>
      <c r="V4102">
        <v>25450</v>
      </c>
      <c r="X4102" s="3">
        <v>0.18003929273084479</v>
      </c>
    </row>
    <row r="4103" spans="1:24" x14ac:dyDescent="0.25">
      <c r="A4103">
        <v>7</v>
      </c>
      <c r="B4103" t="s">
        <v>13</v>
      </c>
      <c r="C4103" t="s">
        <v>645</v>
      </c>
      <c r="D4103" t="s">
        <v>1038</v>
      </c>
      <c r="E4103" t="s">
        <v>1039</v>
      </c>
      <c r="F4103" t="s">
        <v>5</v>
      </c>
      <c r="G4103" t="s">
        <v>155</v>
      </c>
      <c r="H4103" t="s">
        <v>233</v>
      </c>
      <c r="I4103">
        <v>15</v>
      </c>
      <c r="J4103" t="s">
        <v>8</v>
      </c>
      <c r="L4103" t="s">
        <v>107</v>
      </c>
      <c r="M4103">
        <v>32849</v>
      </c>
      <c r="N4103" s="21" t="str">
        <f t="shared" si="160"/>
        <v>6_30-35</v>
      </c>
      <c r="O4103" s="21" t="str">
        <f t="shared" si="161"/>
        <v>3_30-40</v>
      </c>
      <c r="P4103" s="21" t="str">
        <f t="shared" si="162"/>
        <v>03_30-40</v>
      </c>
      <c r="Q4103" t="s">
        <v>1730</v>
      </c>
      <c r="R4103" t="s">
        <v>1588</v>
      </c>
      <c r="S4103">
        <f t="shared" si="163"/>
        <v>229943</v>
      </c>
      <c r="T4103">
        <f t="shared" si="164"/>
        <v>3141</v>
      </c>
      <c r="V4103">
        <v>31490</v>
      </c>
      <c r="X4103" s="3">
        <v>4.3156557637345189E-2</v>
      </c>
    </row>
    <row r="4104" spans="1:24" x14ac:dyDescent="0.25">
      <c r="A4104">
        <v>113</v>
      </c>
      <c r="B4104" t="s">
        <v>13</v>
      </c>
      <c r="C4104" t="s">
        <v>637</v>
      </c>
      <c r="D4104" t="s">
        <v>1040</v>
      </c>
      <c r="E4104" t="s">
        <v>1039</v>
      </c>
      <c r="F4104" t="s">
        <v>5</v>
      </c>
      <c r="G4104" t="s">
        <v>323</v>
      </c>
      <c r="H4104" t="s">
        <v>2</v>
      </c>
      <c r="I4104">
        <v>15</v>
      </c>
      <c r="J4104" t="s">
        <v>8</v>
      </c>
      <c r="L4104" t="s">
        <v>90</v>
      </c>
      <c r="M4104">
        <v>24270</v>
      </c>
      <c r="N4104" s="21" t="str">
        <f t="shared" si="160"/>
        <v>4_20-25</v>
      </c>
      <c r="O4104" s="21" t="str">
        <f t="shared" si="161"/>
        <v>2_20-30</v>
      </c>
      <c r="P4104" s="21" t="str">
        <f t="shared" si="162"/>
        <v>02_20-30</v>
      </c>
      <c r="Q4104" t="s">
        <v>1730</v>
      </c>
      <c r="R4104" t="s">
        <v>1588</v>
      </c>
      <c r="S4104">
        <f t="shared" si="163"/>
        <v>2742510</v>
      </c>
      <c r="T4104">
        <f t="shared" si="164"/>
        <v>37466</v>
      </c>
      <c r="V4104">
        <v>21901</v>
      </c>
      <c r="X4104" s="3">
        <v>0.1081685767773161</v>
      </c>
    </row>
    <row r="4105" spans="1:24" x14ac:dyDescent="0.25">
      <c r="A4105">
        <v>64</v>
      </c>
      <c r="B4105" t="s">
        <v>13</v>
      </c>
      <c r="C4105" t="s">
        <v>610</v>
      </c>
      <c r="D4105" t="s">
        <v>1040</v>
      </c>
      <c r="E4105" t="s">
        <v>1039</v>
      </c>
      <c r="F4105" t="s">
        <v>1</v>
      </c>
      <c r="G4105" t="s">
        <v>249</v>
      </c>
      <c r="H4105" t="s">
        <v>2</v>
      </c>
      <c r="I4105">
        <v>15</v>
      </c>
      <c r="J4105" t="s">
        <v>8</v>
      </c>
      <c r="L4105" t="s">
        <v>107</v>
      </c>
      <c r="M4105">
        <v>33221</v>
      </c>
      <c r="N4105" s="21" t="str">
        <f t="shared" si="160"/>
        <v>6_30-35</v>
      </c>
      <c r="O4105" s="21" t="str">
        <f t="shared" si="161"/>
        <v>3_30-40</v>
      </c>
      <c r="P4105" s="21" t="str">
        <f t="shared" si="162"/>
        <v>03_30-40</v>
      </c>
      <c r="Q4105" t="s">
        <v>1730</v>
      </c>
      <c r="R4105" t="s">
        <v>1588</v>
      </c>
      <c r="S4105">
        <f t="shared" si="163"/>
        <v>2126144</v>
      </c>
      <c r="T4105">
        <f t="shared" si="164"/>
        <v>29046</v>
      </c>
      <c r="V4105">
        <v>30110</v>
      </c>
      <c r="X4105" s="3">
        <v>0.10332115576220524</v>
      </c>
    </row>
    <row r="4106" spans="1:24" x14ac:dyDescent="0.25">
      <c r="A4106">
        <v>53</v>
      </c>
      <c r="B4106" t="s">
        <v>13</v>
      </c>
      <c r="C4106" t="s">
        <v>906</v>
      </c>
      <c r="D4106" t="s">
        <v>1046</v>
      </c>
      <c r="E4106" t="s">
        <v>1039</v>
      </c>
      <c r="F4106" t="s">
        <v>5</v>
      </c>
      <c r="G4106" t="s">
        <v>818</v>
      </c>
      <c r="H4106" t="s">
        <v>827</v>
      </c>
      <c r="I4106">
        <v>14</v>
      </c>
      <c r="J4106" t="s">
        <v>8</v>
      </c>
      <c r="L4106" t="s">
        <v>107</v>
      </c>
      <c r="M4106">
        <v>50977</v>
      </c>
      <c r="N4106" s="21" t="str">
        <f t="shared" si="160"/>
        <v>10_50-55</v>
      </c>
      <c r="O4106" s="21" t="str">
        <f t="shared" si="161"/>
        <v>5_50-60</v>
      </c>
      <c r="P4106" s="21" t="str">
        <f t="shared" si="162"/>
        <v>05_50-60</v>
      </c>
      <c r="Q4106" t="s">
        <v>1730</v>
      </c>
      <c r="R4106" t="s">
        <v>1588</v>
      </c>
      <c r="S4106">
        <f t="shared" si="163"/>
        <v>2701781</v>
      </c>
      <c r="T4106">
        <f t="shared" si="164"/>
        <v>36910</v>
      </c>
      <c r="V4106">
        <v>58559</v>
      </c>
      <c r="X4106" s="3">
        <v>-0.12947625471746443</v>
      </c>
    </row>
    <row r="4107" spans="1:24" x14ac:dyDescent="0.25">
      <c r="A4107">
        <v>172</v>
      </c>
      <c r="B4107" t="s">
        <v>13</v>
      </c>
      <c r="C4107" t="s">
        <v>909</v>
      </c>
      <c r="D4107" t="s">
        <v>1041</v>
      </c>
      <c r="E4107" t="s">
        <v>1039</v>
      </c>
      <c r="F4107" t="s">
        <v>5</v>
      </c>
      <c r="G4107" t="s">
        <v>308</v>
      </c>
      <c r="H4107" t="s">
        <v>910</v>
      </c>
      <c r="I4107">
        <v>17</v>
      </c>
      <c r="J4107" t="s">
        <v>8</v>
      </c>
      <c r="L4107" t="s">
        <v>107</v>
      </c>
      <c r="M4107">
        <v>144687</v>
      </c>
      <c r="N4107" s="21" t="str">
        <f t="shared" si="160"/>
        <v>28_140-145</v>
      </c>
      <c r="O4107" s="21" t="str">
        <f t="shared" si="161"/>
        <v>14_140-150</v>
      </c>
      <c r="P4107" s="21" t="str">
        <f t="shared" si="162"/>
        <v>07_70&gt;</v>
      </c>
      <c r="Q4107" t="s">
        <v>1730</v>
      </c>
      <c r="R4107" t="s">
        <v>1588</v>
      </c>
      <c r="S4107">
        <f t="shared" si="163"/>
        <v>24886164</v>
      </c>
      <c r="T4107">
        <f t="shared" si="164"/>
        <v>339975</v>
      </c>
      <c r="V4107">
        <v>116990</v>
      </c>
      <c r="X4107" s="3">
        <v>0.23674673048978545</v>
      </c>
    </row>
    <row r="4108" spans="1:24" x14ac:dyDescent="0.25">
      <c r="A4108">
        <v>512</v>
      </c>
      <c r="B4108" t="s">
        <v>13</v>
      </c>
      <c r="C4108" t="s">
        <v>911</v>
      </c>
      <c r="D4108" t="s">
        <v>1041</v>
      </c>
      <c r="E4108" t="s">
        <v>1039</v>
      </c>
      <c r="F4108" t="s">
        <v>5</v>
      </c>
      <c r="G4108" t="s">
        <v>308</v>
      </c>
      <c r="H4108" t="s">
        <v>912</v>
      </c>
      <c r="I4108">
        <v>15</v>
      </c>
      <c r="J4108" t="s">
        <v>8</v>
      </c>
      <c r="L4108" t="s">
        <v>107</v>
      </c>
      <c r="M4108">
        <v>87486</v>
      </c>
      <c r="N4108" s="21" t="str">
        <f t="shared" si="160"/>
        <v>17_85-90</v>
      </c>
      <c r="O4108" s="21" t="str">
        <f t="shared" si="161"/>
        <v>8_80-90</v>
      </c>
      <c r="P4108" s="21" t="str">
        <f t="shared" si="162"/>
        <v>07_70&gt;</v>
      </c>
      <c r="Q4108" t="s">
        <v>1730</v>
      </c>
      <c r="R4108" t="s">
        <v>1588</v>
      </c>
      <c r="S4108">
        <f t="shared" si="163"/>
        <v>44792832</v>
      </c>
      <c r="T4108">
        <f t="shared" si="164"/>
        <v>611924</v>
      </c>
      <c r="V4108">
        <v>83501</v>
      </c>
      <c r="X4108" s="3">
        <v>4.7723979353540676E-2</v>
      </c>
    </row>
    <row r="4109" spans="1:24" x14ac:dyDescent="0.25">
      <c r="A4109">
        <v>423</v>
      </c>
      <c r="B4109" t="s">
        <v>13</v>
      </c>
      <c r="C4109" t="s">
        <v>916</v>
      </c>
      <c r="D4109" t="s">
        <v>1041</v>
      </c>
      <c r="E4109" t="s">
        <v>1039</v>
      </c>
      <c r="F4109" t="s">
        <v>5</v>
      </c>
      <c r="G4109" t="s">
        <v>308</v>
      </c>
      <c r="H4109" t="s">
        <v>673</v>
      </c>
      <c r="I4109">
        <v>15</v>
      </c>
      <c r="J4109" t="s">
        <v>8</v>
      </c>
      <c r="L4109" t="s">
        <v>107</v>
      </c>
      <c r="M4109">
        <v>104723</v>
      </c>
      <c r="N4109" s="21" t="str">
        <f t="shared" si="160"/>
        <v>20_100-105</v>
      </c>
      <c r="O4109" s="21" t="str">
        <f t="shared" si="161"/>
        <v>10_100-110</v>
      </c>
      <c r="P4109" s="21" t="str">
        <f t="shared" si="162"/>
        <v>07_70&gt;</v>
      </c>
      <c r="Q4109" t="s">
        <v>1730</v>
      </c>
      <c r="R4109" t="s">
        <v>1588</v>
      </c>
      <c r="S4109">
        <f t="shared" si="163"/>
        <v>44297829</v>
      </c>
      <c r="T4109">
        <f t="shared" si="164"/>
        <v>605162</v>
      </c>
      <c r="V4109">
        <v>98100</v>
      </c>
      <c r="X4109" s="3">
        <v>6.7512742099898063E-2</v>
      </c>
    </row>
    <row r="4110" spans="1:24" x14ac:dyDescent="0.25">
      <c r="A4110">
        <v>115</v>
      </c>
      <c r="B4110" t="s">
        <v>13</v>
      </c>
      <c r="C4110" t="s">
        <v>644</v>
      </c>
      <c r="D4110" t="s">
        <v>1038</v>
      </c>
      <c r="E4110" t="s">
        <v>1039</v>
      </c>
      <c r="F4110" t="s">
        <v>5</v>
      </c>
      <c r="G4110" t="s">
        <v>496</v>
      </c>
      <c r="H4110">
        <v>250</v>
      </c>
      <c r="I4110">
        <v>15</v>
      </c>
      <c r="J4110" t="s">
        <v>8</v>
      </c>
      <c r="L4110" t="s">
        <v>107</v>
      </c>
      <c r="M4110">
        <v>36179</v>
      </c>
      <c r="N4110" s="21" t="str">
        <f t="shared" si="160"/>
        <v>7_35-40</v>
      </c>
      <c r="O4110" s="21" t="str">
        <f t="shared" si="161"/>
        <v>3_30-40</v>
      </c>
      <c r="P4110" s="21" t="str">
        <f t="shared" si="162"/>
        <v>03_30-40</v>
      </c>
      <c r="Q4110" t="s">
        <v>1730</v>
      </c>
      <c r="R4110" t="s">
        <v>1588</v>
      </c>
      <c r="S4110">
        <f t="shared" si="163"/>
        <v>4160585</v>
      </c>
      <c r="T4110">
        <f t="shared" si="164"/>
        <v>56839</v>
      </c>
      <c r="V4110">
        <v>22140</v>
      </c>
      <c r="X4110" s="3">
        <v>0.63410117434507673</v>
      </c>
    </row>
    <row r="4111" spans="1:24" x14ac:dyDescent="0.25">
      <c r="A4111">
        <v>60</v>
      </c>
      <c r="B4111" t="s">
        <v>13</v>
      </c>
      <c r="C4111" t="s">
        <v>637</v>
      </c>
      <c r="D4111" t="s">
        <v>1040</v>
      </c>
      <c r="E4111" t="s">
        <v>1039</v>
      </c>
      <c r="F4111" t="s">
        <v>5</v>
      </c>
      <c r="G4111" t="s">
        <v>323</v>
      </c>
      <c r="H4111" t="s">
        <v>2</v>
      </c>
      <c r="I4111">
        <v>15</v>
      </c>
      <c r="J4111" t="s">
        <v>8</v>
      </c>
      <c r="L4111" t="s">
        <v>90</v>
      </c>
      <c r="M4111">
        <v>24270</v>
      </c>
      <c r="N4111" s="21" t="str">
        <f t="shared" si="160"/>
        <v>4_20-25</v>
      </c>
      <c r="O4111" s="21" t="str">
        <f t="shared" si="161"/>
        <v>2_20-30</v>
      </c>
      <c r="P4111" s="21" t="str">
        <f t="shared" si="162"/>
        <v>02_20-30</v>
      </c>
      <c r="Q4111" t="s">
        <v>1730</v>
      </c>
      <c r="R4111" t="s">
        <v>1588</v>
      </c>
      <c r="S4111">
        <f t="shared" si="163"/>
        <v>1456200</v>
      </c>
      <c r="T4111">
        <f t="shared" si="164"/>
        <v>19893</v>
      </c>
      <c r="V4111">
        <v>21901</v>
      </c>
      <c r="X4111" s="3">
        <v>0.1081685767773161</v>
      </c>
    </row>
    <row r="4112" spans="1:24" x14ac:dyDescent="0.25">
      <c r="A4112">
        <v>30</v>
      </c>
      <c r="B4112" t="s">
        <v>13</v>
      </c>
      <c r="C4112" t="s">
        <v>645</v>
      </c>
      <c r="D4112" t="s">
        <v>1038</v>
      </c>
      <c r="E4112" t="s">
        <v>1039</v>
      </c>
      <c r="F4112" t="s">
        <v>5</v>
      </c>
      <c r="G4112" t="s">
        <v>155</v>
      </c>
      <c r="H4112" t="s">
        <v>233</v>
      </c>
      <c r="I4112">
        <v>15</v>
      </c>
      <c r="J4112" t="s">
        <v>8</v>
      </c>
      <c r="L4112" t="s">
        <v>107</v>
      </c>
      <c r="M4112">
        <v>32849</v>
      </c>
      <c r="N4112" s="21" t="str">
        <f t="shared" si="160"/>
        <v>6_30-35</v>
      </c>
      <c r="O4112" s="21" t="str">
        <f t="shared" si="161"/>
        <v>3_30-40</v>
      </c>
      <c r="P4112" s="21" t="str">
        <f t="shared" si="162"/>
        <v>03_30-40</v>
      </c>
      <c r="Q4112" t="s">
        <v>1730</v>
      </c>
      <c r="R4112" t="s">
        <v>1588</v>
      </c>
      <c r="S4112">
        <f t="shared" si="163"/>
        <v>985470</v>
      </c>
      <c r="T4112">
        <f t="shared" si="164"/>
        <v>13463</v>
      </c>
      <c r="V4112">
        <v>31490</v>
      </c>
      <c r="X4112" s="3">
        <v>4.3156557637345189E-2</v>
      </c>
    </row>
    <row r="4113" spans="1:24" x14ac:dyDescent="0.25">
      <c r="A4113">
        <v>127</v>
      </c>
      <c r="B4113" t="s">
        <v>13</v>
      </c>
      <c r="C4113" t="s">
        <v>935</v>
      </c>
      <c r="D4113" t="s">
        <v>1038</v>
      </c>
      <c r="E4113" t="s">
        <v>1039</v>
      </c>
      <c r="F4113" t="s">
        <v>5</v>
      </c>
      <c r="G4113" t="s">
        <v>855</v>
      </c>
      <c r="H4113" t="s">
        <v>714</v>
      </c>
      <c r="I4113">
        <v>15</v>
      </c>
      <c r="J4113" t="s">
        <v>8</v>
      </c>
      <c r="L4113" t="s">
        <v>107</v>
      </c>
      <c r="M4113">
        <v>47169</v>
      </c>
      <c r="N4113" s="21" t="str">
        <f t="shared" si="160"/>
        <v>9_45-50</v>
      </c>
      <c r="O4113" s="21" t="str">
        <f t="shared" si="161"/>
        <v>4_40-50</v>
      </c>
      <c r="P4113" s="21" t="str">
        <f t="shared" si="162"/>
        <v>04_40-50</v>
      </c>
      <c r="Q4113" t="s">
        <v>1730</v>
      </c>
      <c r="R4113" t="s">
        <v>1588</v>
      </c>
      <c r="S4113">
        <f t="shared" si="163"/>
        <v>5990463</v>
      </c>
      <c r="T4113">
        <f t="shared" si="164"/>
        <v>81837</v>
      </c>
      <c r="V4113">
        <v>42728</v>
      </c>
      <c r="X4113" s="3">
        <v>0.10393652873993633</v>
      </c>
    </row>
    <row r="4114" spans="1:24" x14ac:dyDescent="0.25">
      <c r="A4114">
        <v>130</v>
      </c>
      <c r="B4114" t="s">
        <v>13</v>
      </c>
      <c r="C4114" t="s">
        <v>936</v>
      </c>
      <c r="D4114" t="s">
        <v>1040</v>
      </c>
      <c r="E4114" t="s">
        <v>1039</v>
      </c>
      <c r="F4114" t="s">
        <v>1</v>
      </c>
      <c r="G4114" t="s">
        <v>152</v>
      </c>
      <c r="H4114" t="s">
        <v>2</v>
      </c>
      <c r="I4114">
        <v>15</v>
      </c>
      <c r="J4114" t="s">
        <v>8</v>
      </c>
      <c r="L4114" t="s">
        <v>107</v>
      </c>
      <c r="M4114">
        <v>24141</v>
      </c>
      <c r="N4114" s="21" t="str">
        <f t="shared" si="160"/>
        <v>4_20-25</v>
      </c>
      <c r="O4114" s="21" t="str">
        <f t="shared" si="161"/>
        <v>2_20-30</v>
      </c>
      <c r="P4114" s="21" t="str">
        <f t="shared" si="162"/>
        <v>02_20-30</v>
      </c>
      <c r="Q4114" t="s">
        <v>1730</v>
      </c>
      <c r="R4114" t="s">
        <v>1588</v>
      </c>
      <c r="S4114">
        <f t="shared" si="163"/>
        <v>3138330</v>
      </c>
      <c r="T4114">
        <f t="shared" si="164"/>
        <v>42873</v>
      </c>
      <c r="V4114">
        <v>22367</v>
      </c>
      <c r="X4114" s="3">
        <v>7.9313274019761251E-2</v>
      </c>
    </row>
    <row r="4115" spans="1:24" x14ac:dyDescent="0.25">
      <c r="A4115">
        <v>755</v>
      </c>
      <c r="B4115" t="s">
        <v>13</v>
      </c>
      <c r="C4115" t="s">
        <v>937</v>
      </c>
      <c r="D4115" t="s">
        <v>1038</v>
      </c>
      <c r="E4115" t="s">
        <v>1039</v>
      </c>
      <c r="F4115" t="s">
        <v>5</v>
      </c>
      <c r="G4115" t="s">
        <v>855</v>
      </c>
      <c r="H4115" t="s">
        <v>852</v>
      </c>
      <c r="I4115">
        <v>17</v>
      </c>
      <c r="J4115" t="s">
        <v>8</v>
      </c>
      <c r="L4115" t="s">
        <v>107</v>
      </c>
      <c r="M4115">
        <v>58736</v>
      </c>
      <c r="N4115" s="21" t="str">
        <f t="shared" si="160"/>
        <v>11_55-60</v>
      </c>
      <c r="O4115" s="21" t="str">
        <f t="shared" si="161"/>
        <v>5_50-60</v>
      </c>
      <c r="P4115" s="21" t="str">
        <f t="shared" si="162"/>
        <v>05_50-60</v>
      </c>
      <c r="Q4115" t="s">
        <v>1730</v>
      </c>
      <c r="R4115" t="s">
        <v>1588</v>
      </c>
      <c r="S4115">
        <f t="shared" si="163"/>
        <v>44345680</v>
      </c>
      <c r="T4115">
        <f t="shared" si="164"/>
        <v>605815</v>
      </c>
      <c r="V4115">
        <v>75939</v>
      </c>
      <c r="X4115" s="3">
        <v>-0.22653708897931235</v>
      </c>
    </row>
    <row r="4116" spans="1:24" x14ac:dyDescent="0.25">
      <c r="A4116">
        <v>16</v>
      </c>
      <c r="B4116" t="s">
        <v>13</v>
      </c>
      <c r="C4116" t="s">
        <v>938</v>
      </c>
      <c r="D4116" t="s">
        <v>1046</v>
      </c>
      <c r="E4116" t="s">
        <v>1039</v>
      </c>
      <c r="F4116" t="s">
        <v>5</v>
      </c>
      <c r="G4116" t="s">
        <v>818</v>
      </c>
      <c r="H4116" t="s">
        <v>2</v>
      </c>
      <c r="I4116">
        <v>13</v>
      </c>
      <c r="J4116" t="s">
        <v>8</v>
      </c>
      <c r="L4116" t="s">
        <v>107</v>
      </c>
      <c r="M4116">
        <v>50253</v>
      </c>
      <c r="N4116" s="21" t="str">
        <f t="shared" si="160"/>
        <v>10_50-55</v>
      </c>
      <c r="O4116" s="21" t="str">
        <f t="shared" si="161"/>
        <v>5_50-60</v>
      </c>
      <c r="P4116" s="21" t="str">
        <f t="shared" si="162"/>
        <v>05_50-60</v>
      </c>
      <c r="Q4116" t="s">
        <v>1730</v>
      </c>
      <c r="R4116" t="s">
        <v>1588</v>
      </c>
      <c r="S4116">
        <f t="shared" si="163"/>
        <v>804048</v>
      </c>
      <c r="T4116">
        <f t="shared" si="164"/>
        <v>10984</v>
      </c>
      <c r="V4116">
        <v>49990</v>
      </c>
      <c r="X4116" s="3">
        <v>5.2610522104420887E-3</v>
      </c>
    </row>
    <row r="4117" spans="1:24" x14ac:dyDescent="0.25">
      <c r="A4117">
        <v>192</v>
      </c>
      <c r="B4117" t="s">
        <v>13</v>
      </c>
      <c r="C4117" t="s">
        <v>939</v>
      </c>
      <c r="D4117" t="s">
        <v>1038</v>
      </c>
      <c r="E4117" t="s">
        <v>1039</v>
      </c>
      <c r="F4117" t="s">
        <v>5</v>
      </c>
      <c r="G4117" t="s">
        <v>855</v>
      </c>
      <c r="H4117" t="s">
        <v>714</v>
      </c>
      <c r="I4117">
        <v>15</v>
      </c>
      <c r="J4117" t="s">
        <v>8</v>
      </c>
      <c r="L4117" t="s">
        <v>107</v>
      </c>
      <c r="M4117">
        <v>58033</v>
      </c>
      <c r="N4117" s="21" t="str">
        <f t="shared" si="160"/>
        <v>11_55-60</v>
      </c>
      <c r="O4117" s="21" t="str">
        <f t="shared" si="161"/>
        <v>5_50-60</v>
      </c>
      <c r="P4117" s="21" t="str">
        <f t="shared" si="162"/>
        <v>05_50-60</v>
      </c>
      <c r="Q4117" t="s">
        <v>1730</v>
      </c>
      <c r="R4117" t="s">
        <v>1588</v>
      </c>
      <c r="S4117">
        <f t="shared" si="163"/>
        <v>11142336</v>
      </c>
      <c r="T4117">
        <f t="shared" si="164"/>
        <v>152218</v>
      </c>
      <c r="V4117">
        <v>67785</v>
      </c>
      <c r="X4117" s="3">
        <v>-0.14386663716161394</v>
      </c>
    </row>
    <row r="4118" spans="1:24" x14ac:dyDescent="0.25">
      <c r="A4118">
        <v>407</v>
      </c>
      <c r="B4118" t="s">
        <v>13</v>
      </c>
      <c r="C4118" t="s">
        <v>935</v>
      </c>
      <c r="D4118" t="s">
        <v>1038</v>
      </c>
      <c r="E4118" t="s">
        <v>1039</v>
      </c>
      <c r="F4118" t="s">
        <v>5</v>
      </c>
      <c r="G4118" t="s">
        <v>855</v>
      </c>
      <c r="H4118" t="s">
        <v>714</v>
      </c>
      <c r="I4118">
        <v>15</v>
      </c>
      <c r="J4118" t="s">
        <v>8</v>
      </c>
      <c r="L4118" t="s">
        <v>107</v>
      </c>
      <c r="M4118">
        <v>47169</v>
      </c>
      <c r="N4118" s="21" t="str">
        <f t="shared" si="160"/>
        <v>9_45-50</v>
      </c>
      <c r="O4118" s="21" t="str">
        <f t="shared" si="161"/>
        <v>4_40-50</v>
      </c>
      <c r="P4118" s="21" t="str">
        <f t="shared" si="162"/>
        <v>04_40-50</v>
      </c>
      <c r="Q4118" t="s">
        <v>1730</v>
      </c>
      <c r="R4118" t="s">
        <v>1588</v>
      </c>
      <c r="S4118">
        <f t="shared" si="163"/>
        <v>19197783</v>
      </c>
      <c r="T4118">
        <f t="shared" si="164"/>
        <v>262265</v>
      </c>
      <c r="V4118">
        <v>42728</v>
      </c>
      <c r="X4118" s="3">
        <v>0.10393652873993633</v>
      </c>
    </row>
    <row r="4119" spans="1:24" x14ac:dyDescent="0.25">
      <c r="A4119">
        <v>182</v>
      </c>
      <c r="B4119" t="s">
        <v>13</v>
      </c>
      <c r="C4119" t="s">
        <v>936</v>
      </c>
      <c r="D4119" t="s">
        <v>1040</v>
      </c>
      <c r="E4119" t="s">
        <v>1039</v>
      </c>
      <c r="F4119" t="s">
        <v>1</v>
      </c>
      <c r="G4119" t="s">
        <v>152</v>
      </c>
      <c r="H4119" t="s">
        <v>2</v>
      </c>
      <c r="I4119">
        <v>15</v>
      </c>
      <c r="J4119" t="s">
        <v>8</v>
      </c>
      <c r="L4119" t="s">
        <v>107</v>
      </c>
      <c r="M4119">
        <v>24141</v>
      </c>
      <c r="N4119" s="21" t="str">
        <f t="shared" si="160"/>
        <v>4_20-25</v>
      </c>
      <c r="O4119" s="21" t="str">
        <f t="shared" si="161"/>
        <v>2_20-30</v>
      </c>
      <c r="P4119" s="21" t="str">
        <f t="shared" si="162"/>
        <v>02_20-30</v>
      </c>
      <c r="Q4119" t="s">
        <v>1730</v>
      </c>
      <c r="R4119" t="s">
        <v>1588</v>
      </c>
      <c r="S4119">
        <f t="shared" si="163"/>
        <v>4393662</v>
      </c>
      <c r="T4119">
        <f t="shared" si="164"/>
        <v>60023</v>
      </c>
      <c r="V4119">
        <v>22367</v>
      </c>
      <c r="X4119" s="3">
        <v>7.9313274019761251E-2</v>
      </c>
    </row>
    <row r="4120" spans="1:24" x14ac:dyDescent="0.25">
      <c r="A4120">
        <v>659</v>
      </c>
      <c r="B4120" t="s">
        <v>13</v>
      </c>
      <c r="C4120" t="s">
        <v>937</v>
      </c>
      <c r="D4120" t="s">
        <v>1038</v>
      </c>
      <c r="E4120" t="s">
        <v>1039</v>
      </c>
      <c r="F4120" t="s">
        <v>5</v>
      </c>
      <c r="G4120" t="s">
        <v>855</v>
      </c>
      <c r="H4120" t="s">
        <v>852</v>
      </c>
      <c r="I4120">
        <v>17</v>
      </c>
      <c r="J4120" t="s">
        <v>8</v>
      </c>
      <c r="L4120" t="s">
        <v>107</v>
      </c>
      <c r="M4120">
        <v>58736</v>
      </c>
      <c r="N4120" s="21" t="str">
        <f t="shared" si="160"/>
        <v>11_55-60</v>
      </c>
      <c r="O4120" s="21" t="str">
        <f t="shared" si="161"/>
        <v>5_50-60</v>
      </c>
      <c r="P4120" s="21" t="str">
        <f t="shared" si="162"/>
        <v>05_50-60</v>
      </c>
      <c r="Q4120" t="s">
        <v>1730</v>
      </c>
      <c r="R4120" t="s">
        <v>1588</v>
      </c>
      <c r="S4120">
        <f t="shared" si="163"/>
        <v>38707024</v>
      </c>
      <c r="T4120">
        <f t="shared" si="164"/>
        <v>528784</v>
      </c>
      <c r="V4120">
        <v>75939</v>
      </c>
      <c r="X4120" s="3">
        <v>-0.22653708897931235</v>
      </c>
    </row>
    <row r="4121" spans="1:24" x14ac:dyDescent="0.25">
      <c r="A4121">
        <v>46</v>
      </c>
      <c r="B4121" t="s">
        <v>13</v>
      </c>
      <c r="C4121" t="s">
        <v>938</v>
      </c>
      <c r="D4121" t="s">
        <v>1046</v>
      </c>
      <c r="E4121" t="s">
        <v>1039</v>
      </c>
      <c r="F4121" t="s">
        <v>5</v>
      </c>
      <c r="G4121" t="s">
        <v>818</v>
      </c>
      <c r="H4121" t="s">
        <v>2</v>
      </c>
      <c r="I4121">
        <v>13</v>
      </c>
      <c r="J4121" t="s">
        <v>8</v>
      </c>
      <c r="L4121" t="s">
        <v>107</v>
      </c>
      <c r="M4121">
        <v>50253</v>
      </c>
      <c r="N4121" s="21" t="str">
        <f t="shared" si="160"/>
        <v>10_50-55</v>
      </c>
      <c r="O4121" s="21" t="str">
        <f t="shared" si="161"/>
        <v>5_50-60</v>
      </c>
      <c r="P4121" s="21" t="str">
        <f t="shared" si="162"/>
        <v>05_50-60</v>
      </c>
      <c r="Q4121" t="s">
        <v>1730</v>
      </c>
      <c r="R4121" t="s">
        <v>1588</v>
      </c>
      <c r="S4121">
        <f t="shared" si="163"/>
        <v>2311638</v>
      </c>
      <c r="T4121">
        <f t="shared" si="164"/>
        <v>31580</v>
      </c>
      <c r="V4121">
        <v>49990</v>
      </c>
      <c r="X4121" s="3">
        <v>5.2610522104420887E-3</v>
      </c>
    </row>
    <row r="4122" spans="1:24" x14ac:dyDescent="0.25">
      <c r="A4122">
        <v>474</v>
      </c>
      <c r="B4122" t="s">
        <v>13</v>
      </c>
      <c r="C4122" t="s">
        <v>939</v>
      </c>
      <c r="D4122" t="s">
        <v>1038</v>
      </c>
      <c r="E4122" t="s">
        <v>1039</v>
      </c>
      <c r="F4122" t="s">
        <v>5</v>
      </c>
      <c r="G4122" t="s">
        <v>855</v>
      </c>
      <c r="H4122" t="s">
        <v>714</v>
      </c>
      <c r="I4122">
        <v>15</v>
      </c>
      <c r="J4122" t="s">
        <v>8</v>
      </c>
      <c r="L4122" t="s">
        <v>107</v>
      </c>
      <c r="M4122">
        <v>58033</v>
      </c>
      <c r="N4122" s="21" t="str">
        <f t="shared" si="160"/>
        <v>11_55-60</v>
      </c>
      <c r="O4122" s="21" t="str">
        <f t="shared" si="161"/>
        <v>5_50-60</v>
      </c>
      <c r="P4122" s="21" t="str">
        <f t="shared" si="162"/>
        <v>05_50-60</v>
      </c>
      <c r="Q4122" t="s">
        <v>1730</v>
      </c>
      <c r="R4122" t="s">
        <v>1588</v>
      </c>
      <c r="S4122">
        <f t="shared" si="163"/>
        <v>27507642</v>
      </c>
      <c r="T4122">
        <f t="shared" si="164"/>
        <v>375787</v>
      </c>
      <c r="V4122">
        <v>67785</v>
      </c>
      <c r="X4122" s="3">
        <v>-0.14386663716161394</v>
      </c>
    </row>
    <row r="4123" spans="1:24" x14ac:dyDescent="0.25">
      <c r="A4123">
        <v>81</v>
      </c>
      <c r="B4123" t="s">
        <v>13</v>
      </c>
      <c r="C4123" t="s">
        <v>610</v>
      </c>
      <c r="D4123" t="s">
        <v>1040</v>
      </c>
      <c r="E4123" t="s">
        <v>1039</v>
      </c>
      <c r="F4123" t="s">
        <v>1</v>
      </c>
      <c r="G4123" t="s">
        <v>249</v>
      </c>
      <c r="H4123" t="s">
        <v>2</v>
      </c>
      <c r="I4123">
        <v>15</v>
      </c>
      <c r="J4123" t="s">
        <v>8</v>
      </c>
      <c r="L4123" t="s">
        <v>107</v>
      </c>
      <c r="M4123">
        <v>33221</v>
      </c>
      <c r="N4123" s="21" t="str">
        <f t="shared" si="160"/>
        <v>6_30-35</v>
      </c>
      <c r="O4123" s="21" t="str">
        <f t="shared" si="161"/>
        <v>3_30-40</v>
      </c>
      <c r="P4123" s="21" t="str">
        <f t="shared" si="162"/>
        <v>03_30-40</v>
      </c>
      <c r="Q4123" t="s">
        <v>1730</v>
      </c>
      <c r="R4123" t="s">
        <v>1588</v>
      </c>
      <c r="S4123">
        <f t="shared" si="163"/>
        <v>2690901</v>
      </c>
      <c r="T4123">
        <f t="shared" si="164"/>
        <v>36761</v>
      </c>
      <c r="V4123">
        <v>30110</v>
      </c>
      <c r="X4123" s="3">
        <v>0.10332115576220524</v>
      </c>
    </row>
    <row r="4124" spans="1:24" x14ac:dyDescent="0.25">
      <c r="A4124">
        <v>111</v>
      </c>
      <c r="B4124" t="s">
        <v>13</v>
      </c>
      <c r="C4124" t="s">
        <v>907</v>
      </c>
      <c r="D4124" t="s">
        <v>1046</v>
      </c>
      <c r="E4124" t="s">
        <v>1039</v>
      </c>
      <c r="F4124" t="s">
        <v>5</v>
      </c>
      <c r="G4124" t="s">
        <v>818</v>
      </c>
      <c r="H4124" t="s">
        <v>827</v>
      </c>
      <c r="I4124">
        <v>14</v>
      </c>
      <c r="J4124" t="s">
        <v>8</v>
      </c>
      <c r="L4124" t="s">
        <v>107</v>
      </c>
      <c r="M4124">
        <v>56046</v>
      </c>
      <c r="N4124" s="21" t="str">
        <f t="shared" si="160"/>
        <v>11_55-60</v>
      </c>
      <c r="O4124" s="21" t="str">
        <f t="shared" si="161"/>
        <v>5_50-60</v>
      </c>
      <c r="P4124" s="21" t="str">
        <f t="shared" si="162"/>
        <v>05_50-60</v>
      </c>
      <c r="Q4124" t="s">
        <v>1730</v>
      </c>
      <c r="R4124" t="s">
        <v>1588</v>
      </c>
      <c r="S4124">
        <f t="shared" si="163"/>
        <v>6221106</v>
      </c>
      <c r="T4124">
        <f t="shared" si="164"/>
        <v>84988</v>
      </c>
      <c r="V4124">
        <v>58140</v>
      </c>
      <c r="X4124" s="3">
        <v>-3.6016511867905054E-2</v>
      </c>
    </row>
    <row r="4125" spans="1:24" x14ac:dyDescent="0.25">
      <c r="A4125">
        <v>3</v>
      </c>
      <c r="B4125" t="s">
        <v>13</v>
      </c>
      <c r="C4125" t="s">
        <v>238</v>
      </c>
      <c r="D4125" t="s">
        <v>1038</v>
      </c>
      <c r="E4125" t="s">
        <v>1039</v>
      </c>
      <c r="F4125" t="s">
        <v>5</v>
      </c>
      <c r="G4125" t="s">
        <v>218</v>
      </c>
      <c r="H4125">
        <v>530</v>
      </c>
      <c r="I4125">
        <v>15</v>
      </c>
      <c r="J4125" t="s">
        <v>8</v>
      </c>
      <c r="L4125" t="s">
        <v>107</v>
      </c>
      <c r="M4125">
        <v>41365</v>
      </c>
      <c r="N4125" s="21" t="str">
        <f t="shared" si="160"/>
        <v>8_40-45</v>
      </c>
      <c r="O4125" s="21" t="str">
        <f t="shared" si="161"/>
        <v>4_40-50</v>
      </c>
      <c r="P4125" s="21" t="str">
        <f t="shared" si="162"/>
        <v>04_40-50</v>
      </c>
      <c r="Q4125" t="s">
        <v>1730</v>
      </c>
      <c r="R4125" t="s">
        <v>1588</v>
      </c>
      <c r="S4125">
        <f t="shared" si="163"/>
        <v>124095</v>
      </c>
      <c r="T4125">
        <f t="shared" si="164"/>
        <v>1695</v>
      </c>
      <c r="V4125">
        <v>43014</v>
      </c>
      <c r="X4125" s="3">
        <v>-3.8336355605151813E-2</v>
      </c>
    </row>
    <row r="4126" spans="1:24" x14ac:dyDescent="0.25">
      <c r="A4126">
        <v>3</v>
      </c>
      <c r="B4126" t="s">
        <v>13</v>
      </c>
      <c r="C4126" t="s">
        <v>915</v>
      </c>
      <c r="D4126" t="s">
        <v>1041</v>
      </c>
      <c r="E4126" t="s">
        <v>1039</v>
      </c>
      <c r="F4126" t="s">
        <v>5</v>
      </c>
      <c r="G4126" t="s">
        <v>308</v>
      </c>
      <c r="H4126" t="s">
        <v>757</v>
      </c>
      <c r="I4126">
        <v>15</v>
      </c>
      <c r="J4126" t="s">
        <v>8</v>
      </c>
      <c r="L4126" t="s">
        <v>107</v>
      </c>
      <c r="M4126">
        <v>79995</v>
      </c>
      <c r="N4126" s="21" t="str">
        <f t="shared" si="160"/>
        <v>15_75-80</v>
      </c>
      <c r="O4126" s="21" t="str">
        <f t="shared" si="161"/>
        <v>7_70-80</v>
      </c>
      <c r="P4126" s="21" t="str">
        <f t="shared" si="162"/>
        <v>07_70&gt;</v>
      </c>
      <c r="Q4126" t="s">
        <v>1730</v>
      </c>
      <c r="R4126" t="s">
        <v>1588</v>
      </c>
      <c r="S4126">
        <f t="shared" si="163"/>
        <v>239985</v>
      </c>
      <c r="T4126">
        <f t="shared" si="164"/>
        <v>3278</v>
      </c>
      <c r="V4126" t="e">
        <v>#N/A</v>
      </c>
      <c r="X4126" s="3"/>
    </row>
    <row r="4127" spans="1:24" x14ac:dyDescent="0.25">
      <c r="A4127">
        <v>20</v>
      </c>
      <c r="B4127" t="s">
        <v>13</v>
      </c>
      <c r="C4127" t="s">
        <v>1614</v>
      </c>
      <c r="D4127" t="s">
        <v>1041</v>
      </c>
      <c r="E4127" t="s">
        <v>1039</v>
      </c>
      <c r="F4127" t="s">
        <v>5</v>
      </c>
      <c r="G4127" t="s">
        <v>308</v>
      </c>
      <c r="H4127" t="s">
        <v>166</v>
      </c>
      <c r="I4127">
        <v>15</v>
      </c>
      <c r="J4127" t="s">
        <v>8</v>
      </c>
      <c r="L4127" t="s">
        <v>107</v>
      </c>
      <c r="M4127">
        <v>80000</v>
      </c>
      <c r="N4127" s="21" t="str">
        <f t="shared" si="160"/>
        <v>16_80-85</v>
      </c>
      <c r="O4127" s="21" t="str">
        <f t="shared" si="161"/>
        <v>8_80-90</v>
      </c>
      <c r="P4127" s="21" t="str">
        <f t="shared" si="162"/>
        <v>07_70&gt;</v>
      </c>
      <c r="Q4127" t="s">
        <v>1730</v>
      </c>
      <c r="R4127" t="s">
        <v>1588</v>
      </c>
      <c r="S4127">
        <f t="shared" si="163"/>
        <v>1600000</v>
      </c>
      <c r="T4127">
        <f t="shared" si="164"/>
        <v>21858</v>
      </c>
      <c r="V4127" t="e">
        <v>#N/A</v>
      </c>
      <c r="X4127" s="3"/>
    </row>
    <row r="4128" spans="1:24" x14ac:dyDescent="0.25">
      <c r="A4128">
        <v>10</v>
      </c>
      <c r="B4128" t="s">
        <v>13</v>
      </c>
      <c r="C4128" t="s">
        <v>1615</v>
      </c>
      <c r="D4128" t="s">
        <v>1041</v>
      </c>
      <c r="E4128" t="s">
        <v>1039</v>
      </c>
      <c r="F4128" t="s">
        <v>5</v>
      </c>
      <c r="G4128" t="s">
        <v>308</v>
      </c>
      <c r="H4128" t="s">
        <v>166</v>
      </c>
      <c r="I4128">
        <v>15</v>
      </c>
      <c r="J4128" t="s">
        <v>8</v>
      </c>
      <c r="L4128" t="s">
        <v>107</v>
      </c>
      <c r="M4128">
        <v>80000</v>
      </c>
      <c r="N4128" s="21" t="str">
        <f t="shared" si="160"/>
        <v>16_80-85</v>
      </c>
      <c r="O4128" s="21" t="str">
        <f t="shared" si="161"/>
        <v>8_80-90</v>
      </c>
      <c r="P4128" s="21" t="str">
        <f t="shared" si="162"/>
        <v>07_70&gt;</v>
      </c>
      <c r="Q4128" t="s">
        <v>1730</v>
      </c>
      <c r="R4128" t="s">
        <v>1588</v>
      </c>
      <c r="S4128">
        <f t="shared" si="163"/>
        <v>800000</v>
      </c>
      <c r="T4128">
        <f t="shared" si="164"/>
        <v>10929</v>
      </c>
      <c r="V4128" t="e">
        <v>#N/A</v>
      </c>
      <c r="X4128" s="3"/>
    </row>
    <row r="4129" spans="1:24" x14ac:dyDescent="0.25">
      <c r="A4129">
        <v>20</v>
      </c>
      <c r="B4129" t="s">
        <v>13</v>
      </c>
      <c r="C4129" t="s">
        <v>1616</v>
      </c>
      <c r="D4129" t="s">
        <v>1041</v>
      </c>
      <c r="E4129" t="s">
        <v>1039</v>
      </c>
      <c r="F4129" t="s">
        <v>5</v>
      </c>
      <c r="G4129" t="s">
        <v>308</v>
      </c>
      <c r="H4129" t="s">
        <v>640</v>
      </c>
      <c r="I4129">
        <v>15</v>
      </c>
      <c r="J4129" t="s">
        <v>8</v>
      </c>
      <c r="L4129" t="s">
        <v>107</v>
      </c>
      <c r="M4129">
        <v>83000</v>
      </c>
      <c r="N4129" s="21" t="str">
        <f t="shared" si="160"/>
        <v>16_80-85</v>
      </c>
      <c r="O4129" s="21" t="str">
        <f t="shared" si="161"/>
        <v>8_80-90</v>
      </c>
      <c r="P4129" s="21" t="str">
        <f t="shared" si="162"/>
        <v>07_70&gt;</v>
      </c>
      <c r="Q4129" t="s">
        <v>1730</v>
      </c>
      <c r="R4129" t="s">
        <v>1588</v>
      </c>
      <c r="S4129">
        <f t="shared" si="163"/>
        <v>1660000</v>
      </c>
      <c r="T4129">
        <f t="shared" si="164"/>
        <v>22678</v>
      </c>
      <c r="V4129" t="e">
        <v>#N/A</v>
      </c>
      <c r="X4129" s="3"/>
    </row>
    <row r="4130" spans="1:24" x14ac:dyDescent="0.25">
      <c r="A4130">
        <v>44</v>
      </c>
      <c r="B4130" t="s">
        <v>13</v>
      </c>
      <c r="C4130" t="s">
        <v>1617</v>
      </c>
      <c r="D4130" t="s">
        <v>1041</v>
      </c>
      <c r="E4130" t="s">
        <v>1039</v>
      </c>
      <c r="F4130" t="s">
        <v>5</v>
      </c>
      <c r="G4130" t="s">
        <v>308</v>
      </c>
      <c r="H4130" t="s">
        <v>640</v>
      </c>
      <c r="I4130">
        <v>15</v>
      </c>
      <c r="J4130" t="s">
        <v>8</v>
      </c>
      <c r="L4130" t="s">
        <v>107</v>
      </c>
      <c r="M4130">
        <v>83000</v>
      </c>
      <c r="N4130" s="21" t="str">
        <f t="shared" si="160"/>
        <v>16_80-85</v>
      </c>
      <c r="O4130" s="21" t="str">
        <f t="shared" si="161"/>
        <v>8_80-90</v>
      </c>
      <c r="P4130" s="21" t="str">
        <f t="shared" si="162"/>
        <v>07_70&gt;</v>
      </c>
      <c r="Q4130" t="s">
        <v>1730</v>
      </c>
      <c r="R4130" t="s">
        <v>1588</v>
      </c>
      <c r="S4130">
        <f t="shared" si="163"/>
        <v>3652000</v>
      </c>
      <c r="T4130">
        <f t="shared" si="164"/>
        <v>49891</v>
      </c>
      <c r="V4130" t="e">
        <v>#N/A</v>
      </c>
      <c r="X4130" s="3"/>
    </row>
    <row r="4131" spans="1:24" x14ac:dyDescent="0.25">
      <c r="A4131">
        <v>34</v>
      </c>
      <c r="B4131" t="s">
        <v>13</v>
      </c>
      <c r="C4131" t="s">
        <v>1063</v>
      </c>
      <c r="D4131" t="s">
        <v>1041</v>
      </c>
      <c r="E4131" t="s">
        <v>1039</v>
      </c>
      <c r="F4131" t="s">
        <v>5</v>
      </c>
      <c r="G4131" t="s">
        <v>308</v>
      </c>
      <c r="H4131" t="s">
        <v>553</v>
      </c>
      <c r="I4131">
        <v>15</v>
      </c>
      <c r="J4131" t="s">
        <v>8</v>
      </c>
      <c r="L4131" t="s">
        <v>107</v>
      </c>
      <c r="M4131">
        <v>99500</v>
      </c>
      <c r="N4131" s="21" t="str">
        <f t="shared" si="160"/>
        <v>19_95-100</v>
      </c>
      <c r="O4131" s="21" t="str">
        <f t="shared" si="161"/>
        <v>9_90-100</v>
      </c>
      <c r="P4131" s="21" t="str">
        <f t="shared" si="162"/>
        <v>07_70&gt;</v>
      </c>
      <c r="Q4131" t="s">
        <v>1730</v>
      </c>
      <c r="R4131" t="s">
        <v>1588</v>
      </c>
      <c r="S4131">
        <f t="shared" si="163"/>
        <v>3383000</v>
      </c>
      <c r="T4131">
        <f t="shared" si="164"/>
        <v>46216</v>
      </c>
      <c r="V4131" t="e">
        <v>#N/A</v>
      </c>
      <c r="X4131" s="3"/>
    </row>
    <row r="4132" spans="1:24" x14ac:dyDescent="0.25">
      <c r="A4132">
        <v>51</v>
      </c>
      <c r="B4132" t="s">
        <v>13</v>
      </c>
      <c r="C4132" t="s">
        <v>1618</v>
      </c>
      <c r="D4132" t="s">
        <v>1041</v>
      </c>
      <c r="E4132" t="s">
        <v>1039</v>
      </c>
      <c r="F4132" t="s">
        <v>5</v>
      </c>
      <c r="G4132" t="s">
        <v>308</v>
      </c>
      <c r="H4132" t="s">
        <v>553</v>
      </c>
      <c r="I4132">
        <v>15</v>
      </c>
      <c r="J4132" t="s">
        <v>8</v>
      </c>
      <c r="L4132" t="s">
        <v>107</v>
      </c>
      <c r="M4132">
        <v>99500</v>
      </c>
      <c r="N4132" s="21" t="str">
        <f t="shared" si="160"/>
        <v>19_95-100</v>
      </c>
      <c r="O4132" s="21" t="str">
        <f t="shared" si="161"/>
        <v>9_90-100</v>
      </c>
      <c r="P4132" s="21" t="str">
        <f t="shared" si="162"/>
        <v>07_70&gt;</v>
      </c>
      <c r="Q4132" t="s">
        <v>1730</v>
      </c>
      <c r="R4132" t="s">
        <v>1588</v>
      </c>
      <c r="S4132">
        <f t="shared" si="163"/>
        <v>5074500</v>
      </c>
      <c r="T4132">
        <f t="shared" si="164"/>
        <v>69324</v>
      </c>
      <c r="V4132" t="e">
        <v>#N/A</v>
      </c>
      <c r="X4132" s="3"/>
    </row>
    <row r="4133" spans="1:24" x14ac:dyDescent="0.25">
      <c r="A4133">
        <v>14</v>
      </c>
      <c r="B4133" t="s">
        <v>13</v>
      </c>
      <c r="C4133" t="s">
        <v>922</v>
      </c>
      <c r="D4133" t="s">
        <v>1041</v>
      </c>
      <c r="E4133" t="s">
        <v>1039</v>
      </c>
      <c r="F4133" t="s">
        <v>5</v>
      </c>
      <c r="G4133" t="s">
        <v>308</v>
      </c>
      <c r="H4133" t="s">
        <v>553</v>
      </c>
      <c r="I4133">
        <v>15</v>
      </c>
      <c r="J4133" t="s">
        <v>8</v>
      </c>
      <c r="L4133" t="s">
        <v>107</v>
      </c>
      <c r="M4133">
        <v>115140</v>
      </c>
      <c r="N4133" s="21" t="str">
        <f t="shared" si="160"/>
        <v>23_115-120</v>
      </c>
      <c r="O4133" s="21" t="str">
        <f t="shared" si="161"/>
        <v>11_110-120</v>
      </c>
      <c r="P4133" s="21" t="str">
        <f t="shared" si="162"/>
        <v>07_70&gt;</v>
      </c>
      <c r="Q4133" t="s">
        <v>1730</v>
      </c>
      <c r="R4133" t="s">
        <v>1588</v>
      </c>
      <c r="S4133">
        <f t="shared" si="163"/>
        <v>1611960</v>
      </c>
      <c r="T4133">
        <f t="shared" si="164"/>
        <v>22021</v>
      </c>
      <c r="V4133" t="e">
        <v>#N/A</v>
      </c>
      <c r="X4133" s="3"/>
    </row>
    <row r="4134" spans="1:24" x14ac:dyDescent="0.25">
      <c r="A4134">
        <v>7</v>
      </c>
      <c r="B4134" t="s">
        <v>13</v>
      </c>
      <c r="C4134" t="s">
        <v>1619</v>
      </c>
      <c r="D4134" t="s">
        <v>1041</v>
      </c>
      <c r="E4134" t="s">
        <v>1039</v>
      </c>
      <c r="F4134" t="s">
        <v>5</v>
      </c>
      <c r="G4134" t="s">
        <v>308</v>
      </c>
      <c r="H4134" t="s">
        <v>553</v>
      </c>
      <c r="I4134">
        <v>15</v>
      </c>
      <c r="J4134" t="s">
        <v>8</v>
      </c>
      <c r="L4134" t="s">
        <v>107</v>
      </c>
      <c r="M4134">
        <v>115140</v>
      </c>
      <c r="N4134" s="21" t="str">
        <f t="shared" si="160"/>
        <v>23_115-120</v>
      </c>
      <c r="O4134" s="21" t="str">
        <f t="shared" si="161"/>
        <v>11_110-120</v>
      </c>
      <c r="P4134" s="21" t="str">
        <f t="shared" si="162"/>
        <v>07_70&gt;</v>
      </c>
      <c r="Q4134" t="s">
        <v>1730</v>
      </c>
      <c r="R4134" t="s">
        <v>1588</v>
      </c>
      <c r="S4134">
        <f t="shared" si="163"/>
        <v>805980</v>
      </c>
      <c r="T4134">
        <f t="shared" si="164"/>
        <v>11011</v>
      </c>
      <c r="V4134" t="e">
        <v>#N/A</v>
      </c>
      <c r="X4134" s="3"/>
    </row>
    <row r="4135" spans="1:24" x14ac:dyDescent="0.25">
      <c r="A4135">
        <v>10</v>
      </c>
      <c r="B4135" t="s">
        <v>13</v>
      </c>
      <c r="C4135" t="s">
        <v>998</v>
      </c>
      <c r="D4135" t="s">
        <v>1041</v>
      </c>
      <c r="E4135" t="s">
        <v>1039</v>
      </c>
      <c r="F4135" t="s">
        <v>5</v>
      </c>
      <c r="G4135" t="s">
        <v>308</v>
      </c>
      <c r="H4135" t="s">
        <v>553</v>
      </c>
      <c r="I4135">
        <v>15</v>
      </c>
      <c r="J4135" t="s">
        <v>8</v>
      </c>
      <c r="L4135" t="s">
        <v>107</v>
      </c>
      <c r="M4135">
        <v>104323</v>
      </c>
      <c r="N4135" s="21" t="str">
        <f t="shared" si="160"/>
        <v>20_100-105</v>
      </c>
      <c r="O4135" s="21" t="str">
        <f t="shared" si="161"/>
        <v>10_100-110</v>
      </c>
      <c r="P4135" s="21" t="str">
        <f t="shared" si="162"/>
        <v>07_70&gt;</v>
      </c>
      <c r="Q4135" t="s">
        <v>1730</v>
      </c>
      <c r="R4135" t="s">
        <v>1588</v>
      </c>
      <c r="S4135">
        <f t="shared" si="163"/>
        <v>1043230</v>
      </c>
      <c r="T4135">
        <f t="shared" si="164"/>
        <v>14252</v>
      </c>
      <c r="V4135" t="e">
        <v>#N/A</v>
      </c>
      <c r="X4135" s="3"/>
    </row>
    <row r="4136" spans="1:24" x14ac:dyDescent="0.25">
      <c r="A4136">
        <v>34</v>
      </c>
      <c r="B4136" t="s">
        <v>13</v>
      </c>
      <c r="C4136" t="s">
        <v>924</v>
      </c>
      <c r="D4136" t="s">
        <v>1041</v>
      </c>
      <c r="E4136" t="s">
        <v>1039</v>
      </c>
      <c r="F4136" t="s">
        <v>5</v>
      </c>
      <c r="G4136" t="s">
        <v>308</v>
      </c>
      <c r="H4136" t="s">
        <v>925</v>
      </c>
      <c r="I4136">
        <v>15</v>
      </c>
      <c r="J4136" t="s">
        <v>8</v>
      </c>
      <c r="L4136" t="s">
        <v>107</v>
      </c>
      <c r="M4136">
        <v>102000</v>
      </c>
      <c r="N4136" s="21" t="str">
        <f t="shared" si="160"/>
        <v>20_100-105</v>
      </c>
      <c r="O4136" s="21" t="str">
        <f t="shared" si="161"/>
        <v>10_100-110</v>
      </c>
      <c r="P4136" s="21" t="str">
        <f t="shared" si="162"/>
        <v>07_70&gt;</v>
      </c>
      <c r="Q4136" t="s">
        <v>1730</v>
      </c>
      <c r="R4136" t="s">
        <v>1588</v>
      </c>
      <c r="S4136">
        <f t="shared" si="163"/>
        <v>3468000</v>
      </c>
      <c r="T4136">
        <f t="shared" si="164"/>
        <v>47377</v>
      </c>
      <c r="V4136" t="e">
        <v>#N/A</v>
      </c>
      <c r="X4136" s="3"/>
    </row>
    <row r="4137" spans="1:24" x14ac:dyDescent="0.25">
      <c r="A4137">
        <v>53</v>
      </c>
      <c r="B4137" t="s">
        <v>13</v>
      </c>
      <c r="C4137" t="s">
        <v>927</v>
      </c>
      <c r="D4137" t="s">
        <v>1041</v>
      </c>
      <c r="E4137" t="s">
        <v>1039</v>
      </c>
      <c r="F4137" t="s">
        <v>5</v>
      </c>
      <c r="G4137" t="s">
        <v>308</v>
      </c>
      <c r="H4137" t="s">
        <v>928</v>
      </c>
      <c r="I4137">
        <v>15</v>
      </c>
      <c r="J4137" t="s">
        <v>8</v>
      </c>
      <c r="L4137" t="s">
        <v>107</v>
      </c>
      <c r="M4137">
        <v>141890</v>
      </c>
      <c r="N4137" s="21" t="str">
        <f t="shared" si="160"/>
        <v>28_140-145</v>
      </c>
      <c r="O4137" s="21" t="str">
        <f t="shared" si="161"/>
        <v>14_140-150</v>
      </c>
      <c r="P4137" s="21" t="str">
        <f t="shared" si="162"/>
        <v>07_70&gt;</v>
      </c>
      <c r="Q4137" t="s">
        <v>1730</v>
      </c>
      <c r="R4137" t="s">
        <v>1588</v>
      </c>
      <c r="S4137">
        <f t="shared" si="163"/>
        <v>7520170</v>
      </c>
      <c r="T4137">
        <f t="shared" si="164"/>
        <v>102735</v>
      </c>
      <c r="V4137" t="e">
        <v>#N/A</v>
      </c>
      <c r="X4137" s="3"/>
    </row>
    <row r="4138" spans="1:24" x14ac:dyDescent="0.25">
      <c r="A4138">
        <v>10</v>
      </c>
      <c r="B4138" t="s">
        <v>13</v>
      </c>
      <c r="C4138" t="s">
        <v>929</v>
      </c>
      <c r="D4138" t="s">
        <v>1041</v>
      </c>
      <c r="E4138" t="s">
        <v>1039</v>
      </c>
      <c r="F4138" t="s">
        <v>5</v>
      </c>
      <c r="G4138" t="s">
        <v>308</v>
      </c>
      <c r="H4138" t="s">
        <v>928</v>
      </c>
      <c r="I4138">
        <v>15</v>
      </c>
      <c r="J4138" t="s">
        <v>8</v>
      </c>
      <c r="L4138" t="s">
        <v>107</v>
      </c>
      <c r="M4138">
        <v>138990</v>
      </c>
      <c r="N4138" s="21" t="str">
        <f t="shared" si="160"/>
        <v>27_135-140</v>
      </c>
      <c r="O4138" s="21" t="str">
        <f t="shared" si="161"/>
        <v>13_130-140</v>
      </c>
      <c r="P4138" s="21" t="str">
        <f t="shared" si="162"/>
        <v>07_70&gt;</v>
      </c>
      <c r="Q4138" t="s">
        <v>1730</v>
      </c>
      <c r="R4138" t="s">
        <v>1588</v>
      </c>
      <c r="S4138">
        <f t="shared" si="163"/>
        <v>1389900</v>
      </c>
      <c r="T4138">
        <f t="shared" si="164"/>
        <v>18988</v>
      </c>
      <c r="V4138" t="e">
        <v>#N/A</v>
      </c>
      <c r="X4138" s="3"/>
    </row>
    <row r="4139" spans="1:24" x14ac:dyDescent="0.25">
      <c r="A4139">
        <v>3</v>
      </c>
      <c r="B4139" t="s">
        <v>13</v>
      </c>
      <c r="C4139" t="s">
        <v>933</v>
      </c>
      <c r="D4139" t="s">
        <v>1041</v>
      </c>
      <c r="E4139" t="s">
        <v>1039</v>
      </c>
      <c r="F4139" t="s">
        <v>5</v>
      </c>
      <c r="G4139" t="s">
        <v>308</v>
      </c>
      <c r="H4139" t="s">
        <v>553</v>
      </c>
      <c r="I4139">
        <v>17</v>
      </c>
      <c r="J4139" t="s">
        <v>8</v>
      </c>
      <c r="L4139" t="s">
        <v>107</v>
      </c>
      <c r="M4139">
        <v>131490</v>
      </c>
      <c r="N4139" s="21" t="str">
        <f t="shared" si="160"/>
        <v>26_130-135</v>
      </c>
      <c r="O4139" s="21" t="str">
        <f t="shared" si="161"/>
        <v>13_130-140</v>
      </c>
      <c r="P4139" s="21" t="str">
        <f t="shared" si="162"/>
        <v>07_70&gt;</v>
      </c>
      <c r="Q4139" t="s">
        <v>1730</v>
      </c>
      <c r="R4139" t="s">
        <v>1588</v>
      </c>
      <c r="S4139">
        <f t="shared" si="163"/>
        <v>394470</v>
      </c>
      <c r="T4139">
        <f t="shared" si="164"/>
        <v>5389</v>
      </c>
      <c r="V4139" t="e">
        <v>#N/A</v>
      </c>
      <c r="X4139" s="3"/>
    </row>
    <row r="4140" spans="1:24" x14ac:dyDescent="0.25">
      <c r="A4140">
        <v>3</v>
      </c>
      <c r="B4140" t="s">
        <v>13</v>
      </c>
      <c r="C4140" t="s">
        <v>1067</v>
      </c>
      <c r="D4140" t="s">
        <v>1041</v>
      </c>
      <c r="E4140" t="s">
        <v>1039</v>
      </c>
      <c r="F4140" t="s">
        <v>5</v>
      </c>
      <c r="G4140" t="s">
        <v>308</v>
      </c>
      <c r="H4140" t="s">
        <v>553</v>
      </c>
      <c r="I4140">
        <v>17</v>
      </c>
      <c r="J4140" t="s">
        <v>8</v>
      </c>
      <c r="L4140" t="s">
        <v>107</v>
      </c>
      <c r="M4140">
        <v>131490</v>
      </c>
      <c r="N4140" s="21" t="str">
        <f t="shared" ref="N4140:N4203" si="165">CONCATENATE(ROUNDDOWN(M4140/5000,0),"_",ROUNDDOWN(M4140/5000,0)*5,"-",ROUNDUP((M4140+1)/5000,0)*5)</f>
        <v>26_130-135</v>
      </c>
      <c r="O4140" s="21" t="str">
        <f t="shared" ref="O4140:O4203" si="166">CONCATENATE(ROUNDDOWN(M4140/10000,0),"_",ROUNDDOWN(M4140/10000,0)*10,"-",ROUNDUP((M4140+1)/10000,0)*10)</f>
        <v>13_130-140</v>
      </c>
      <c r="P4140" s="21" t="str">
        <f t="shared" ref="P4140:P4203" si="167">IF(M4140&lt;20000,"01_&lt;20",IF(M4140&lt;70000,CONCATENATE(IF((ROUNDDOWN(M4140/10000,0)+1)&lt;10,0,),ROUNDDOWN(M4140/10000,0),"_",ROUNDDOWN(M4140/10000,0)*10,"-",ROUNDUP((M4140+1)/10000,0)*10),"07_70&gt;"))</f>
        <v>07_70&gt;</v>
      </c>
      <c r="Q4140" t="s">
        <v>1730</v>
      </c>
      <c r="R4140" t="s">
        <v>1588</v>
      </c>
      <c r="S4140">
        <f t="shared" ref="S4140:S4203" si="168">M4140*A4140</f>
        <v>394470</v>
      </c>
      <c r="T4140">
        <f t="shared" ref="T4140:T4203" si="169">ROUND(S4140/73.2,0)</f>
        <v>5389</v>
      </c>
      <c r="V4140" t="e">
        <v>#N/A</v>
      </c>
      <c r="X4140" s="3"/>
    </row>
    <row r="4141" spans="1:24" x14ac:dyDescent="0.25">
      <c r="A4141">
        <v>1840</v>
      </c>
      <c r="B4141" t="s">
        <v>13</v>
      </c>
      <c r="C4141" t="s">
        <v>613</v>
      </c>
      <c r="D4141" t="s">
        <v>1046</v>
      </c>
      <c r="E4141" t="s">
        <v>1044</v>
      </c>
      <c r="F4141" t="s">
        <v>5</v>
      </c>
      <c r="G4141" t="s">
        <v>496</v>
      </c>
      <c r="H4141" t="s">
        <v>2</v>
      </c>
      <c r="I4141">
        <v>14</v>
      </c>
      <c r="J4141" t="s">
        <v>8</v>
      </c>
      <c r="L4141" t="s">
        <v>107</v>
      </c>
      <c r="M4141">
        <v>50319</v>
      </c>
      <c r="N4141" s="21" t="str">
        <f t="shared" si="165"/>
        <v>10_50-55</v>
      </c>
      <c r="O4141" s="21" t="str">
        <f t="shared" si="166"/>
        <v>5_50-60</v>
      </c>
      <c r="P4141" s="21" t="str">
        <f t="shared" si="167"/>
        <v>05_50-60</v>
      </c>
      <c r="Q4141" t="s">
        <v>1730</v>
      </c>
      <c r="R4141" t="s">
        <v>1588</v>
      </c>
      <c r="S4141">
        <f t="shared" si="168"/>
        <v>92586960</v>
      </c>
      <c r="T4141">
        <f t="shared" si="169"/>
        <v>1264849</v>
      </c>
      <c r="V4141">
        <v>62491</v>
      </c>
      <c r="X4141" s="3">
        <v>-0.19478004832695908</v>
      </c>
    </row>
    <row r="4142" spans="1:24" x14ac:dyDescent="0.25">
      <c r="A4142">
        <v>20</v>
      </c>
      <c r="B4142" t="s">
        <v>13</v>
      </c>
      <c r="C4142" t="s">
        <v>614</v>
      </c>
      <c r="D4142" t="s">
        <v>1040</v>
      </c>
      <c r="E4142" t="s">
        <v>1044</v>
      </c>
      <c r="F4142" t="s">
        <v>5</v>
      </c>
      <c r="G4142" t="s">
        <v>496</v>
      </c>
      <c r="H4142" t="s">
        <v>2</v>
      </c>
      <c r="I4142">
        <v>15</v>
      </c>
      <c r="J4142" t="s">
        <v>8</v>
      </c>
      <c r="L4142" t="s">
        <v>107</v>
      </c>
      <c r="M4142">
        <v>49589</v>
      </c>
      <c r="N4142" s="21" t="str">
        <f t="shared" si="165"/>
        <v>9_45-50</v>
      </c>
      <c r="O4142" s="21" t="str">
        <f t="shared" si="166"/>
        <v>4_40-50</v>
      </c>
      <c r="P4142" s="21" t="str">
        <f t="shared" si="167"/>
        <v>04_40-50</v>
      </c>
      <c r="Q4142" t="s">
        <v>1730</v>
      </c>
      <c r="R4142" t="s">
        <v>1588</v>
      </c>
      <c r="S4142">
        <f t="shared" si="168"/>
        <v>991780</v>
      </c>
      <c r="T4142">
        <f t="shared" si="169"/>
        <v>13549</v>
      </c>
      <c r="V4142">
        <v>46500</v>
      </c>
      <c r="X4142" s="3">
        <v>6.6430107526881721E-2</v>
      </c>
    </row>
    <row r="4143" spans="1:24" x14ac:dyDescent="0.25">
      <c r="A4143">
        <v>12</v>
      </c>
      <c r="B4143" t="s">
        <v>13</v>
      </c>
      <c r="C4143" t="s">
        <v>615</v>
      </c>
      <c r="D4143" t="s">
        <v>1046</v>
      </c>
      <c r="E4143" t="s">
        <v>1044</v>
      </c>
      <c r="F4143" t="s">
        <v>5</v>
      </c>
      <c r="G4143" t="s">
        <v>496</v>
      </c>
      <c r="H4143" t="s">
        <v>2</v>
      </c>
      <c r="I4143">
        <v>14</v>
      </c>
      <c r="J4143" t="s">
        <v>8</v>
      </c>
      <c r="L4143" t="s">
        <v>107</v>
      </c>
      <c r="M4143">
        <v>86874</v>
      </c>
      <c r="N4143" s="21" t="str">
        <f t="shared" si="165"/>
        <v>17_85-90</v>
      </c>
      <c r="O4143" s="21" t="str">
        <f t="shared" si="166"/>
        <v>8_80-90</v>
      </c>
      <c r="P4143" s="21" t="str">
        <f t="shared" si="167"/>
        <v>07_70&gt;</v>
      </c>
      <c r="Q4143" t="s">
        <v>1730</v>
      </c>
      <c r="R4143" t="s">
        <v>1588</v>
      </c>
      <c r="S4143">
        <f t="shared" si="168"/>
        <v>1042488</v>
      </c>
      <c r="T4143">
        <f t="shared" si="169"/>
        <v>14242</v>
      </c>
      <c r="V4143">
        <v>93172</v>
      </c>
      <c r="X4143" s="3">
        <v>-6.7595414931524489E-2</v>
      </c>
    </row>
    <row r="4144" spans="1:24" x14ac:dyDescent="0.25">
      <c r="A4144">
        <v>3</v>
      </c>
      <c r="B4144" t="s">
        <v>13</v>
      </c>
      <c r="C4144" t="s">
        <v>688</v>
      </c>
      <c r="D4144" t="s">
        <v>1046</v>
      </c>
      <c r="E4144" t="s">
        <v>1044</v>
      </c>
      <c r="F4144" t="s">
        <v>5</v>
      </c>
      <c r="G4144" t="s">
        <v>496</v>
      </c>
      <c r="H4144" t="s">
        <v>2</v>
      </c>
      <c r="I4144">
        <v>13</v>
      </c>
      <c r="J4144" t="s">
        <v>4</v>
      </c>
      <c r="L4144" t="s">
        <v>107</v>
      </c>
      <c r="M4144">
        <v>90068</v>
      </c>
      <c r="N4144" s="21" t="str">
        <f t="shared" si="165"/>
        <v>18_90-95</v>
      </c>
      <c r="O4144" s="21" t="str">
        <f t="shared" si="166"/>
        <v>9_90-100</v>
      </c>
      <c r="P4144" s="21" t="str">
        <f t="shared" si="167"/>
        <v>07_70&gt;</v>
      </c>
      <c r="Q4144" t="s">
        <v>1730</v>
      </c>
      <c r="R4144" t="s">
        <v>1588</v>
      </c>
      <c r="S4144">
        <f t="shared" si="168"/>
        <v>270204</v>
      </c>
      <c r="T4144">
        <f t="shared" si="169"/>
        <v>3691</v>
      </c>
      <c r="V4144">
        <v>91590</v>
      </c>
      <c r="X4144" s="3">
        <v>-1.6617534665356481E-2</v>
      </c>
    </row>
    <row r="4145" spans="1:24" x14ac:dyDescent="0.25">
      <c r="A4145">
        <v>90</v>
      </c>
      <c r="B4145" t="s">
        <v>13</v>
      </c>
      <c r="C4145" t="s">
        <v>689</v>
      </c>
      <c r="D4145" t="s">
        <v>1046</v>
      </c>
      <c r="E4145" t="s">
        <v>1044</v>
      </c>
      <c r="F4145" t="s">
        <v>5</v>
      </c>
      <c r="G4145" t="s">
        <v>308</v>
      </c>
      <c r="H4145" t="s">
        <v>230</v>
      </c>
      <c r="I4145">
        <v>14</v>
      </c>
      <c r="J4145" t="s">
        <v>8</v>
      </c>
      <c r="L4145" t="s">
        <v>107</v>
      </c>
      <c r="M4145">
        <v>94735</v>
      </c>
      <c r="N4145" s="21" t="str">
        <f t="shared" si="165"/>
        <v>18_90-95</v>
      </c>
      <c r="O4145" s="21" t="str">
        <f t="shared" si="166"/>
        <v>9_90-100</v>
      </c>
      <c r="P4145" s="21" t="str">
        <f t="shared" si="167"/>
        <v>07_70&gt;</v>
      </c>
      <c r="Q4145" t="s">
        <v>1730</v>
      </c>
      <c r="R4145" t="s">
        <v>1588</v>
      </c>
      <c r="S4145">
        <f t="shared" si="168"/>
        <v>8526150</v>
      </c>
      <c r="T4145">
        <f t="shared" si="169"/>
        <v>116477</v>
      </c>
      <c r="V4145">
        <v>95500</v>
      </c>
      <c r="X4145" s="3">
        <v>-8.010471204188482E-3</v>
      </c>
    </row>
    <row r="4146" spans="1:24" x14ac:dyDescent="0.25">
      <c r="A4146">
        <v>5</v>
      </c>
      <c r="B4146" t="s">
        <v>13</v>
      </c>
      <c r="C4146" t="s">
        <v>690</v>
      </c>
      <c r="D4146" t="s">
        <v>1046</v>
      </c>
      <c r="E4146" t="s">
        <v>1044</v>
      </c>
      <c r="F4146" t="s">
        <v>5</v>
      </c>
      <c r="G4146" t="s">
        <v>496</v>
      </c>
      <c r="H4146" t="s">
        <v>2</v>
      </c>
      <c r="I4146">
        <v>13</v>
      </c>
      <c r="J4146" t="s">
        <v>8</v>
      </c>
      <c r="L4146" t="s">
        <v>107</v>
      </c>
      <c r="M4146">
        <v>97366</v>
      </c>
      <c r="N4146" s="21" t="str">
        <f t="shared" si="165"/>
        <v>19_95-100</v>
      </c>
      <c r="O4146" s="21" t="str">
        <f t="shared" si="166"/>
        <v>9_90-100</v>
      </c>
      <c r="P4146" s="21" t="str">
        <f t="shared" si="167"/>
        <v>07_70&gt;</v>
      </c>
      <c r="Q4146" t="s">
        <v>1730</v>
      </c>
      <c r="R4146" t="s">
        <v>1588</v>
      </c>
      <c r="S4146">
        <f t="shared" si="168"/>
        <v>486830</v>
      </c>
      <c r="T4146">
        <f t="shared" si="169"/>
        <v>6651</v>
      </c>
      <c r="V4146">
        <v>98475</v>
      </c>
      <c r="X4146" s="3">
        <v>-1.1261741558771262E-2</v>
      </c>
    </row>
    <row r="4147" spans="1:24" x14ac:dyDescent="0.25">
      <c r="A4147">
        <v>433</v>
      </c>
      <c r="B4147" t="s">
        <v>13</v>
      </c>
      <c r="C4147" t="s">
        <v>691</v>
      </c>
      <c r="D4147" t="s">
        <v>1046</v>
      </c>
      <c r="E4147" t="s">
        <v>1044</v>
      </c>
      <c r="F4147" t="s">
        <v>5</v>
      </c>
      <c r="G4147" t="s">
        <v>496</v>
      </c>
      <c r="H4147" t="s">
        <v>2</v>
      </c>
      <c r="I4147">
        <v>14</v>
      </c>
      <c r="J4147" t="s">
        <v>8</v>
      </c>
      <c r="L4147" t="s">
        <v>107</v>
      </c>
      <c r="M4147">
        <v>83247</v>
      </c>
      <c r="N4147" s="21" t="str">
        <f t="shared" si="165"/>
        <v>16_80-85</v>
      </c>
      <c r="O4147" s="21" t="str">
        <f t="shared" si="166"/>
        <v>8_80-90</v>
      </c>
      <c r="P4147" s="21" t="str">
        <f t="shared" si="167"/>
        <v>07_70&gt;</v>
      </c>
      <c r="Q4147" t="s">
        <v>1730</v>
      </c>
      <c r="R4147" t="s">
        <v>1588</v>
      </c>
      <c r="S4147">
        <f t="shared" si="168"/>
        <v>36045951</v>
      </c>
      <c r="T4147">
        <f t="shared" si="169"/>
        <v>492431</v>
      </c>
      <c r="V4147">
        <v>83247</v>
      </c>
      <c r="X4147" s="3"/>
    </row>
    <row r="4148" spans="1:24" x14ac:dyDescent="0.25">
      <c r="A4148">
        <v>16</v>
      </c>
      <c r="B4148" t="s">
        <v>13</v>
      </c>
      <c r="C4148" t="s">
        <v>692</v>
      </c>
      <c r="D4148" t="s">
        <v>1040</v>
      </c>
      <c r="E4148" t="s">
        <v>1044</v>
      </c>
      <c r="F4148" t="s">
        <v>5</v>
      </c>
      <c r="G4148" t="s">
        <v>496</v>
      </c>
      <c r="H4148" t="s">
        <v>2</v>
      </c>
      <c r="I4148">
        <v>15</v>
      </c>
      <c r="J4148" t="s">
        <v>8</v>
      </c>
      <c r="L4148" t="s">
        <v>107</v>
      </c>
      <c r="M4148">
        <v>96929</v>
      </c>
      <c r="N4148" s="21" t="str">
        <f t="shared" si="165"/>
        <v>19_95-100</v>
      </c>
      <c r="O4148" s="21" t="str">
        <f t="shared" si="166"/>
        <v>9_90-100</v>
      </c>
      <c r="P4148" s="21" t="str">
        <f t="shared" si="167"/>
        <v>07_70&gt;</v>
      </c>
      <c r="Q4148" t="s">
        <v>1730</v>
      </c>
      <c r="R4148" t="s">
        <v>1588</v>
      </c>
      <c r="S4148">
        <f t="shared" si="168"/>
        <v>1550864</v>
      </c>
      <c r="T4148">
        <f t="shared" si="169"/>
        <v>21187</v>
      </c>
      <c r="V4148">
        <v>99540</v>
      </c>
      <c r="X4148" s="3">
        <v>-2.6230661040787622E-2</v>
      </c>
    </row>
    <row r="4149" spans="1:24" x14ac:dyDescent="0.25">
      <c r="A4149">
        <v>14</v>
      </c>
      <c r="B4149" t="s">
        <v>13</v>
      </c>
      <c r="C4149" t="s">
        <v>733</v>
      </c>
      <c r="D4149" t="s">
        <v>1040</v>
      </c>
      <c r="E4149" t="s">
        <v>1044</v>
      </c>
      <c r="F4149" t="s">
        <v>5</v>
      </c>
      <c r="G4149" t="s">
        <v>308</v>
      </c>
      <c r="H4149" t="s">
        <v>2</v>
      </c>
      <c r="I4149">
        <v>15</v>
      </c>
      <c r="J4149" t="s">
        <v>8</v>
      </c>
      <c r="L4149" t="s">
        <v>107</v>
      </c>
      <c r="M4149">
        <v>96481</v>
      </c>
      <c r="N4149" s="21" t="str">
        <f t="shared" si="165"/>
        <v>19_95-100</v>
      </c>
      <c r="O4149" s="21" t="str">
        <f t="shared" si="166"/>
        <v>9_90-100</v>
      </c>
      <c r="P4149" s="21" t="str">
        <f t="shared" si="167"/>
        <v>07_70&gt;</v>
      </c>
      <c r="Q4149" t="s">
        <v>1730</v>
      </c>
      <c r="R4149" t="s">
        <v>1588</v>
      </c>
      <c r="S4149">
        <f t="shared" si="168"/>
        <v>1350734</v>
      </c>
      <c r="T4149">
        <f t="shared" si="169"/>
        <v>18453</v>
      </c>
      <c r="V4149">
        <v>98490</v>
      </c>
      <c r="X4149" s="3">
        <v>-2.0398009950248756E-2</v>
      </c>
    </row>
    <row r="4150" spans="1:24" x14ac:dyDescent="0.25">
      <c r="A4150">
        <v>3</v>
      </c>
      <c r="B4150" t="s">
        <v>13</v>
      </c>
      <c r="C4150" t="s">
        <v>785</v>
      </c>
      <c r="D4150" t="s">
        <v>1046</v>
      </c>
      <c r="E4150" t="s">
        <v>1044</v>
      </c>
      <c r="F4150" t="s">
        <v>5</v>
      </c>
      <c r="G4150" t="s">
        <v>496</v>
      </c>
      <c r="H4150" t="s">
        <v>2</v>
      </c>
      <c r="I4150">
        <v>13</v>
      </c>
      <c r="J4150" t="s">
        <v>8</v>
      </c>
      <c r="L4150" t="s">
        <v>107</v>
      </c>
      <c r="M4150">
        <v>67110</v>
      </c>
      <c r="N4150" s="21" t="str">
        <f t="shared" si="165"/>
        <v>13_65-70</v>
      </c>
      <c r="O4150" s="21" t="str">
        <f t="shared" si="166"/>
        <v>6_60-70</v>
      </c>
      <c r="P4150" s="21" t="str">
        <f t="shared" si="167"/>
        <v>06_60-70</v>
      </c>
      <c r="Q4150" t="s">
        <v>1730</v>
      </c>
      <c r="R4150" t="s">
        <v>1588</v>
      </c>
      <c r="S4150">
        <f t="shared" si="168"/>
        <v>201330</v>
      </c>
      <c r="T4150">
        <f t="shared" si="169"/>
        <v>2750</v>
      </c>
      <c r="V4150">
        <v>69990</v>
      </c>
      <c r="X4150" s="3">
        <v>-4.1148735533647667E-2</v>
      </c>
    </row>
    <row r="4151" spans="1:24" x14ac:dyDescent="0.25">
      <c r="A4151">
        <v>10</v>
      </c>
      <c r="B4151" t="s">
        <v>13</v>
      </c>
      <c r="C4151" t="s">
        <v>690</v>
      </c>
      <c r="D4151" t="s">
        <v>1046</v>
      </c>
      <c r="E4151" t="s">
        <v>1044</v>
      </c>
      <c r="F4151" t="s">
        <v>5</v>
      </c>
      <c r="G4151" t="s">
        <v>496</v>
      </c>
      <c r="H4151" t="s">
        <v>2</v>
      </c>
      <c r="I4151">
        <v>13</v>
      </c>
      <c r="J4151" t="s">
        <v>8</v>
      </c>
      <c r="L4151" t="s">
        <v>107</v>
      </c>
      <c r="M4151">
        <v>97366</v>
      </c>
      <c r="N4151" s="21" t="str">
        <f t="shared" si="165"/>
        <v>19_95-100</v>
      </c>
      <c r="O4151" s="21" t="str">
        <f t="shared" si="166"/>
        <v>9_90-100</v>
      </c>
      <c r="P4151" s="21" t="str">
        <f t="shared" si="167"/>
        <v>07_70&gt;</v>
      </c>
      <c r="Q4151" t="s">
        <v>1730</v>
      </c>
      <c r="R4151" t="s">
        <v>1588</v>
      </c>
      <c r="S4151">
        <f t="shared" si="168"/>
        <v>973660</v>
      </c>
      <c r="T4151">
        <f t="shared" si="169"/>
        <v>13301</v>
      </c>
      <c r="V4151">
        <v>98475</v>
      </c>
      <c r="X4151" s="3">
        <v>-1.1261741558771262E-2</v>
      </c>
    </row>
    <row r="4152" spans="1:24" x14ac:dyDescent="0.25">
      <c r="A4152">
        <v>31</v>
      </c>
      <c r="B4152" t="s">
        <v>13</v>
      </c>
      <c r="C4152" t="s">
        <v>615</v>
      </c>
      <c r="D4152" t="s">
        <v>1046</v>
      </c>
      <c r="E4152" t="s">
        <v>1044</v>
      </c>
      <c r="F4152" t="s">
        <v>5</v>
      </c>
      <c r="G4152" t="s">
        <v>496</v>
      </c>
      <c r="H4152" t="s">
        <v>2</v>
      </c>
      <c r="I4152">
        <v>14</v>
      </c>
      <c r="J4152" t="s">
        <v>8</v>
      </c>
      <c r="L4152" t="s">
        <v>107</v>
      </c>
      <c r="M4152">
        <v>86874</v>
      </c>
      <c r="N4152" s="21" t="str">
        <f t="shared" si="165"/>
        <v>17_85-90</v>
      </c>
      <c r="O4152" s="21" t="str">
        <f t="shared" si="166"/>
        <v>8_80-90</v>
      </c>
      <c r="P4152" s="21" t="str">
        <f t="shared" si="167"/>
        <v>07_70&gt;</v>
      </c>
      <c r="Q4152" t="s">
        <v>1730</v>
      </c>
      <c r="R4152" t="s">
        <v>1588</v>
      </c>
      <c r="S4152">
        <f t="shared" si="168"/>
        <v>2693094</v>
      </c>
      <c r="T4152">
        <f t="shared" si="169"/>
        <v>36791</v>
      </c>
      <c r="V4152">
        <v>93172</v>
      </c>
      <c r="X4152" s="3">
        <v>-6.7595414931524489E-2</v>
      </c>
    </row>
    <row r="4153" spans="1:24" x14ac:dyDescent="0.25">
      <c r="A4153">
        <v>3</v>
      </c>
      <c r="B4153" t="s">
        <v>13</v>
      </c>
      <c r="C4153" t="s">
        <v>691</v>
      </c>
      <c r="D4153" t="s">
        <v>1046</v>
      </c>
      <c r="E4153" t="s">
        <v>1044</v>
      </c>
      <c r="F4153" t="s">
        <v>5</v>
      </c>
      <c r="G4153" t="s">
        <v>496</v>
      </c>
      <c r="H4153" t="s">
        <v>2</v>
      </c>
      <c r="I4153">
        <v>14</v>
      </c>
      <c r="J4153" t="s">
        <v>8</v>
      </c>
      <c r="L4153" t="s">
        <v>107</v>
      </c>
      <c r="M4153">
        <v>83247</v>
      </c>
      <c r="N4153" s="21" t="str">
        <f t="shared" si="165"/>
        <v>16_80-85</v>
      </c>
      <c r="O4153" s="21" t="str">
        <f t="shared" si="166"/>
        <v>8_80-90</v>
      </c>
      <c r="P4153" s="21" t="str">
        <f t="shared" si="167"/>
        <v>07_70&gt;</v>
      </c>
      <c r="Q4153" t="s">
        <v>1730</v>
      </c>
      <c r="R4153" t="s">
        <v>1588</v>
      </c>
      <c r="S4153">
        <f t="shared" si="168"/>
        <v>249741</v>
      </c>
      <c r="T4153">
        <f t="shared" si="169"/>
        <v>3412</v>
      </c>
      <c r="V4153">
        <v>83247</v>
      </c>
      <c r="X4153" s="3"/>
    </row>
    <row r="4154" spans="1:24" x14ac:dyDescent="0.25">
      <c r="A4154">
        <v>38</v>
      </c>
      <c r="B4154" t="s">
        <v>13</v>
      </c>
      <c r="C4154" t="s">
        <v>692</v>
      </c>
      <c r="D4154" t="s">
        <v>1040</v>
      </c>
      <c r="E4154" t="s">
        <v>1044</v>
      </c>
      <c r="F4154" t="s">
        <v>5</v>
      </c>
      <c r="G4154" t="s">
        <v>496</v>
      </c>
      <c r="H4154" t="s">
        <v>2</v>
      </c>
      <c r="I4154">
        <v>15</v>
      </c>
      <c r="J4154" t="s">
        <v>8</v>
      </c>
      <c r="L4154" t="s">
        <v>107</v>
      </c>
      <c r="M4154">
        <v>96929</v>
      </c>
      <c r="N4154" s="21" t="str">
        <f t="shared" si="165"/>
        <v>19_95-100</v>
      </c>
      <c r="O4154" s="21" t="str">
        <f t="shared" si="166"/>
        <v>9_90-100</v>
      </c>
      <c r="P4154" s="21" t="str">
        <f t="shared" si="167"/>
        <v>07_70&gt;</v>
      </c>
      <c r="Q4154" t="s">
        <v>1730</v>
      </c>
      <c r="R4154" t="s">
        <v>1588</v>
      </c>
      <c r="S4154">
        <f t="shared" si="168"/>
        <v>3683302</v>
      </c>
      <c r="T4154">
        <f t="shared" si="169"/>
        <v>50318</v>
      </c>
      <c r="V4154">
        <v>99540</v>
      </c>
      <c r="X4154" s="3">
        <v>-2.6230661040787622E-2</v>
      </c>
    </row>
    <row r="4155" spans="1:24" x14ac:dyDescent="0.25">
      <c r="A4155">
        <v>10</v>
      </c>
      <c r="B4155" t="s">
        <v>13</v>
      </c>
      <c r="C4155" t="s">
        <v>785</v>
      </c>
      <c r="D4155" t="s">
        <v>1046</v>
      </c>
      <c r="E4155" t="s">
        <v>1044</v>
      </c>
      <c r="F4155" t="s">
        <v>5</v>
      </c>
      <c r="G4155" t="s">
        <v>496</v>
      </c>
      <c r="H4155" t="s">
        <v>2</v>
      </c>
      <c r="I4155">
        <v>13</v>
      </c>
      <c r="J4155" t="s">
        <v>8</v>
      </c>
      <c r="L4155" t="s">
        <v>107</v>
      </c>
      <c r="M4155">
        <v>67110</v>
      </c>
      <c r="N4155" s="21" t="str">
        <f t="shared" si="165"/>
        <v>13_65-70</v>
      </c>
      <c r="O4155" s="21" t="str">
        <f t="shared" si="166"/>
        <v>6_60-70</v>
      </c>
      <c r="P4155" s="21" t="str">
        <f t="shared" si="167"/>
        <v>06_60-70</v>
      </c>
      <c r="Q4155" t="s">
        <v>1730</v>
      </c>
      <c r="R4155" t="s">
        <v>1588</v>
      </c>
      <c r="S4155">
        <f t="shared" si="168"/>
        <v>671100</v>
      </c>
      <c r="T4155">
        <f t="shared" si="169"/>
        <v>9168</v>
      </c>
      <c r="V4155">
        <v>69990</v>
      </c>
      <c r="X4155" s="3">
        <v>-4.1148735533647667E-2</v>
      </c>
    </row>
    <row r="4156" spans="1:24" x14ac:dyDescent="0.25">
      <c r="A4156">
        <v>2060</v>
      </c>
      <c r="B4156" t="s">
        <v>13</v>
      </c>
      <c r="C4156" t="s">
        <v>688</v>
      </c>
      <c r="D4156" t="s">
        <v>1046</v>
      </c>
      <c r="E4156" t="s">
        <v>1044</v>
      </c>
      <c r="F4156" t="s">
        <v>5</v>
      </c>
      <c r="G4156" t="s">
        <v>496</v>
      </c>
      <c r="H4156" t="s">
        <v>2</v>
      </c>
      <c r="I4156">
        <v>13</v>
      </c>
      <c r="J4156" t="s">
        <v>4</v>
      </c>
      <c r="L4156" t="s">
        <v>107</v>
      </c>
      <c r="M4156">
        <v>90068</v>
      </c>
      <c r="N4156" s="21" t="str">
        <f t="shared" si="165"/>
        <v>18_90-95</v>
      </c>
      <c r="O4156" s="21" t="str">
        <f t="shared" si="166"/>
        <v>9_90-100</v>
      </c>
      <c r="P4156" s="21" t="str">
        <f t="shared" si="167"/>
        <v>07_70&gt;</v>
      </c>
      <c r="Q4156" t="s">
        <v>1730</v>
      </c>
      <c r="R4156" t="s">
        <v>1588</v>
      </c>
      <c r="S4156">
        <f t="shared" si="168"/>
        <v>185540080</v>
      </c>
      <c r="T4156">
        <f t="shared" si="169"/>
        <v>2534701</v>
      </c>
      <c r="V4156">
        <v>91590</v>
      </c>
      <c r="X4156" s="3">
        <v>-1.6617534665356481E-2</v>
      </c>
    </row>
    <row r="4157" spans="1:24" x14ac:dyDescent="0.25">
      <c r="A4157">
        <v>1</v>
      </c>
      <c r="B4157" t="s">
        <v>13</v>
      </c>
      <c r="C4157" t="s">
        <v>694</v>
      </c>
      <c r="D4157" t="s">
        <v>1046</v>
      </c>
      <c r="E4157" t="s">
        <v>1044</v>
      </c>
      <c r="F4157" t="s">
        <v>5</v>
      </c>
      <c r="G4157" t="s">
        <v>218</v>
      </c>
      <c r="H4157" t="s">
        <v>2</v>
      </c>
      <c r="I4157">
        <v>14</v>
      </c>
      <c r="J4157" t="s">
        <v>8</v>
      </c>
      <c r="K4157" t="s">
        <v>7</v>
      </c>
      <c r="L4157" t="s">
        <v>107</v>
      </c>
      <c r="M4157">
        <v>351089</v>
      </c>
      <c r="N4157" s="21" t="str">
        <f t="shared" si="165"/>
        <v>70_350-355</v>
      </c>
      <c r="O4157" s="21" t="str">
        <f t="shared" si="166"/>
        <v>35_350-360</v>
      </c>
      <c r="P4157" s="21" t="str">
        <f t="shared" si="167"/>
        <v>07_70&gt;</v>
      </c>
      <c r="Q4157" t="s">
        <v>1730</v>
      </c>
      <c r="R4157" t="s">
        <v>1588</v>
      </c>
      <c r="S4157">
        <f t="shared" si="168"/>
        <v>351089</v>
      </c>
      <c r="T4157">
        <f t="shared" si="169"/>
        <v>4796</v>
      </c>
      <c r="V4157">
        <v>351089</v>
      </c>
      <c r="X4157" s="3"/>
    </row>
    <row r="4158" spans="1:24" x14ac:dyDescent="0.25">
      <c r="A4158">
        <v>12</v>
      </c>
      <c r="B4158" t="s">
        <v>13</v>
      </c>
      <c r="C4158" t="s">
        <v>1620</v>
      </c>
      <c r="D4158" t="s">
        <v>1046</v>
      </c>
      <c r="E4158" t="s">
        <v>1044</v>
      </c>
      <c r="F4158" t="s">
        <v>5</v>
      </c>
      <c r="G4158" t="s">
        <v>496</v>
      </c>
      <c r="H4158" t="s">
        <v>2</v>
      </c>
      <c r="I4158">
        <v>14</v>
      </c>
      <c r="J4158" t="s">
        <v>8</v>
      </c>
      <c r="K4158" t="s">
        <v>7</v>
      </c>
      <c r="L4158" t="s">
        <v>107</v>
      </c>
      <c r="M4158">
        <v>130720</v>
      </c>
      <c r="N4158" s="21" t="str">
        <f t="shared" si="165"/>
        <v>26_130-135</v>
      </c>
      <c r="O4158" s="21" t="str">
        <f t="shared" si="166"/>
        <v>13_130-140</v>
      </c>
      <c r="P4158" s="21" t="str">
        <f t="shared" si="167"/>
        <v>07_70&gt;</v>
      </c>
      <c r="Q4158" t="s">
        <v>1730</v>
      </c>
      <c r="R4158" t="s">
        <v>1588</v>
      </c>
      <c r="S4158">
        <f t="shared" si="168"/>
        <v>1568640</v>
      </c>
      <c r="T4158">
        <f t="shared" si="169"/>
        <v>21430</v>
      </c>
      <c r="V4158" t="e">
        <v>#N/A</v>
      </c>
      <c r="X4158" s="3"/>
    </row>
    <row r="4159" spans="1:24" x14ac:dyDescent="0.25">
      <c r="A4159">
        <v>5</v>
      </c>
      <c r="B4159" t="s">
        <v>13</v>
      </c>
      <c r="C4159" t="s">
        <v>734</v>
      </c>
      <c r="D4159" t="s">
        <v>1055</v>
      </c>
      <c r="E4159" t="s">
        <v>1044</v>
      </c>
      <c r="F4159" t="s">
        <v>5</v>
      </c>
      <c r="G4159" t="s">
        <v>308</v>
      </c>
      <c r="H4159" t="s">
        <v>735</v>
      </c>
      <c r="I4159">
        <v>15</v>
      </c>
      <c r="J4159" t="s">
        <v>8</v>
      </c>
      <c r="L4159" t="s">
        <v>107</v>
      </c>
      <c r="M4159">
        <v>113572</v>
      </c>
      <c r="N4159" s="21" t="str">
        <f t="shared" si="165"/>
        <v>22_110-115</v>
      </c>
      <c r="O4159" s="21" t="str">
        <f t="shared" si="166"/>
        <v>11_110-120</v>
      </c>
      <c r="P4159" s="21" t="str">
        <f t="shared" si="167"/>
        <v>07_70&gt;</v>
      </c>
      <c r="Q4159" t="s">
        <v>1730</v>
      </c>
      <c r="R4159" t="s">
        <v>1588</v>
      </c>
      <c r="S4159">
        <f t="shared" si="168"/>
        <v>567860</v>
      </c>
      <c r="T4159">
        <f t="shared" si="169"/>
        <v>7758</v>
      </c>
      <c r="V4159">
        <v>113572</v>
      </c>
      <c r="X4159" s="3"/>
    </row>
    <row r="4160" spans="1:24" x14ac:dyDescent="0.25">
      <c r="A4160">
        <v>3</v>
      </c>
      <c r="B4160" t="s">
        <v>13</v>
      </c>
      <c r="C4160" t="s">
        <v>787</v>
      </c>
      <c r="D4160" t="s">
        <v>1055</v>
      </c>
      <c r="E4160" t="s">
        <v>1044</v>
      </c>
      <c r="F4160" t="s">
        <v>5</v>
      </c>
      <c r="G4160" t="s">
        <v>308</v>
      </c>
      <c r="H4160" t="s">
        <v>788</v>
      </c>
      <c r="I4160">
        <v>15</v>
      </c>
      <c r="J4160" t="s">
        <v>117</v>
      </c>
      <c r="L4160" t="s">
        <v>107</v>
      </c>
      <c r="M4160">
        <v>199000</v>
      </c>
      <c r="N4160" s="21" t="str">
        <f t="shared" si="165"/>
        <v>39_195-200</v>
      </c>
      <c r="O4160" s="21" t="str">
        <f t="shared" si="166"/>
        <v>19_190-200</v>
      </c>
      <c r="P4160" s="21" t="str">
        <f t="shared" si="167"/>
        <v>07_70&gt;</v>
      </c>
      <c r="Q4160" t="s">
        <v>1730</v>
      </c>
      <c r="R4160" t="s">
        <v>1588</v>
      </c>
      <c r="S4160">
        <f t="shared" si="168"/>
        <v>597000</v>
      </c>
      <c r="T4160">
        <f t="shared" si="169"/>
        <v>8156</v>
      </c>
      <c r="V4160">
        <v>222500</v>
      </c>
      <c r="X4160" s="3">
        <v>-0.10561797752808989</v>
      </c>
    </row>
    <row r="4161" spans="1:24" x14ac:dyDescent="0.25">
      <c r="A4161">
        <v>10</v>
      </c>
      <c r="B4161" t="s">
        <v>13</v>
      </c>
      <c r="C4161" t="s">
        <v>791</v>
      </c>
      <c r="D4161" t="s">
        <v>1055</v>
      </c>
      <c r="E4161" t="s">
        <v>1044</v>
      </c>
      <c r="F4161" t="s">
        <v>5</v>
      </c>
      <c r="G4161" t="s">
        <v>308</v>
      </c>
      <c r="H4161" t="s">
        <v>792</v>
      </c>
      <c r="I4161">
        <v>17</v>
      </c>
      <c r="J4161" t="s">
        <v>8</v>
      </c>
      <c r="L4161" t="s">
        <v>107</v>
      </c>
      <c r="M4161">
        <v>239939</v>
      </c>
      <c r="N4161" s="21" t="str">
        <f t="shared" si="165"/>
        <v>47_235-240</v>
      </c>
      <c r="O4161" s="21" t="str">
        <f t="shared" si="166"/>
        <v>23_230-240</v>
      </c>
      <c r="P4161" s="21" t="str">
        <f t="shared" si="167"/>
        <v>07_70&gt;</v>
      </c>
      <c r="Q4161" t="s">
        <v>1730</v>
      </c>
      <c r="R4161" t="s">
        <v>1588</v>
      </c>
      <c r="S4161">
        <f t="shared" si="168"/>
        <v>2399390</v>
      </c>
      <c r="T4161">
        <f t="shared" si="169"/>
        <v>32779</v>
      </c>
      <c r="V4161">
        <v>239939</v>
      </c>
      <c r="X4161" s="3"/>
    </row>
    <row r="4162" spans="1:24" x14ac:dyDescent="0.25">
      <c r="A4162">
        <v>22</v>
      </c>
      <c r="B4162" t="s">
        <v>13</v>
      </c>
      <c r="C4162" t="s">
        <v>789</v>
      </c>
      <c r="D4162" t="s">
        <v>1055</v>
      </c>
      <c r="E4162" t="s">
        <v>1044</v>
      </c>
      <c r="F4162" t="s">
        <v>5</v>
      </c>
      <c r="G4162" t="s">
        <v>308</v>
      </c>
      <c r="H4162" t="s">
        <v>790</v>
      </c>
      <c r="I4162">
        <v>15</v>
      </c>
      <c r="J4162" t="s">
        <v>117</v>
      </c>
      <c r="L4162" t="s">
        <v>107</v>
      </c>
      <c r="M4162">
        <v>203116</v>
      </c>
      <c r="N4162" s="21" t="str">
        <f t="shared" si="165"/>
        <v>40_200-205</v>
      </c>
      <c r="O4162" s="21" t="str">
        <f t="shared" si="166"/>
        <v>20_200-210</v>
      </c>
      <c r="P4162" s="21" t="str">
        <f t="shared" si="167"/>
        <v>07_70&gt;</v>
      </c>
      <c r="Q4162" t="s">
        <v>1730</v>
      </c>
      <c r="R4162" t="s">
        <v>1588</v>
      </c>
      <c r="S4162">
        <f t="shared" si="168"/>
        <v>4468552</v>
      </c>
      <c r="T4162">
        <f t="shared" si="169"/>
        <v>61046</v>
      </c>
      <c r="V4162">
        <v>226500</v>
      </c>
      <c r="X4162" s="3">
        <v>-0.10324061810154525</v>
      </c>
    </row>
    <row r="4163" spans="1:24" x14ac:dyDescent="0.25">
      <c r="A4163">
        <v>7</v>
      </c>
      <c r="B4163" t="s">
        <v>13</v>
      </c>
      <c r="C4163" t="s">
        <v>734</v>
      </c>
      <c r="D4163" t="s">
        <v>1055</v>
      </c>
      <c r="E4163" t="s">
        <v>1044</v>
      </c>
      <c r="F4163" t="s">
        <v>5</v>
      </c>
      <c r="G4163" t="s">
        <v>308</v>
      </c>
      <c r="H4163" t="s">
        <v>735</v>
      </c>
      <c r="I4163">
        <v>15</v>
      </c>
      <c r="J4163" t="s">
        <v>8</v>
      </c>
      <c r="L4163" t="s">
        <v>107</v>
      </c>
      <c r="M4163">
        <v>113572</v>
      </c>
      <c r="N4163" s="21" t="str">
        <f t="shared" si="165"/>
        <v>22_110-115</v>
      </c>
      <c r="O4163" s="21" t="str">
        <f t="shared" si="166"/>
        <v>11_110-120</v>
      </c>
      <c r="P4163" s="21" t="str">
        <f t="shared" si="167"/>
        <v>07_70&gt;</v>
      </c>
      <c r="Q4163" t="s">
        <v>1730</v>
      </c>
      <c r="R4163" t="s">
        <v>1588</v>
      </c>
      <c r="S4163">
        <f t="shared" si="168"/>
        <v>795004</v>
      </c>
      <c r="T4163">
        <f t="shared" si="169"/>
        <v>10861</v>
      </c>
      <c r="V4163">
        <v>113572</v>
      </c>
      <c r="X4163" s="3"/>
    </row>
    <row r="4164" spans="1:24" x14ac:dyDescent="0.25">
      <c r="A4164">
        <v>10</v>
      </c>
      <c r="B4164" t="s">
        <v>13</v>
      </c>
      <c r="C4164" t="s">
        <v>787</v>
      </c>
      <c r="D4164" t="s">
        <v>1055</v>
      </c>
      <c r="E4164" t="s">
        <v>1044</v>
      </c>
      <c r="F4164" t="s">
        <v>5</v>
      </c>
      <c r="G4164" t="s">
        <v>308</v>
      </c>
      <c r="H4164" t="s">
        <v>788</v>
      </c>
      <c r="I4164">
        <v>15</v>
      </c>
      <c r="J4164" t="s">
        <v>117</v>
      </c>
      <c r="L4164" t="s">
        <v>107</v>
      </c>
      <c r="M4164">
        <v>199000</v>
      </c>
      <c r="N4164" s="21" t="str">
        <f t="shared" si="165"/>
        <v>39_195-200</v>
      </c>
      <c r="O4164" s="21" t="str">
        <f t="shared" si="166"/>
        <v>19_190-200</v>
      </c>
      <c r="P4164" s="21" t="str">
        <f t="shared" si="167"/>
        <v>07_70&gt;</v>
      </c>
      <c r="Q4164" t="s">
        <v>1730</v>
      </c>
      <c r="R4164" t="s">
        <v>1588</v>
      </c>
      <c r="S4164">
        <f t="shared" si="168"/>
        <v>1990000</v>
      </c>
      <c r="T4164">
        <f t="shared" si="169"/>
        <v>27186</v>
      </c>
      <c r="V4164">
        <v>222500</v>
      </c>
      <c r="X4164" s="3">
        <v>-0.10561797752808989</v>
      </c>
    </row>
    <row r="4165" spans="1:24" x14ac:dyDescent="0.25">
      <c r="A4165">
        <v>70</v>
      </c>
      <c r="B4165" t="s">
        <v>13</v>
      </c>
      <c r="C4165" t="s">
        <v>851</v>
      </c>
      <c r="D4165" t="s">
        <v>1038</v>
      </c>
      <c r="E4165" t="s">
        <v>1044</v>
      </c>
      <c r="F4165" t="s">
        <v>5</v>
      </c>
      <c r="G4165" t="s">
        <v>818</v>
      </c>
      <c r="H4165" t="s">
        <v>852</v>
      </c>
      <c r="I4165">
        <v>15</v>
      </c>
      <c r="J4165" t="s">
        <v>8</v>
      </c>
      <c r="L4165" t="s">
        <v>107</v>
      </c>
      <c r="M4165">
        <v>62991</v>
      </c>
      <c r="N4165" s="21" t="str">
        <f t="shared" si="165"/>
        <v>12_60-65</v>
      </c>
      <c r="O4165" s="21" t="str">
        <f t="shared" si="166"/>
        <v>6_60-70</v>
      </c>
      <c r="P4165" s="21" t="str">
        <f t="shared" si="167"/>
        <v>06_60-70</v>
      </c>
      <c r="Q4165" t="s">
        <v>1730</v>
      </c>
      <c r="R4165" t="s">
        <v>1588</v>
      </c>
      <c r="S4165">
        <f t="shared" si="168"/>
        <v>4409370</v>
      </c>
      <c r="T4165">
        <f t="shared" si="169"/>
        <v>60237</v>
      </c>
      <c r="V4165">
        <v>73539</v>
      </c>
      <c r="X4165" s="3">
        <v>-0.14343409619385633</v>
      </c>
    </row>
    <row r="4166" spans="1:24" x14ac:dyDescent="0.25">
      <c r="A4166">
        <v>104</v>
      </c>
      <c r="B4166" t="s">
        <v>13</v>
      </c>
      <c r="C4166" t="s">
        <v>943</v>
      </c>
      <c r="D4166" t="s">
        <v>1046</v>
      </c>
      <c r="E4166" t="s">
        <v>1044</v>
      </c>
      <c r="F4166" t="s">
        <v>5</v>
      </c>
      <c r="G4166" t="s">
        <v>818</v>
      </c>
      <c r="H4166" t="s">
        <v>2</v>
      </c>
      <c r="I4166">
        <v>14</v>
      </c>
      <c r="J4166" t="s">
        <v>11</v>
      </c>
      <c r="L4166" t="s">
        <v>107</v>
      </c>
      <c r="M4166">
        <v>43679</v>
      </c>
      <c r="N4166" s="21" t="str">
        <f t="shared" si="165"/>
        <v>8_40-45</v>
      </c>
      <c r="O4166" s="21" t="str">
        <f t="shared" si="166"/>
        <v>4_40-50</v>
      </c>
      <c r="P4166" s="21" t="str">
        <f t="shared" si="167"/>
        <v>04_40-50</v>
      </c>
      <c r="Q4166" t="s">
        <v>1730</v>
      </c>
      <c r="R4166" t="s">
        <v>1588</v>
      </c>
      <c r="S4166">
        <f t="shared" si="168"/>
        <v>4542616</v>
      </c>
      <c r="T4166">
        <f t="shared" si="169"/>
        <v>62058</v>
      </c>
      <c r="V4166">
        <v>46677</v>
      </c>
      <c r="X4166" s="3">
        <v>-6.422863508794481E-2</v>
      </c>
    </row>
    <row r="4167" spans="1:24" x14ac:dyDescent="0.25">
      <c r="A4167">
        <v>86</v>
      </c>
      <c r="B4167" t="s">
        <v>13</v>
      </c>
      <c r="C4167" t="s">
        <v>947</v>
      </c>
      <c r="D4167" t="s">
        <v>1040</v>
      </c>
      <c r="E4167" t="s">
        <v>1044</v>
      </c>
      <c r="F4167" t="s">
        <v>5</v>
      </c>
      <c r="G4167" t="s">
        <v>818</v>
      </c>
      <c r="H4167" t="s">
        <v>2</v>
      </c>
      <c r="I4167">
        <v>15</v>
      </c>
      <c r="J4167" t="s">
        <v>8</v>
      </c>
      <c r="L4167" t="s">
        <v>107</v>
      </c>
      <c r="M4167">
        <v>44240</v>
      </c>
      <c r="N4167" s="21" t="str">
        <f t="shared" si="165"/>
        <v>8_40-45</v>
      </c>
      <c r="O4167" s="21" t="str">
        <f t="shared" si="166"/>
        <v>4_40-50</v>
      </c>
      <c r="P4167" s="21" t="str">
        <f t="shared" si="167"/>
        <v>04_40-50</v>
      </c>
      <c r="Q4167" t="s">
        <v>1730</v>
      </c>
      <c r="R4167" t="s">
        <v>1588</v>
      </c>
      <c r="S4167">
        <f t="shared" si="168"/>
        <v>3804640</v>
      </c>
      <c r="T4167">
        <f t="shared" si="169"/>
        <v>51976</v>
      </c>
      <c r="V4167">
        <v>45920</v>
      </c>
      <c r="X4167" s="3">
        <v>-3.6585365853658534E-2</v>
      </c>
    </row>
    <row r="4168" spans="1:24" x14ac:dyDescent="0.25">
      <c r="A4168">
        <v>12</v>
      </c>
      <c r="B4168" t="s">
        <v>13</v>
      </c>
      <c r="C4168" t="s">
        <v>945</v>
      </c>
      <c r="D4168" t="s">
        <v>1046</v>
      </c>
      <c r="E4168" t="s">
        <v>1044</v>
      </c>
      <c r="F4168" t="s">
        <v>5</v>
      </c>
      <c r="G4168" t="s">
        <v>818</v>
      </c>
      <c r="H4168" t="s">
        <v>827</v>
      </c>
      <c r="I4168">
        <v>14</v>
      </c>
      <c r="J4168" t="s">
        <v>8</v>
      </c>
      <c r="L4168" t="s">
        <v>107</v>
      </c>
      <c r="M4168">
        <v>60304</v>
      </c>
      <c r="N4168" s="21" t="str">
        <f t="shared" si="165"/>
        <v>12_60-65</v>
      </c>
      <c r="O4168" s="21" t="str">
        <f t="shared" si="166"/>
        <v>6_60-70</v>
      </c>
      <c r="P4168" s="21" t="str">
        <f t="shared" si="167"/>
        <v>06_60-70</v>
      </c>
      <c r="Q4168" t="s">
        <v>1730</v>
      </c>
      <c r="R4168" t="s">
        <v>1588</v>
      </c>
      <c r="S4168">
        <f t="shared" si="168"/>
        <v>723648</v>
      </c>
      <c r="T4168">
        <f t="shared" si="169"/>
        <v>9886</v>
      </c>
      <c r="V4168">
        <v>59808</v>
      </c>
      <c r="X4168" s="3">
        <v>8.2932049224184057E-3</v>
      </c>
    </row>
    <row r="4169" spans="1:24" x14ac:dyDescent="0.25">
      <c r="A4169">
        <v>14</v>
      </c>
      <c r="B4169" t="s">
        <v>13</v>
      </c>
      <c r="C4169" t="s">
        <v>562</v>
      </c>
      <c r="D4169" t="s">
        <v>1046</v>
      </c>
      <c r="E4169" t="s">
        <v>1044</v>
      </c>
      <c r="F4169" t="s">
        <v>5</v>
      </c>
      <c r="G4169" t="s">
        <v>496</v>
      </c>
      <c r="H4169" t="s">
        <v>2</v>
      </c>
      <c r="I4169">
        <v>14</v>
      </c>
      <c r="J4169" t="s">
        <v>8</v>
      </c>
      <c r="L4169" t="s">
        <v>107</v>
      </c>
      <c r="M4169">
        <v>43343</v>
      </c>
      <c r="N4169" s="21" t="str">
        <f t="shared" si="165"/>
        <v>8_40-45</v>
      </c>
      <c r="O4169" s="21" t="str">
        <f t="shared" si="166"/>
        <v>4_40-50</v>
      </c>
      <c r="P4169" s="21" t="str">
        <f t="shared" si="167"/>
        <v>04_40-50</v>
      </c>
      <c r="Q4169" t="s">
        <v>1730</v>
      </c>
      <c r="R4169" t="s">
        <v>1588</v>
      </c>
      <c r="S4169">
        <f t="shared" si="168"/>
        <v>606802</v>
      </c>
      <c r="T4169">
        <f t="shared" si="169"/>
        <v>8290</v>
      </c>
      <c r="V4169" t="e">
        <v>#N/A</v>
      </c>
      <c r="X4169" s="3"/>
    </row>
    <row r="4170" spans="1:24" x14ac:dyDescent="0.25">
      <c r="A4170">
        <v>4</v>
      </c>
      <c r="B4170" t="s">
        <v>13</v>
      </c>
      <c r="C4170" t="s">
        <v>563</v>
      </c>
      <c r="D4170" t="s">
        <v>1046</v>
      </c>
      <c r="E4170" t="s">
        <v>1044</v>
      </c>
      <c r="F4170" t="s">
        <v>5</v>
      </c>
      <c r="G4170" t="s">
        <v>155</v>
      </c>
      <c r="H4170" t="s">
        <v>2</v>
      </c>
      <c r="I4170">
        <v>14</v>
      </c>
      <c r="J4170" t="s">
        <v>8</v>
      </c>
      <c r="L4170" t="s">
        <v>107</v>
      </c>
      <c r="M4170">
        <v>30020</v>
      </c>
      <c r="N4170" s="21" t="str">
        <f t="shared" si="165"/>
        <v>6_30-35</v>
      </c>
      <c r="O4170" s="21" t="str">
        <f t="shared" si="166"/>
        <v>3_30-40</v>
      </c>
      <c r="P4170" s="21" t="str">
        <f t="shared" si="167"/>
        <v>03_30-40</v>
      </c>
      <c r="Q4170" t="s">
        <v>1730</v>
      </c>
      <c r="R4170" t="s">
        <v>1588</v>
      </c>
      <c r="S4170">
        <f t="shared" si="168"/>
        <v>120080</v>
      </c>
      <c r="T4170">
        <f t="shared" si="169"/>
        <v>1640</v>
      </c>
      <c r="V4170">
        <v>39300</v>
      </c>
      <c r="X4170" s="3">
        <v>-0.2361323155216285</v>
      </c>
    </row>
    <row r="4171" spans="1:24" x14ac:dyDescent="0.25">
      <c r="A4171">
        <v>30</v>
      </c>
      <c r="B4171" t="s">
        <v>13</v>
      </c>
      <c r="C4171" t="s">
        <v>736</v>
      </c>
      <c r="D4171" t="s">
        <v>1041</v>
      </c>
      <c r="E4171" t="s">
        <v>1044</v>
      </c>
      <c r="F4171" t="s">
        <v>5</v>
      </c>
      <c r="G4171" t="s">
        <v>308</v>
      </c>
      <c r="H4171" t="s">
        <v>640</v>
      </c>
      <c r="I4171">
        <v>15</v>
      </c>
      <c r="J4171" t="s">
        <v>8</v>
      </c>
      <c r="L4171" t="s">
        <v>107</v>
      </c>
      <c r="M4171">
        <v>102965</v>
      </c>
      <c r="N4171" s="21" t="str">
        <f t="shared" si="165"/>
        <v>20_100-105</v>
      </c>
      <c r="O4171" s="21" t="str">
        <f t="shared" si="166"/>
        <v>10_100-110</v>
      </c>
      <c r="P4171" s="21" t="str">
        <f t="shared" si="167"/>
        <v>07_70&gt;</v>
      </c>
      <c r="Q4171" t="s">
        <v>1730</v>
      </c>
      <c r="R4171" t="s">
        <v>1588</v>
      </c>
      <c r="S4171">
        <f t="shared" si="168"/>
        <v>3088950</v>
      </c>
      <c r="T4171">
        <f t="shared" si="169"/>
        <v>42199</v>
      </c>
      <c r="V4171">
        <v>106000</v>
      </c>
      <c r="X4171" s="3">
        <v>-2.8632075471698114E-2</v>
      </c>
    </row>
    <row r="4172" spans="1:24" x14ac:dyDescent="0.25">
      <c r="A4172">
        <v>5</v>
      </c>
      <c r="B4172" t="s">
        <v>13</v>
      </c>
      <c r="C4172" t="s">
        <v>944</v>
      </c>
      <c r="D4172" t="s">
        <v>1046</v>
      </c>
      <c r="E4172" t="s">
        <v>1044</v>
      </c>
      <c r="F4172" t="s">
        <v>5</v>
      </c>
      <c r="G4172" t="s">
        <v>496</v>
      </c>
      <c r="H4172" t="s">
        <v>618</v>
      </c>
      <c r="I4172">
        <v>13</v>
      </c>
      <c r="J4172" t="s">
        <v>8</v>
      </c>
      <c r="L4172" t="s">
        <v>107</v>
      </c>
      <c r="M4172">
        <v>49400</v>
      </c>
      <c r="N4172" s="21" t="str">
        <f t="shared" si="165"/>
        <v>9_45-50</v>
      </c>
      <c r="O4172" s="21" t="str">
        <f t="shared" si="166"/>
        <v>4_40-50</v>
      </c>
      <c r="P4172" s="21" t="str">
        <f t="shared" si="167"/>
        <v>04_40-50</v>
      </c>
      <c r="Q4172" t="s">
        <v>1730</v>
      </c>
      <c r="R4172" t="s">
        <v>1588</v>
      </c>
      <c r="S4172">
        <f t="shared" si="168"/>
        <v>247000</v>
      </c>
      <c r="T4172">
        <f t="shared" si="169"/>
        <v>3374</v>
      </c>
      <c r="V4172">
        <v>52362</v>
      </c>
      <c r="X4172" s="3">
        <v>-5.65677399640961E-2</v>
      </c>
    </row>
    <row r="4173" spans="1:24" x14ac:dyDescent="0.25">
      <c r="A4173">
        <v>26</v>
      </c>
      <c r="B4173" t="s">
        <v>13</v>
      </c>
      <c r="C4173" t="s">
        <v>945</v>
      </c>
      <c r="D4173" t="s">
        <v>1046</v>
      </c>
      <c r="E4173" t="s">
        <v>1044</v>
      </c>
      <c r="F4173" t="s">
        <v>5</v>
      </c>
      <c r="G4173" t="s">
        <v>818</v>
      </c>
      <c r="H4173" t="s">
        <v>827</v>
      </c>
      <c r="I4173">
        <v>14</v>
      </c>
      <c r="J4173" t="s">
        <v>8</v>
      </c>
      <c r="L4173" t="s">
        <v>107</v>
      </c>
      <c r="M4173">
        <v>60304</v>
      </c>
      <c r="N4173" s="21" t="str">
        <f t="shared" si="165"/>
        <v>12_60-65</v>
      </c>
      <c r="O4173" s="21" t="str">
        <f t="shared" si="166"/>
        <v>6_60-70</v>
      </c>
      <c r="P4173" s="21" t="str">
        <f t="shared" si="167"/>
        <v>06_60-70</v>
      </c>
      <c r="Q4173" t="s">
        <v>1730</v>
      </c>
      <c r="R4173" t="s">
        <v>1588</v>
      </c>
      <c r="S4173">
        <f t="shared" si="168"/>
        <v>1567904</v>
      </c>
      <c r="T4173">
        <f t="shared" si="169"/>
        <v>21419</v>
      </c>
      <c r="V4173">
        <v>59808</v>
      </c>
      <c r="X4173" s="3">
        <v>8.2932049224184057E-3</v>
      </c>
    </row>
    <row r="4174" spans="1:24" x14ac:dyDescent="0.25">
      <c r="A4174">
        <v>68</v>
      </c>
      <c r="B4174" t="s">
        <v>13</v>
      </c>
      <c r="C4174" t="s">
        <v>946</v>
      </c>
      <c r="D4174" t="s">
        <v>1046</v>
      </c>
      <c r="E4174" t="s">
        <v>1044</v>
      </c>
      <c r="F4174" t="s">
        <v>5</v>
      </c>
      <c r="G4174" t="s">
        <v>818</v>
      </c>
      <c r="H4174" t="s">
        <v>827</v>
      </c>
      <c r="I4174">
        <v>13</v>
      </c>
      <c r="J4174" t="s">
        <v>8</v>
      </c>
      <c r="L4174" t="s">
        <v>107</v>
      </c>
      <c r="M4174">
        <v>65567</v>
      </c>
      <c r="N4174" s="21" t="str">
        <f t="shared" si="165"/>
        <v>13_65-70</v>
      </c>
      <c r="O4174" s="21" t="str">
        <f t="shared" si="166"/>
        <v>6_60-70</v>
      </c>
      <c r="P4174" s="21" t="str">
        <f t="shared" si="167"/>
        <v>06_60-70</v>
      </c>
      <c r="Q4174" t="s">
        <v>1730</v>
      </c>
      <c r="R4174" t="s">
        <v>1588</v>
      </c>
      <c r="S4174">
        <f t="shared" si="168"/>
        <v>4458556</v>
      </c>
      <c r="T4174">
        <f t="shared" si="169"/>
        <v>60909</v>
      </c>
      <c r="V4174">
        <v>61725</v>
      </c>
      <c r="X4174" s="3">
        <v>6.2243823410287565E-2</v>
      </c>
    </row>
    <row r="4175" spans="1:24" x14ac:dyDescent="0.25">
      <c r="A4175">
        <v>116</v>
      </c>
      <c r="B4175" t="s">
        <v>13</v>
      </c>
      <c r="C4175" t="s">
        <v>947</v>
      </c>
      <c r="D4175" t="s">
        <v>1040</v>
      </c>
      <c r="E4175" t="s">
        <v>1044</v>
      </c>
      <c r="F4175" t="s">
        <v>5</v>
      </c>
      <c r="G4175" t="s">
        <v>818</v>
      </c>
      <c r="H4175" t="s">
        <v>2</v>
      </c>
      <c r="I4175">
        <v>15</v>
      </c>
      <c r="J4175" t="s">
        <v>8</v>
      </c>
      <c r="L4175" t="s">
        <v>107</v>
      </c>
      <c r="M4175">
        <v>44240</v>
      </c>
      <c r="N4175" s="21" t="str">
        <f t="shared" si="165"/>
        <v>8_40-45</v>
      </c>
      <c r="O4175" s="21" t="str">
        <f t="shared" si="166"/>
        <v>4_40-50</v>
      </c>
      <c r="P4175" s="21" t="str">
        <f t="shared" si="167"/>
        <v>04_40-50</v>
      </c>
      <c r="Q4175" t="s">
        <v>1730</v>
      </c>
      <c r="R4175" t="s">
        <v>1588</v>
      </c>
      <c r="S4175">
        <f t="shared" si="168"/>
        <v>5131840</v>
      </c>
      <c r="T4175">
        <f t="shared" si="169"/>
        <v>70107</v>
      </c>
      <c r="V4175">
        <v>45920</v>
      </c>
      <c r="X4175" s="3">
        <v>-3.6585365853658534E-2</v>
      </c>
    </row>
    <row r="4176" spans="1:24" x14ac:dyDescent="0.25">
      <c r="A4176">
        <v>25</v>
      </c>
      <c r="B4176" t="s">
        <v>13</v>
      </c>
      <c r="C4176" t="s">
        <v>736</v>
      </c>
      <c r="D4176" t="s">
        <v>1041</v>
      </c>
      <c r="E4176" t="s">
        <v>1044</v>
      </c>
      <c r="F4176" t="s">
        <v>5</v>
      </c>
      <c r="G4176" t="s">
        <v>308</v>
      </c>
      <c r="H4176" t="s">
        <v>640</v>
      </c>
      <c r="I4176">
        <v>15</v>
      </c>
      <c r="J4176" t="s">
        <v>8</v>
      </c>
      <c r="L4176" t="s">
        <v>107</v>
      </c>
      <c r="M4176">
        <v>102965</v>
      </c>
      <c r="N4176" s="21" t="str">
        <f t="shared" si="165"/>
        <v>20_100-105</v>
      </c>
      <c r="O4176" s="21" t="str">
        <f t="shared" si="166"/>
        <v>10_100-110</v>
      </c>
      <c r="P4176" s="21" t="str">
        <f t="shared" si="167"/>
        <v>07_70&gt;</v>
      </c>
      <c r="Q4176" t="s">
        <v>1730</v>
      </c>
      <c r="R4176" t="s">
        <v>1588</v>
      </c>
      <c r="S4176">
        <f t="shared" si="168"/>
        <v>2574125</v>
      </c>
      <c r="T4176">
        <f t="shared" si="169"/>
        <v>35166</v>
      </c>
      <c r="V4176">
        <v>106000</v>
      </c>
      <c r="X4176" s="3">
        <v>-2.8632075471698114E-2</v>
      </c>
    </row>
    <row r="4177" spans="1:24" x14ac:dyDescent="0.25">
      <c r="A4177">
        <v>135</v>
      </c>
      <c r="B4177" t="s">
        <v>13</v>
      </c>
      <c r="C4177" t="s">
        <v>1545</v>
      </c>
      <c r="D4177" t="s">
        <v>1046</v>
      </c>
      <c r="E4177" t="s">
        <v>1039</v>
      </c>
      <c r="F4177" t="s">
        <v>5</v>
      </c>
      <c r="G4177" t="s">
        <v>818</v>
      </c>
      <c r="H4177" t="s">
        <v>2</v>
      </c>
      <c r="I4177">
        <v>13</v>
      </c>
      <c r="J4177" t="s">
        <v>117</v>
      </c>
      <c r="K4177" t="s">
        <v>7</v>
      </c>
      <c r="L4177" t="s">
        <v>107</v>
      </c>
      <c r="M4177">
        <v>126179</v>
      </c>
      <c r="N4177" s="21" t="str">
        <f t="shared" si="165"/>
        <v>25_125-130</v>
      </c>
      <c r="O4177" s="21" t="str">
        <f t="shared" si="166"/>
        <v>12_120-130</v>
      </c>
      <c r="P4177" s="21" t="str">
        <f t="shared" si="167"/>
        <v>07_70&gt;</v>
      </c>
      <c r="Q4177" t="s">
        <v>1730</v>
      </c>
      <c r="R4177" t="s">
        <v>1588</v>
      </c>
      <c r="S4177">
        <f t="shared" si="168"/>
        <v>17034165</v>
      </c>
      <c r="T4177">
        <f t="shared" si="169"/>
        <v>232707</v>
      </c>
      <c r="V4177">
        <v>119148</v>
      </c>
      <c r="X4177" s="3">
        <v>5.901064222647464E-2</v>
      </c>
    </row>
    <row r="4178" spans="1:24" x14ac:dyDescent="0.25">
      <c r="A4178">
        <v>128</v>
      </c>
      <c r="B4178" t="s">
        <v>13</v>
      </c>
      <c r="C4178" t="s">
        <v>1546</v>
      </c>
      <c r="D4178" t="s">
        <v>1041</v>
      </c>
      <c r="E4178" t="s">
        <v>1039</v>
      </c>
      <c r="F4178" t="s">
        <v>5</v>
      </c>
      <c r="G4178" t="s">
        <v>308</v>
      </c>
      <c r="H4178" t="s">
        <v>166</v>
      </c>
      <c r="I4178">
        <v>15</v>
      </c>
      <c r="J4178" t="s">
        <v>117</v>
      </c>
      <c r="L4178" t="s">
        <v>107</v>
      </c>
      <c r="M4178">
        <v>166180</v>
      </c>
      <c r="N4178" s="21" t="str">
        <f t="shared" si="165"/>
        <v>33_165-170</v>
      </c>
      <c r="O4178" s="21" t="str">
        <f t="shared" si="166"/>
        <v>16_160-170</v>
      </c>
      <c r="P4178" s="21" t="str">
        <f t="shared" si="167"/>
        <v>07_70&gt;</v>
      </c>
      <c r="Q4178" t="s">
        <v>1730</v>
      </c>
      <c r="R4178" t="s">
        <v>1588</v>
      </c>
      <c r="S4178">
        <f t="shared" si="168"/>
        <v>21271040</v>
      </c>
      <c r="T4178">
        <f t="shared" si="169"/>
        <v>290588</v>
      </c>
      <c r="V4178">
        <v>168600</v>
      </c>
      <c r="X4178" s="3">
        <v>-1.435349940688019E-2</v>
      </c>
    </row>
    <row r="4179" spans="1:24" x14ac:dyDescent="0.25">
      <c r="A4179">
        <v>14</v>
      </c>
      <c r="B4179" t="s">
        <v>13</v>
      </c>
      <c r="C4179" t="s">
        <v>1547</v>
      </c>
      <c r="D4179" t="s">
        <v>1046</v>
      </c>
      <c r="E4179" t="s">
        <v>1039</v>
      </c>
      <c r="F4179" t="s">
        <v>5</v>
      </c>
      <c r="G4179" t="s">
        <v>855</v>
      </c>
      <c r="H4179" t="s">
        <v>2</v>
      </c>
      <c r="I4179">
        <v>13</v>
      </c>
      <c r="J4179" t="s">
        <v>117</v>
      </c>
      <c r="K4179" t="s">
        <v>7</v>
      </c>
      <c r="L4179" t="s">
        <v>107</v>
      </c>
      <c r="M4179">
        <v>124000</v>
      </c>
      <c r="N4179" s="21" t="str">
        <f t="shared" si="165"/>
        <v>24_120-125</v>
      </c>
      <c r="O4179" s="21" t="str">
        <f t="shared" si="166"/>
        <v>12_120-130</v>
      </c>
      <c r="P4179" s="21" t="str">
        <f t="shared" si="167"/>
        <v>07_70&gt;</v>
      </c>
      <c r="Q4179" t="s">
        <v>1730</v>
      </c>
      <c r="R4179" t="s">
        <v>1588</v>
      </c>
      <c r="S4179">
        <f t="shared" si="168"/>
        <v>1736000</v>
      </c>
      <c r="T4179">
        <f t="shared" si="169"/>
        <v>23716</v>
      </c>
      <c r="V4179">
        <v>145000</v>
      </c>
      <c r="X4179" s="3">
        <v>-0.14482758620689656</v>
      </c>
    </row>
    <row r="4180" spans="1:24" x14ac:dyDescent="0.25">
      <c r="A4180">
        <v>25</v>
      </c>
      <c r="B4180" t="s">
        <v>13</v>
      </c>
      <c r="C4180" t="s">
        <v>1550</v>
      </c>
      <c r="D4180" t="s">
        <v>1046</v>
      </c>
      <c r="E4180" t="s">
        <v>1039</v>
      </c>
      <c r="F4180" t="s">
        <v>5</v>
      </c>
      <c r="G4180" t="s">
        <v>855</v>
      </c>
      <c r="H4180" t="s">
        <v>2</v>
      </c>
      <c r="I4180">
        <v>13</v>
      </c>
      <c r="J4180" t="s">
        <v>117</v>
      </c>
      <c r="L4180" t="s">
        <v>107</v>
      </c>
      <c r="M4180">
        <v>180493</v>
      </c>
      <c r="N4180" s="21" t="str">
        <f t="shared" si="165"/>
        <v>36_180-185</v>
      </c>
      <c r="O4180" s="21" t="str">
        <f t="shared" si="166"/>
        <v>18_180-190</v>
      </c>
      <c r="P4180" s="21" t="str">
        <f t="shared" si="167"/>
        <v>07_70&gt;</v>
      </c>
      <c r="Q4180" t="s">
        <v>1730</v>
      </c>
      <c r="R4180" t="s">
        <v>1588</v>
      </c>
      <c r="S4180">
        <f t="shared" si="168"/>
        <v>4512325</v>
      </c>
      <c r="T4180">
        <f t="shared" si="169"/>
        <v>61644</v>
      </c>
      <c r="V4180">
        <v>145830</v>
      </c>
      <c r="X4180" s="3">
        <v>0.23769457587602003</v>
      </c>
    </row>
    <row r="4181" spans="1:24" x14ac:dyDescent="0.25">
      <c r="A4181">
        <v>50</v>
      </c>
      <c r="B4181" t="s">
        <v>14</v>
      </c>
      <c r="C4181" t="s">
        <v>132</v>
      </c>
      <c r="D4181" t="s">
        <v>1047</v>
      </c>
      <c r="E4181" t="s">
        <v>1044</v>
      </c>
      <c r="F4181" t="s">
        <v>5</v>
      </c>
      <c r="G4181" t="s">
        <v>114</v>
      </c>
      <c r="H4181" t="s">
        <v>2</v>
      </c>
      <c r="I4181">
        <v>12</v>
      </c>
      <c r="J4181" t="s">
        <v>11</v>
      </c>
      <c r="L4181" t="s">
        <v>107</v>
      </c>
      <c r="M4181">
        <v>55930</v>
      </c>
      <c r="N4181" s="21" t="str">
        <f t="shared" si="165"/>
        <v>11_55-60</v>
      </c>
      <c r="O4181" s="21" t="str">
        <f t="shared" si="166"/>
        <v>5_50-60</v>
      </c>
      <c r="P4181" s="21" t="str">
        <f t="shared" si="167"/>
        <v>05_50-60</v>
      </c>
      <c r="Q4181" t="s">
        <v>1730</v>
      </c>
      <c r="R4181" t="s">
        <v>1588</v>
      </c>
      <c r="S4181">
        <f t="shared" si="168"/>
        <v>2796500</v>
      </c>
      <c r="T4181">
        <f t="shared" si="169"/>
        <v>38204</v>
      </c>
      <c r="V4181">
        <v>60990</v>
      </c>
      <c r="X4181" s="3">
        <v>-8.2964420396786365E-2</v>
      </c>
    </row>
    <row r="4182" spans="1:24" x14ac:dyDescent="0.25">
      <c r="A4182">
        <v>2009</v>
      </c>
      <c r="B4182" t="s">
        <v>14</v>
      </c>
      <c r="C4182" t="s">
        <v>737</v>
      </c>
      <c r="D4182" t="s">
        <v>1046</v>
      </c>
      <c r="E4182" t="s">
        <v>1044</v>
      </c>
      <c r="F4182" t="s">
        <v>5</v>
      </c>
      <c r="G4182" t="s">
        <v>496</v>
      </c>
      <c r="H4182" t="s">
        <v>2</v>
      </c>
      <c r="I4182">
        <v>14</v>
      </c>
      <c r="J4182" t="s">
        <v>8</v>
      </c>
      <c r="L4182" t="s">
        <v>107</v>
      </c>
      <c r="M4182">
        <v>106475</v>
      </c>
      <c r="N4182" s="21" t="str">
        <f t="shared" si="165"/>
        <v>21_105-110</v>
      </c>
      <c r="O4182" s="21" t="str">
        <f t="shared" si="166"/>
        <v>10_100-110</v>
      </c>
      <c r="P4182" s="21" t="str">
        <f t="shared" si="167"/>
        <v>07_70&gt;</v>
      </c>
      <c r="Q4182" t="s">
        <v>1730</v>
      </c>
      <c r="R4182" t="s">
        <v>1588</v>
      </c>
      <c r="S4182">
        <f t="shared" si="168"/>
        <v>213908275</v>
      </c>
      <c r="T4182">
        <f t="shared" si="169"/>
        <v>2922244</v>
      </c>
      <c r="V4182">
        <v>112060</v>
      </c>
      <c r="X4182" s="3">
        <v>-4.9839371765125824E-2</v>
      </c>
    </row>
    <row r="4183" spans="1:24" x14ac:dyDescent="0.25">
      <c r="A4183">
        <v>15</v>
      </c>
      <c r="B4183" t="s">
        <v>14</v>
      </c>
      <c r="C4183" t="s">
        <v>738</v>
      </c>
      <c r="D4183" t="s">
        <v>1046</v>
      </c>
      <c r="E4183" t="s">
        <v>1044</v>
      </c>
      <c r="F4183" t="s">
        <v>1</v>
      </c>
      <c r="G4183" t="s">
        <v>532</v>
      </c>
      <c r="H4183" t="s">
        <v>2</v>
      </c>
      <c r="I4183">
        <v>13</v>
      </c>
      <c r="J4183" t="s">
        <v>8</v>
      </c>
      <c r="L4183" t="s">
        <v>107</v>
      </c>
      <c r="M4183">
        <v>96495</v>
      </c>
      <c r="N4183" s="21" t="str">
        <f t="shared" si="165"/>
        <v>19_95-100</v>
      </c>
      <c r="O4183" s="21" t="str">
        <f t="shared" si="166"/>
        <v>9_90-100</v>
      </c>
      <c r="P4183" s="21" t="str">
        <f t="shared" si="167"/>
        <v>07_70&gt;</v>
      </c>
      <c r="Q4183" t="s">
        <v>1730</v>
      </c>
      <c r="R4183" t="s">
        <v>1588</v>
      </c>
      <c r="S4183">
        <f t="shared" si="168"/>
        <v>1447425</v>
      </c>
      <c r="T4183">
        <f t="shared" si="169"/>
        <v>19774</v>
      </c>
      <c r="V4183">
        <v>92510</v>
      </c>
      <c r="X4183" s="3">
        <v>4.3076424170359964E-2</v>
      </c>
    </row>
    <row r="4184" spans="1:24" x14ac:dyDescent="0.25">
      <c r="A4184">
        <v>1972</v>
      </c>
      <c r="B4184" t="s">
        <v>14</v>
      </c>
      <c r="C4184" t="s">
        <v>739</v>
      </c>
      <c r="D4184" t="s">
        <v>1046</v>
      </c>
      <c r="E4184" t="s">
        <v>1044</v>
      </c>
      <c r="F4184" t="s">
        <v>1</v>
      </c>
      <c r="G4184" t="s">
        <v>532</v>
      </c>
      <c r="H4184" t="s">
        <v>2</v>
      </c>
      <c r="I4184">
        <v>14</v>
      </c>
      <c r="J4184" t="s">
        <v>8</v>
      </c>
      <c r="L4184" t="s">
        <v>107</v>
      </c>
      <c r="M4184">
        <v>95900</v>
      </c>
      <c r="N4184" s="21" t="str">
        <f t="shared" si="165"/>
        <v>19_95-100</v>
      </c>
      <c r="O4184" s="21" t="str">
        <f t="shared" si="166"/>
        <v>9_90-100</v>
      </c>
      <c r="P4184" s="21" t="str">
        <f t="shared" si="167"/>
        <v>07_70&gt;</v>
      </c>
      <c r="Q4184" t="s">
        <v>1730</v>
      </c>
      <c r="R4184" t="s">
        <v>1588</v>
      </c>
      <c r="S4184">
        <f t="shared" si="168"/>
        <v>189114800</v>
      </c>
      <c r="T4184">
        <f t="shared" si="169"/>
        <v>2583536</v>
      </c>
      <c r="V4184">
        <v>91660</v>
      </c>
      <c r="X4184" s="3">
        <v>4.6257909666157539E-2</v>
      </c>
    </row>
    <row r="4185" spans="1:24" x14ac:dyDescent="0.25">
      <c r="A4185">
        <v>490</v>
      </c>
      <c r="B4185" t="s">
        <v>14</v>
      </c>
      <c r="C4185" t="s">
        <v>740</v>
      </c>
      <c r="D4185" t="s">
        <v>1046</v>
      </c>
      <c r="E4185" t="s">
        <v>1044</v>
      </c>
      <c r="F4185" t="s">
        <v>5</v>
      </c>
      <c r="G4185" t="s">
        <v>496</v>
      </c>
      <c r="H4185" t="s">
        <v>2</v>
      </c>
      <c r="I4185">
        <v>13</v>
      </c>
      <c r="J4185" t="s">
        <v>8</v>
      </c>
      <c r="L4185" t="s">
        <v>107</v>
      </c>
      <c r="M4185">
        <v>104616</v>
      </c>
      <c r="N4185" s="21" t="str">
        <f t="shared" si="165"/>
        <v>20_100-105</v>
      </c>
      <c r="O4185" s="21" t="str">
        <f t="shared" si="166"/>
        <v>10_100-110</v>
      </c>
      <c r="P4185" s="21" t="str">
        <f t="shared" si="167"/>
        <v>07_70&gt;</v>
      </c>
      <c r="Q4185" t="s">
        <v>1730</v>
      </c>
      <c r="R4185" t="s">
        <v>1588</v>
      </c>
      <c r="S4185">
        <f t="shared" si="168"/>
        <v>51261840</v>
      </c>
      <c r="T4185">
        <f t="shared" si="169"/>
        <v>700298</v>
      </c>
      <c r="V4185">
        <v>102970</v>
      </c>
      <c r="X4185" s="3">
        <v>1.5985238418956979E-2</v>
      </c>
    </row>
    <row r="4186" spans="1:24" x14ac:dyDescent="0.25">
      <c r="A4186">
        <v>154</v>
      </c>
      <c r="B4186" t="s">
        <v>14</v>
      </c>
      <c r="C4186" t="s">
        <v>741</v>
      </c>
      <c r="D4186" t="s">
        <v>1040</v>
      </c>
      <c r="E4186" t="s">
        <v>1044</v>
      </c>
      <c r="F4186" t="s">
        <v>5</v>
      </c>
      <c r="G4186" t="s">
        <v>496</v>
      </c>
      <c r="H4186" t="s">
        <v>2</v>
      </c>
      <c r="I4186">
        <v>15</v>
      </c>
      <c r="J4186" t="s">
        <v>8</v>
      </c>
      <c r="L4186" t="s">
        <v>107</v>
      </c>
      <c r="M4186">
        <v>105712</v>
      </c>
      <c r="N4186" s="21" t="str">
        <f t="shared" si="165"/>
        <v>21_105-110</v>
      </c>
      <c r="O4186" s="21" t="str">
        <f t="shared" si="166"/>
        <v>10_100-110</v>
      </c>
      <c r="P4186" s="21" t="str">
        <f t="shared" si="167"/>
        <v>07_70&gt;</v>
      </c>
      <c r="Q4186" t="s">
        <v>1730</v>
      </c>
      <c r="R4186" t="s">
        <v>1588</v>
      </c>
      <c r="S4186">
        <f t="shared" si="168"/>
        <v>16279648</v>
      </c>
      <c r="T4186">
        <f t="shared" si="169"/>
        <v>222400</v>
      </c>
      <c r="V4186">
        <v>105187</v>
      </c>
      <c r="X4186" s="3">
        <v>4.9911110688583187E-3</v>
      </c>
    </row>
    <row r="4187" spans="1:24" x14ac:dyDescent="0.25">
      <c r="A4187">
        <v>52</v>
      </c>
      <c r="B4187" t="s">
        <v>14</v>
      </c>
      <c r="C4187" t="s">
        <v>793</v>
      </c>
      <c r="D4187" t="s">
        <v>1046</v>
      </c>
      <c r="E4187" t="s">
        <v>1044</v>
      </c>
      <c r="F4187" t="s">
        <v>5</v>
      </c>
      <c r="G4187" t="s">
        <v>496</v>
      </c>
      <c r="H4187" t="s">
        <v>2</v>
      </c>
      <c r="I4187">
        <v>13</v>
      </c>
      <c r="J4187" t="s">
        <v>8</v>
      </c>
      <c r="K4187" t="s">
        <v>7</v>
      </c>
      <c r="L4187" t="s">
        <v>107</v>
      </c>
      <c r="M4187">
        <v>152672</v>
      </c>
      <c r="N4187" s="21" t="str">
        <f t="shared" si="165"/>
        <v>30_150-155</v>
      </c>
      <c r="O4187" s="21" t="str">
        <f t="shared" si="166"/>
        <v>15_150-160</v>
      </c>
      <c r="P4187" s="21" t="str">
        <f t="shared" si="167"/>
        <v>07_70&gt;</v>
      </c>
      <c r="Q4187" t="s">
        <v>1730</v>
      </c>
      <c r="R4187" t="s">
        <v>1588</v>
      </c>
      <c r="S4187">
        <f t="shared" si="168"/>
        <v>7938944</v>
      </c>
      <c r="T4187">
        <f t="shared" si="169"/>
        <v>108456</v>
      </c>
      <c r="V4187">
        <v>159752</v>
      </c>
      <c r="X4187" s="3">
        <v>-4.4318693975662279E-2</v>
      </c>
    </row>
    <row r="4188" spans="1:24" x14ac:dyDescent="0.25">
      <c r="A4188">
        <v>37</v>
      </c>
      <c r="B4188" t="s">
        <v>14</v>
      </c>
      <c r="C4188" t="s">
        <v>794</v>
      </c>
      <c r="D4188" t="s">
        <v>1046</v>
      </c>
      <c r="E4188" t="s">
        <v>1044</v>
      </c>
      <c r="F4188" t="s">
        <v>5</v>
      </c>
      <c r="G4188" t="s">
        <v>496</v>
      </c>
      <c r="H4188" t="s">
        <v>2</v>
      </c>
      <c r="I4188">
        <v>14</v>
      </c>
      <c r="J4188" t="s">
        <v>117</v>
      </c>
      <c r="K4188" t="s">
        <v>7</v>
      </c>
      <c r="L4188" t="s">
        <v>107</v>
      </c>
      <c r="M4188">
        <v>144988</v>
      </c>
      <c r="N4188" s="21" t="str">
        <f t="shared" si="165"/>
        <v>28_140-145</v>
      </c>
      <c r="O4188" s="21" t="str">
        <f t="shared" si="166"/>
        <v>14_140-150</v>
      </c>
      <c r="P4188" s="21" t="str">
        <f t="shared" si="167"/>
        <v>07_70&gt;</v>
      </c>
      <c r="Q4188" t="s">
        <v>1730</v>
      </c>
      <c r="R4188" t="s">
        <v>1588</v>
      </c>
      <c r="S4188">
        <f t="shared" si="168"/>
        <v>5364556</v>
      </c>
      <c r="T4188">
        <f t="shared" si="169"/>
        <v>73286</v>
      </c>
      <c r="V4188">
        <v>145920</v>
      </c>
      <c r="X4188" s="3">
        <v>-6.3870614035087718E-3</v>
      </c>
    </row>
    <row r="4189" spans="1:24" x14ac:dyDescent="0.25">
      <c r="A4189">
        <v>23</v>
      </c>
      <c r="B4189" t="s">
        <v>14</v>
      </c>
      <c r="C4189" t="s">
        <v>742</v>
      </c>
      <c r="D4189" t="s">
        <v>1046</v>
      </c>
      <c r="E4189" t="s">
        <v>1044</v>
      </c>
      <c r="F4189" t="s">
        <v>5</v>
      </c>
      <c r="G4189" t="s">
        <v>496</v>
      </c>
      <c r="H4189" t="s">
        <v>2</v>
      </c>
      <c r="I4189">
        <v>13</v>
      </c>
      <c r="J4189" t="s">
        <v>8</v>
      </c>
      <c r="K4189" t="s">
        <v>7</v>
      </c>
      <c r="L4189" t="s">
        <v>107</v>
      </c>
      <c r="M4189">
        <v>138422</v>
      </c>
      <c r="N4189" s="21" t="str">
        <f t="shared" si="165"/>
        <v>27_135-140</v>
      </c>
      <c r="O4189" s="21" t="str">
        <f t="shared" si="166"/>
        <v>13_130-140</v>
      </c>
      <c r="P4189" s="21" t="str">
        <f t="shared" si="167"/>
        <v>07_70&gt;</v>
      </c>
      <c r="Q4189" t="s">
        <v>1730</v>
      </c>
      <c r="R4189" t="s">
        <v>1588</v>
      </c>
      <c r="S4189">
        <f t="shared" si="168"/>
        <v>3183706</v>
      </c>
      <c r="T4189">
        <f t="shared" si="169"/>
        <v>43493</v>
      </c>
      <c r="V4189">
        <v>127815</v>
      </c>
      <c r="X4189" s="3">
        <v>8.2987129836091231E-2</v>
      </c>
    </row>
    <row r="4190" spans="1:24" x14ac:dyDescent="0.25">
      <c r="A4190">
        <v>2</v>
      </c>
      <c r="B4190" t="s">
        <v>14</v>
      </c>
      <c r="C4190" t="s">
        <v>407</v>
      </c>
      <c r="D4190" t="s">
        <v>1040</v>
      </c>
      <c r="E4190" t="s">
        <v>1044</v>
      </c>
      <c r="F4190" t="s">
        <v>1</v>
      </c>
      <c r="G4190" t="s">
        <v>249</v>
      </c>
      <c r="H4190" t="s">
        <v>2</v>
      </c>
      <c r="I4190">
        <v>15</v>
      </c>
      <c r="J4190" t="s">
        <v>8</v>
      </c>
      <c r="L4190" t="s">
        <v>107</v>
      </c>
      <c r="M4190">
        <v>93000</v>
      </c>
      <c r="N4190" s="21" t="str">
        <f t="shared" si="165"/>
        <v>18_90-95</v>
      </c>
      <c r="O4190" s="21" t="str">
        <f t="shared" si="166"/>
        <v>9_90-100</v>
      </c>
      <c r="P4190" s="21" t="str">
        <f t="shared" si="167"/>
        <v>07_70&gt;</v>
      </c>
      <c r="Q4190" t="s">
        <v>1730</v>
      </c>
      <c r="R4190" t="s">
        <v>1588</v>
      </c>
      <c r="S4190">
        <f t="shared" si="168"/>
        <v>186000</v>
      </c>
      <c r="T4190">
        <f t="shared" si="169"/>
        <v>2541</v>
      </c>
      <c r="V4190">
        <v>98830</v>
      </c>
      <c r="X4190" s="3">
        <v>-5.8990185166447433E-2</v>
      </c>
    </row>
    <row r="4191" spans="1:24" x14ac:dyDescent="0.25">
      <c r="A4191">
        <v>5</v>
      </c>
      <c r="B4191" t="s">
        <v>14</v>
      </c>
      <c r="C4191" t="s">
        <v>408</v>
      </c>
      <c r="D4191" t="s">
        <v>1041</v>
      </c>
      <c r="E4191" t="s">
        <v>1044</v>
      </c>
      <c r="F4191" t="s">
        <v>5</v>
      </c>
      <c r="G4191" t="s">
        <v>218</v>
      </c>
      <c r="H4191" t="s">
        <v>166</v>
      </c>
      <c r="I4191">
        <v>15</v>
      </c>
      <c r="J4191" t="s">
        <v>117</v>
      </c>
      <c r="L4191" t="s">
        <v>107</v>
      </c>
      <c r="M4191">
        <v>224830</v>
      </c>
      <c r="N4191" s="21" t="str">
        <f t="shared" si="165"/>
        <v>44_220-225</v>
      </c>
      <c r="O4191" s="21" t="str">
        <f t="shared" si="166"/>
        <v>22_220-230</v>
      </c>
      <c r="P4191" s="21" t="str">
        <f t="shared" si="167"/>
        <v>07_70&gt;</v>
      </c>
      <c r="Q4191" t="s">
        <v>1730</v>
      </c>
      <c r="R4191" t="s">
        <v>1588</v>
      </c>
      <c r="S4191">
        <f t="shared" si="168"/>
        <v>1124150</v>
      </c>
      <c r="T4191">
        <f t="shared" si="169"/>
        <v>15357</v>
      </c>
      <c r="V4191">
        <v>235524</v>
      </c>
      <c r="X4191" s="3">
        <v>-4.5405139179022093E-2</v>
      </c>
    </row>
    <row r="4192" spans="1:24" x14ac:dyDescent="0.25">
      <c r="A4192">
        <v>67</v>
      </c>
      <c r="B4192" t="s">
        <v>14</v>
      </c>
      <c r="C4192" t="s">
        <v>620</v>
      </c>
      <c r="D4192" t="s">
        <v>1046</v>
      </c>
      <c r="E4192" t="s">
        <v>1039</v>
      </c>
      <c r="F4192" t="s">
        <v>1</v>
      </c>
      <c r="G4192" t="s">
        <v>532</v>
      </c>
      <c r="H4192" t="s">
        <v>2</v>
      </c>
      <c r="I4192">
        <v>13</v>
      </c>
      <c r="J4192" t="s">
        <v>8</v>
      </c>
      <c r="K4192" t="s">
        <v>7</v>
      </c>
      <c r="L4192" t="s">
        <v>107</v>
      </c>
      <c r="M4192">
        <v>66906</v>
      </c>
      <c r="N4192" s="21" t="str">
        <f t="shared" si="165"/>
        <v>13_65-70</v>
      </c>
      <c r="O4192" s="21" t="str">
        <f t="shared" si="166"/>
        <v>6_60-70</v>
      </c>
      <c r="P4192" s="21" t="str">
        <f t="shared" si="167"/>
        <v>06_60-70</v>
      </c>
      <c r="Q4192" t="s">
        <v>1730</v>
      </c>
      <c r="R4192" t="s">
        <v>1588</v>
      </c>
      <c r="S4192">
        <f t="shared" si="168"/>
        <v>4482702</v>
      </c>
      <c r="T4192">
        <f t="shared" si="169"/>
        <v>61239</v>
      </c>
      <c r="V4192">
        <v>66990</v>
      </c>
      <c r="X4192" s="3">
        <v>-1.2539184952978057E-3</v>
      </c>
    </row>
    <row r="4193" spans="1:24" x14ac:dyDescent="0.25">
      <c r="A4193">
        <v>2</v>
      </c>
      <c r="B4193" t="s">
        <v>14</v>
      </c>
      <c r="C4193" t="s">
        <v>501</v>
      </c>
      <c r="D4193" t="s">
        <v>1046</v>
      </c>
      <c r="E4193" t="s">
        <v>1039</v>
      </c>
      <c r="F4193" t="s">
        <v>5</v>
      </c>
      <c r="G4193" t="s">
        <v>218</v>
      </c>
      <c r="H4193" t="s">
        <v>224</v>
      </c>
      <c r="I4193">
        <v>13</v>
      </c>
      <c r="J4193" t="s">
        <v>117</v>
      </c>
      <c r="L4193" t="s">
        <v>107</v>
      </c>
      <c r="M4193">
        <v>69900</v>
      </c>
      <c r="N4193" s="21" t="str">
        <f t="shared" si="165"/>
        <v>13_65-70</v>
      </c>
      <c r="O4193" s="21" t="str">
        <f t="shared" si="166"/>
        <v>6_60-70</v>
      </c>
      <c r="P4193" s="21" t="str">
        <f t="shared" si="167"/>
        <v>06_60-70</v>
      </c>
      <c r="Q4193" t="s">
        <v>1730</v>
      </c>
      <c r="R4193" t="s">
        <v>1588</v>
      </c>
      <c r="S4193">
        <f t="shared" si="168"/>
        <v>139800</v>
      </c>
      <c r="T4193">
        <f t="shared" si="169"/>
        <v>1910</v>
      </c>
      <c r="V4193" t="e">
        <v>#N/A</v>
      </c>
      <c r="X4193" s="3"/>
    </row>
    <row r="4194" spans="1:24" x14ac:dyDescent="0.25">
      <c r="A4194">
        <v>102</v>
      </c>
      <c r="B4194" t="s">
        <v>14</v>
      </c>
      <c r="C4194" t="s">
        <v>1621</v>
      </c>
      <c r="D4194" t="s">
        <v>1038</v>
      </c>
      <c r="E4194" t="s">
        <v>1039</v>
      </c>
      <c r="F4194" t="s">
        <v>5</v>
      </c>
      <c r="G4194" t="s">
        <v>818</v>
      </c>
      <c r="H4194" t="s">
        <v>618</v>
      </c>
      <c r="I4194">
        <v>17</v>
      </c>
      <c r="J4194" t="s">
        <v>8</v>
      </c>
      <c r="L4194" t="s">
        <v>107</v>
      </c>
      <c r="M4194">
        <v>74100</v>
      </c>
      <c r="N4194" s="21" t="str">
        <f t="shared" si="165"/>
        <v>14_70-75</v>
      </c>
      <c r="O4194" s="21" t="str">
        <f t="shared" si="166"/>
        <v>7_70-80</v>
      </c>
      <c r="P4194" s="21" t="str">
        <f t="shared" si="167"/>
        <v>07_70&gt;</v>
      </c>
      <c r="Q4194" t="s">
        <v>1730</v>
      </c>
      <c r="R4194" t="s">
        <v>1588</v>
      </c>
      <c r="S4194">
        <f t="shared" si="168"/>
        <v>7558200</v>
      </c>
      <c r="T4194">
        <f t="shared" si="169"/>
        <v>103254</v>
      </c>
      <c r="V4194" t="e">
        <v>#N/A</v>
      </c>
      <c r="X4194" s="3"/>
    </row>
    <row r="4195" spans="1:24" x14ac:dyDescent="0.25">
      <c r="A4195">
        <v>2</v>
      </c>
      <c r="B4195" t="s">
        <v>14</v>
      </c>
      <c r="C4195" t="s">
        <v>439</v>
      </c>
      <c r="D4195" t="s">
        <v>1046</v>
      </c>
      <c r="E4195" t="s">
        <v>1039</v>
      </c>
      <c r="F4195" t="s">
        <v>1</v>
      </c>
      <c r="G4195" t="s">
        <v>249</v>
      </c>
      <c r="H4195" t="s">
        <v>2</v>
      </c>
      <c r="I4195">
        <v>13</v>
      </c>
      <c r="J4195" t="s">
        <v>8</v>
      </c>
      <c r="K4195" t="s">
        <v>7</v>
      </c>
      <c r="L4195" t="s">
        <v>107</v>
      </c>
      <c r="M4195">
        <v>64964</v>
      </c>
      <c r="N4195" s="21" t="str">
        <f t="shared" si="165"/>
        <v>12_60-65</v>
      </c>
      <c r="O4195" s="21" t="str">
        <f t="shared" si="166"/>
        <v>6_60-70</v>
      </c>
      <c r="P4195" s="21" t="str">
        <f t="shared" si="167"/>
        <v>06_60-70</v>
      </c>
      <c r="Q4195" t="s">
        <v>1730</v>
      </c>
      <c r="R4195" t="s">
        <v>1588</v>
      </c>
      <c r="S4195">
        <f t="shared" si="168"/>
        <v>129928</v>
      </c>
      <c r="T4195">
        <f t="shared" si="169"/>
        <v>1775</v>
      </c>
      <c r="V4195">
        <v>79860</v>
      </c>
      <c r="X4195" s="3">
        <v>-0.18652642123716504</v>
      </c>
    </row>
    <row r="4196" spans="1:24" x14ac:dyDescent="0.25">
      <c r="A4196">
        <v>2</v>
      </c>
      <c r="B4196" t="s">
        <v>14</v>
      </c>
      <c r="C4196" t="s">
        <v>173</v>
      </c>
      <c r="D4196" t="s">
        <v>1040</v>
      </c>
      <c r="E4196" t="s">
        <v>1044</v>
      </c>
      <c r="F4196" t="s">
        <v>5</v>
      </c>
      <c r="G4196" t="s">
        <v>155</v>
      </c>
      <c r="H4196" t="s">
        <v>2</v>
      </c>
      <c r="I4196">
        <v>15</v>
      </c>
      <c r="J4196" t="s">
        <v>8</v>
      </c>
      <c r="L4196" t="s">
        <v>107</v>
      </c>
      <c r="M4196">
        <v>33725</v>
      </c>
      <c r="N4196" s="21" t="str">
        <f t="shared" si="165"/>
        <v>6_30-35</v>
      </c>
      <c r="O4196" s="21" t="str">
        <f t="shared" si="166"/>
        <v>3_30-40</v>
      </c>
      <c r="P4196" s="21" t="str">
        <f t="shared" si="167"/>
        <v>03_30-40</v>
      </c>
      <c r="Q4196" t="s">
        <v>1730</v>
      </c>
      <c r="R4196" t="s">
        <v>1588</v>
      </c>
      <c r="S4196">
        <f t="shared" si="168"/>
        <v>67450</v>
      </c>
      <c r="T4196">
        <f t="shared" si="169"/>
        <v>921</v>
      </c>
      <c r="V4196">
        <v>31500</v>
      </c>
      <c r="X4196" s="3">
        <v>7.0634920634920634E-2</v>
      </c>
    </row>
    <row r="4197" spans="1:24" x14ac:dyDescent="0.25">
      <c r="A4197">
        <v>1154</v>
      </c>
      <c r="B4197" t="s">
        <v>14</v>
      </c>
      <c r="C4197" t="s">
        <v>569</v>
      </c>
      <c r="D4197" t="s">
        <v>1040</v>
      </c>
      <c r="E4197" t="s">
        <v>1044</v>
      </c>
      <c r="F4197" t="s">
        <v>5</v>
      </c>
      <c r="G4197" t="s">
        <v>496</v>
      </c>
      <c r="H4197" t="s">
        <v>2</v>
      </c>
      <c r="I4197">
        <v>15</v>
      </c>
      <c r="J4197" t="s">
        <v>8</v>
      </c>
      <c r="L4197" t="s">
        <v>107</v>
      </c>
      <c r="M4197">
        <v>41218</v>
      </c>
      <c r="N4197" s="21" t="str">
        <f t="shared" si="165"/>
        <v>8_40-45</v>
      </c>
      <c r="O4197" s="21" t="str">
        <f t="shared" si="166"/>
        <v>4_40-50</v>
      </c>
      <c r="P4197" s="21" t="str">
        <f t="shared" si="167"/>
        <v>04_40-50</v>
      </c>
      <c r="Q4197" t="s">
        <v>1730</v>
      </c>
      <c r="R4197" t="s">
        <v>1588</v>
      </c>
      <c r="S4197">
        <f t="shared" si="168"/>
        <v>47565572</v>
      </c>
      <c r="T4197">
        <f t="shared" si="169"/>
        <v>649803</v>
      </c>
      <c r="V4197">
        <v>51990</v>
      </c>
      <c r="X4197" s="3">
        <v>-0.20719369109444125</v>
      </c>
    </row>
    <row r="4198" spans="1:24" x14ac:dyDescent="0.25">
      <c r="A4198">
        <v>416</v>
      </c>
      <c r="B4198" t="s">
        <v>14</v>
      </c>
      <c r="C4198" t="s">
        <v>570</v>
      </c>
      <c r="D4198" t="s">
        <v>1040</v>
      </c>
      <c r="E4198" t="s">
        <v>1044</v>
      </c>
      <c r="F4198" t="s">
        <v>1</v>
      </c>
      <c r="G4198" t="s">
        <v>249</v>
      </c>
      <c r="H4198" t="s">
        <v>2</v>
      </c>
      <c r="I4198">
        <v>15</v>
      </c>
      <c r="J4198" t="s">
        <v>8</v>
      </c>
      <c r="L4198" t="s">
        <v>107</v>
      </c>
      <c r="M4198">
        <v>35778</v>
      </c>
      <c r="N4198" s="21" t="str">
        <f t="shared" si="165"/>
        <v>7_35-40</v>
      </c>
      <c r="O4198" s="21" t="str">
        <f t="shared" si="166"/>
        <v>3_30-40</v>
      </c>
      <c r="P4198" s="21" t="str">
        <f t="shared" si="167"/>
        <v>03_30-40</v>
      </c>
      <c r="Q4198" t="s">
        <v>1730</v>
      </c>
      <c r="R4198" t="s">
        <v>1588</v>
      </c>
      <c r="S4198">
        <f t="shared" si="168"/>
        <v>14883648</v>
      </c>
      <c r="T4198">
        <f t="shared" si="169"/>
        <v>203329</v>
      </c>
      <c r="V4198">
        <v>34411</v>
      </c>
      <c r="X4198" s="3">
        <v>3.9725669117433381E-2</v>
      </c>
    </row>
    <row r="4199" spans="1:24" x14ac:dyDescent="0.25">
      <c r="A4199">
        <v>44</v>
      </c>
      <c r="B4199" t="s">
        <v>14</v>
      </c>
      <c r="C4199" t="s">
        <v>568</v>
      </c>
      <c r="D4199" t="s">
        <v>1046</v>
      </c>
      <c r="E4199" t="s">
        <v>1044</v>
      </c>
      <c r="F4199" t="s">
        <v>5</v>
      </c>
      <c r="G4199" t="s">
        <v>496</v>
      </c>
      <c r="H4199" t="s">
        <v>2</v>
      </c>
      <c r="I4199">
        <v>14</v>
      </c>
      <c r="J4199" t="s">
        <v>8</v>
      </c>
      <c r="L4199" t="s">
        <v>107</v>
      </c>
      <c r="M4199">
        <v>45582</v>
      </c>
      <c r="N4199" s="21" t="str">
        <f t="shared" si="165"/>
        <v>9_45-50</v>
      </c>
      <c r="O4199" s="21" t="str">
        <f t="shared" si="166"/>
        <v>4_40-50</v>
      </c>
      <c r="P4199" s="21" t="str">
        <f t="shared" si="167"/>
        <v>04_40-50</v>
      </c>
      <c r="Q4199" t="s">
        <v>1730</v>
      </c>
      <c r="R4199" t="s">
        <v>1588</v>
      </c>
      <c r="S4199">
        <f t="shared" si="168"/>
        <v>2005608</v>
      </c>
      <c r="T4199">
        <f t="shared" si="169"/>
        <v>27399</v>
      </c>
      <c r="V4199">
        <v>39940</v>
      </c>
      <c r="X4199" s="3">
        <v>0.14126189283925888</v>
      </c>
    </row>
    <row r="4200" spans="1:24" x14ac:dyDescent="0.25">
      <c r="A4200">
        <v>8</v>
      </c>
      <c r="B4200" t="s">
        <v>14</v>
      </c>
      <c r="C4200" t="s">
        <v>652</v>
      </c>
      <c r="D4200" t="s">
        <v>1040</v>
      </c>
      <c r="E4200" t="s">
        <v>1044</v>
      </c>
      <c r="F4200" t="s">
        <v>1</v>
      </c>
      <c r="G4200" t="s">
        <v>152</v>
      </c>
      <c r="H4200" t="s">
        <v>2</v>
      </c>
      <c r="I4200">
        <v>15</v>
      </c>
      <c r="J4200" t="s">
        <v>8</v>
      </c>
      <c r="L4200" t="s">
        <v>107</v>
      </c>
      <c r="M4200">
        <v>22400</v>
      </c>
      <c r="N4200" s="21" t="str">
        <f t="shared" si="165"/>
        <v>4_20-25</v>
      </c>
      <c r="O4200" s="21" t="str">
        <f t="shared" si="166"/>
        <v>2_20-30</v>
      </c>
      <c r="P4200" s="21" t="str">
        <f t="shared" si="167"/>
        <v>02_20-30</v>
      </c>
      <c r="Q4200" t="s">
        <v>1730</v>
      </c>
      <c r="R4200" t="s">
        <v>1588</v>
      </c>
      <c r="S4200">
        <f t="shared" si="168"/>
        <v>179200</v>
      </c>
      <c r="T4200">
        <f t="shared" si="169"/>
        <v>2448</v>
      </c>
      <c r="V4200">
        <v>40096</v>
      </c>
      <c r="X4200" s="3">
        <v>-0.44134078212290501</v>
      </c>
    </row>
    <row r="4201" spans="1:24" x14ac:dyDescent="0.25">
      <c r="A4201">
        <v>2</v>
      </c>
      <c r="B4201" t="s">
        <v>14</v>
      </c>
      <c r="C4201" t="s">
        <v>204</v>
      </c>
      <c r="D4201" t="s">
        <v>1038</v>
      </c>
      <c r="E4201" t="s">
        <v>1039</v>
      </c>
      <c r="F4201" t="s">
        <v>1</v>
      </c>
      <c r="G4201" t="s">
        <v>140</v>
      </c>
      <c r="H4201" t="s">
        <v>203</v>
      </c>
      <c r="I4201">
        <v>15</v>
      </c>
      <c r="J4201" t="s">
        <v>11</v>
      </c>
      <c r="L4201" t="s">
        <v>107</v>
      </c>
      <c r="M4201">
        <v>26890</v>
      </c>
      <c r="N4201" s="21" t="str">
        <f t="shared" si="165"/>
        <v>5_25-30</v>
      </c>
      <c r="O4201" s="21" t="str">
        <f t="shared" si="166"/>
        <v>2_20-30</v>
      </c>
      <c r="P4201" s="21" t="str">
        <f t="shared" si="167"/>
        <v>02_20-30</v>
      </c>
      <c r="Q4201" t="s">
        <v>1730</v>
      </c>
      <c r="R4201" t="s">
        <v>1588</v>
      </c>
      <c r="S4201">
        <f t="shared" si="168"/>
        <v>53780</v>
      </c>
      <c r="T4201">
        <f t="shared" si="169"/>
        <v>735</v>
      </c>
      <c r="V4201">
        <v>31551</v>
      </c>
      <c r="X4201" s="3">
        <v>-0.14772907356343698</v>
      </c>
    </row>
    <row r="4202" spans="1:24" x14ac:dyDescent="0.25">
      <c r="A4202">
        <v>834</v>
      </c>
      <c r="B4202" t="s">
        <v>14</v>
      </c>
      <c r="C4202" t="s">
        <v>241</v>
      </c>
      <c r="D4202" t="s">
        <v>1038</v>
      </c>
      <c r="E4202" t="s">
        <v>1039</v>
      </c>
      <c r="F4202" t="s">
        <v>5</v>
      </c>
      <c r="G4202" t="s">
        <v>218</v>
      </c>
      <c r="H4202" t="s">
        <v>242</v>
      </c>
      <c r="I4202">
        <v>15</v>
      </c>
      <c r="J4202" t="s">
        <v>8</v>
      </c>
      <c r="L4202" t="s">
        <v>107</v>
      </c>
      <c r="M4202">
        <v>25784</v>
      </c>
      <c r="N4202" s="21" t="str">
        <f t="shared" si="165"/>
        <v>5_25-30</v>
      </c>
      <c r="O4202" s="21" t="str">
        <f t="shared" si="166"/>
        <v>2_20-30</v>
      </c>
      <c r="P4202" s="21" t="str">
        <f t="shared" si="167"/>
        <v>02_20-30</v>
      </c>
      <c r="Q4202" t="s">
        <v>1730</v>
      </c>
      <c r="R4202" t="s">
        <v>1588</v>
      </c>
      <c r="S4202">
        <f t="shared" si="168"/>
        <v>21503856</v>
      </c>
      <c r="T4202">
        <f t="shared" si="169"/>
        <v>293769</v>
      </c>
      <c r="V4202">
        <v>25350</v>
      </c>
      <c r="X4202" s="3">
        <v>1.7120315581854045E-2</v>
      </c>
    </row>
    <row r="4203" spans="1:24" x14ac:dyDescent="0.25">
      <c r="A4203">
        <v>682</v>
      </c>
      <c r="B4203" t="s">
        <v>14</v>
      </c>
      <c r="C4203" t="s">
        <v>273</v>
      </c>
      <c r="D4203" t="s">
        <v>1040</v>
      </c>
      <c r="E4203" t="s">
        <v>1039</v>
      </c>
      <c r="F4203" t="s">
        <v>5</v>
      </c>
      <c r="G4203" t="s">
        <v>110</v>
      </c>
      <c r="H4203" t="s">
        <v>2</v>
      </c>
      <c r="I4203">
        <v>15</v>
      </c>
      <c r="J4203" t="s">
        <v>4</v>
      </c>
      <c r="L4203" t="s">
        <v>90</v>
      </c>
      <c r="M4203">
        <v>19211</v>
      </c>
      <c r="N4203" s="21" t="str">
        <f t="shared" si="165"/>
        <v>3_15-20</v>
      </c>
      <c r="O4203" s="21" t="str">
        <f t="shared" si="166"/>
        <v>1_10-20</v>
      </c>
      <c r="P4203" s="21" t="str">
        <f t="shared" si="167"/>
        <v>01_&lt;20</v>
      </c>
      <c r="Q4203" t="s">
        <v>1730</v>
      </c>
      <c r="R4203" t="s">
        <v>1588</v>
      </c>
      <c r="S4203">
        <f t="shared" si="168"/>
        <v>13101902</v>
      </c>
      <c r="T4203">
        <f t="shared" si="169"/>
        <v>178988</v>
      </c>
      <c r="V4203">
        <v>19427</v>
      </c>
      <c r="X4203" s="3">
        <v>-1.1118546353013847E-2</v>
      </c>
    </row>
    <row r="4204" spans="1:24" x14ac:dyDescent="0.25">
      <c r="A4204">
        <v>3400</v>
      </c>
      <c r="B4204" t="s">
        <v>14</v>
      </c>
      <c r="C4204" t="s">
        <v>296</v>
      </c>
      <c r="D4204" t="s">
        <v>1040</v>
      </c>
      <c r="E4204" t="s">
        <v>1039</v>
      </c>
      <c r="F4204" t="s">
        <v>1</v>
      </c>
      <c r="G4204" t="s">
        <v>152</v>
      </c>
      <c r="H4204" t="s">
        <v>2</v>
      </c>
      <c r="I4204">
        <v>15</v>
      </c>
      <c r="J4204" t="s">
        <v>4</v>
      </c>
      <c r="L4204" t="s">
        <v>107</v>
      </c>
      <c r="M4204">
        <v>20940</v>
      </c>
      <c r="N4204" s="21" t="str">
        <f t="shared" ref="N4204:N4267" si="170">CONCATENATE(ROUNDDOWN(M4204/5000,0),"_",ROUNDDOWN(M4204/5000,0)*5,"-",ROUNDUP((M4204+1)/5000,0)*5)</f>
        <v>4_20-25</v>
      </c>
      <c r="O4204" s="21" t="str">
        <f t="shared" ref="O4204:O4267" si="171">CONCATENATE(ROUNDDOWN(M4204/10000,0),"_",ROUNDDOWN(M4204/10000,0)*10,"-",ROUNDUP((M4204+1)/10000,0)*10)</f>
        <v>2_20-30</v>
      </c>
      <c r="P4204" s="21" t="str">
        <f t="shared" ref="P4204:P4267" si="172">IF(M4204&lt;20000,"01_&lt;20",IF(M4204&lt;70000,CONCATENATE(IF((ROUNDDOWN(M4204/10000,0)+1)&lt;10,0,),ROUNDDOWN(M4204/10000,0),"_",ROUNDDOWN(M4204/10000,0)*10,"-",ROUNDUP((M4204+1)/10000,0)*10),"07_70&gt;"))</f>
        <v>02_20-30</v>
      </c>
      <c r="Q4204" t="s">
        <v>1730</v>
      </c>
      <c r="R4204" t="s">
        <v>1588</v>
      </c>
      <c r="S4204">
        <f t="shared" ref="S4204:S4267" si="173">M4204*A4204</f>
        <v>71196000</v>
      </c>
      <c r="T4204">
        <f t="shared" ref="T4204:T4267" si="174">ROUND(S4204/73.2,0)</f>
        <v>972623</v>
      </c>
      <c r="V4204">
        <v>19818</v>
      </c>
      <c r="X4204" s="3">
        <v>5.6615198304571603E-2</v>
      </c>
    </row>
    <row r="4205" spans="1:24" x14ac:dyDescent="0.25">
      <c r="A4205">
        <v>85</v>
      </c>
      <c r="B4205" t="s">
        <v>14</v>
      </c>
      <c r="C4205" t="s">
        <v>412</v>
      </c>
      <c r="D4205" t="s">
        <v>1040</v>
      </c>
      <c r="E4205" t="s">
        <v>1039</v>
      </c>
      <c r="F4205" t="s">
        <v>5</v>
      </c>
      <c r="G4205" t="s">
        <v>323</v>
      </c>
      <c r="H4205" t="s">
        <v>2</v>
      </c>
      <c r="I4205">
        <v>15</v>
      </c>
      <c r="J4205" t="s">
        <v>444</v>
      </c>
      <c r="L4205" t="s">
        <v>90</v>
      </c>
      <c r="M4205">
        <v>30490</v>
      </c>
      <c r="N4205" s="21" t="str">
        <f t="shared" si="170"/>
        <v>6_30-35</v>
      </c>
      <c r="O4205" s="21" t="str">
        <f t="shared" si="171"/>
        <v>3_30-40</v>
      </c>
      <c r="P4205" s="21" t="str">
        <f t="shared" si="172"/>
        <v>03_30-40</v>
      </c>
      <c r="Q4205" t="s">
        <v>1730</v>
      </c>
      <c r="R4205" t="s">
        <v>1588</v>
      </c>
      <c r="S4205">
        <f t="shared" si="173"/>
        <v>2591650</v>
      </c>
      <c r="T4205">
        <f t="shared" si="174"/>
        <v>35405</v>
      </c>
      <c r="V4205">
        <v>26350</v>
      </c>
      <c r="X4205" s="3">
        <v>0.15711574952561669</v>
      </c>
    </row>
    <row r="4206" spans="1:24" x14ac:dyDescent="0.25">
      <c r="A4206">
        <v>300</v>
      </c>
      <c r="B4206" t="s">
        <v>14</v>
      </c>
      <c r="C4206" t="s">
        <v>445</v>
      </c>
      <c r="D4206" t="s">
        <v>1038</v>
      </c>
      <c r="E4206" t="s">
        <v>1039</v>
      </c>
      <c r="F4206" t="s">
        <v>5</v>
      </c>
      <c r="G4206" t="s">
        <v>218</v>
      </c>
      <c r="H4206" t="s">
        <v>446</v>
      </c>
      <c r="I4206">
        <v>15</v>
      </c>
      <c r="J4206" t="s">
        <v>266</v>
      </c>
      <c r="L4206" t="s">
        <v>107</v>
      </c>
      <c r="M4206">
        <v>31626</v>
      </c>
      <c r="N4206" s="21" t="str">
        <f t="shared" si="170"/>
        <v>6_30-35</v>
      </c>
      <c r="O4206" s="21" t="str">
        <f t="shared" si="171"/>
        <v>3_30-40</v>
      </c>
      <c r="P4206" s="21" t="str">
        <f t="shared" si="172"/>
        <v>03_30-40</v>
      </c>
      <c r="Q4206" t="s">
        <v>1730</v>
      </c>
      <c r="R4206" t="s">
        <v>1588</v>
      </c>
      <c r="S4206">
        <f t="shared" si="173"/>
        <v>9487800</v>
      </c>
      <c r="T4206">
        <f t="shared" si="174"/>
        <v>129615</v>
      </c>
      <c r="V4206">
        <v>33490</v>
      </c>
      <c r="X4206" s="3">
        <v>-5.5658405494177367E-2</v>
      </c>
    </row>
    <row r="4207" spans="1:24" x14ac:dyDescent="0.25">
      <c r="A4207">
        <v>862</v>
      </c>
      <c r="B4207" t="s">
        <v>14</v>
      </c>
      <c r="C4207" t="s">
        <v>448</v>
      </c>
      <c r="D4207" t="s">
        <v>1040</v>
      </c>
      <c r="E4207" t="s">
        <v>1039</v>
      </c>
      <c r="F4207" t="s">
        <v>1</v>
      </c>
      <c r="G4207" t="s">
        <v>152</v>
      </c>
      <c r="H4207" t="s">
        <v>2</v>
      </c>
      <c r="I4207">
        <v>15</v>
      </c>
      <c r="J4207" t="s">
        <v>11</v>
      </c>
      <c r="L4207" t="s">
        <v>107</v>
      </c>
      <c r="M4207">
        <v>25149</v>
      </c>
      <c r="N4207" s="21" t="str">
        <f t="shared" si="170"/>
        <v>5_25-30</v>
      </c>
      <c r="O4207" s="21" t="str">
        <f t="shared" si="171"/>
        <v>2_20-30</v>
      </c>
      <c r="P4207" s="21" t="str">
        <f t="shared" si="172"/>
        <v>02_20-30</v>
      </c>
      <c r="Q4207" t="s">
        <v>1730</v>
      </c>
      <c r="R4207" t="s">
        <v>1588</v>
      </c>
      <c r="S4207">
        <f t="shared" si="173"/>
        <v>21678438</v>
      </c>
      <c r="T4207">
        <f t="shared" si="174"/>
        <v>296154</v>
      </c>
      <c r="V4207">
        <v>26654</v>
      </c>
      <c r="X4207" s="3">
        <v>-5.6464320552262325E-2</v>
      </c>
    </row>
    <row r="4208" spans="1:24" x14ac:dyDescent="0.25">
      <c r="A4208">
        <v>12</v>
      </c>
      <c r="B4208" t="s">
        <v>14</v>
      </c>
      <c r="C4208" t="s">
        <v>449</v>
      </c>
      <c r="D4208" t="s">
        <v>1038</v>
      </c>
      <c r="E4208" t="s">
        <v>1039</v>
      </c>
      <c r="F4208" t="s">
        <v>5</v>
      </c>
      <c r="G4208" t="s">
        <v>155</v>
      </c>
      <c r="H4208" t="s">
        <v>233</v>
      </c>
      <c r="I4208">
        <v>17</v>
      </c>
      <c r="J4208" t="s">
        <v>6</v>
      </c>
      <c r="L4208" t="s">
        <v>107</v>
      </c>
      <c r="M4208">
        <v>29366</v>
      </c>
      <c r="N4208" s="21" t="str">
        <f t="shared" si="170"/>
        <v>5_25-30</v>
      </c>
      <c r="O4208" s="21" t="str">
        <f t="shared" si="171"/>
        <v>2_20-30</v>
      </c>
      <c r="P4208" s="21" t="str">
        <f t="shared" si="172"/>
        <v>02_20-30</v>
      </c>
      <c r="Q4208" t="s">
        <v>1730</v>
      </c>
      <c r="R4208" t="s">
        <v>1588</v>
      </c>
      <c r="S4208">
        <f t="shared" si="173"/>
        <v>352392</v>
      </c>
      <c r="T4208">
        <f t="shared" si="174"/>
        <v>4814</v>
      </c>
      <c r="V4208">
        <v>49938</v>
      </c>
      <c r="X4208" s="3">
        <v>-0.41195081901557934</v>
      </c>
    </row>
    <row r="4209" spans="1:24" x14ac:dyDescent="0.25">
      <c r="A4209">
        <v>5</v>
      </c>
      <c r="B4209" t="s">
        <v>14</v>
      </c>
      <c r="C4209" t="s">
        <v>543</v>
      </c>
      <c r="D4209" t="s">
        <v>1038</v>
      </c>
      <c r="E4209" t="s">
        <v>1039</v>
      </c>
      <c r="F4209" t="s">
        <v>5</v>
      </c>
      <c r="G4209" t="s">
        <v>496</v>
      </c>
      <c r="H4209" t="s">
        <v>544</v>
      </c>
      <c r="I4209">
        <v>15</v>
      </c>
      <c r="J4209" t="s">
        <v>266</v>
      </c>
      <c r="L4209" t="s">
        <v>107</v>
      </c>
      <c r="M4209">
        <v>51175</v>
      </c>
      <c r="N4209" s="21" t="str">
        <f t="shared" si="170"/>
        <v>10_50-55</v>
      </c>
      <c r="O4209" s="21" t="str">
        <f t="shared" si="171"/>
        <v>5_50-60</v>
      </c>
      <c r="P4209" s="21" t="str">
        <f t="shared" si="172"/>
        <v>05_50-60</v>
      </c>
      <c r="Q4209" t="s">
        <v>1730</v>
      </c>
      <c r="R4209" t="s">
        <v>1588</v>
      </c>
      <c r="S4209">
        <f t="shared" si="173"/>
        <v>255875</v>
      </c>
      <c r="T4209">
        <f t="shared" si="174"/>
        <v>3496</v>
      </c>
      <c r="V4209">
        <v>49740</v>
      </c>
      <c r="X4209" s="3">
        <v>2.8850020104543628E-2</v>
      </c>
    </row>
    <row r="4210" spans="1:24" x14ac:dyDescent="0.25">
      <c r="A4210">
        <v>222</v>
      </c>
      <c r="B4210" t="s">
        <v>14</v>
      </c>
      <c r="C4210" t="s">
        <v>443</v>
      </c>
      <c r="D4210" t="s">
        <v>1046</v>
      </c>
      <c r="E4210" t="s">
        <v>1039</v>
      </c>
      <c r="F4210" t="s">
        <v>1</v>
      </c>
      <c r="G4210" t="s">
        <v>152</v>
      </c>
      <c r="H4210" t="s">
        <v>2</v>
      </c>
      <c r="I4210">
        <v>14</v>
      </c>
      <c r="J4210" t="s">
        <v>11</v>
      </c>
      <c r="L4210" t="s">
        <v>107</v>
      </c>
      <c r="M4210">
        <v>22883</v>
      </c>
      <c r="N4210" s="21" t="str">
        <f t="shared" si="170"/>
        <v>4_20-25</v>
      </c>
      <c r="O4210" s="21" t="str">
        <f t="shared" si="171"/>
        <v>2_20-30</v>
      </c>
      <c r="P4210" s="21" t="str">
        <f t="shared" si="172"/>
        <v>02_20-30</v>
      </c>
      <c r="Q4210" t="s">
        <v>1730</v>
      </c>
      <c r="R4210" t="s">
        <v>1588</v>
      </c>
      <c r="S4210">
        <f t="shared" si="173"/>
        <v>5080026</v>
      </c>
      <c r="T4210">
        <f t="shared" si="174"/>
        <v>69399</v>
      </c>
      <c r="V4210">
        <v>36585</v>
      </c>
      <c r="X4210" s="3">
        <v>-0.37452507858411915</v>
      </c>
    </row>
    <row r="4211" spans="1:24" x14ac:dyDescent="0.25">
      <c r="A4211">
        <v>215</v>
      </c>
      <c r="B4211" t="s">
        <v>14</v>
      </c>
      <c r="C4211" t="s">
        <v>621</v>
      </c>
      <c r="D4211" t="s">
        <v>1038</v>
      </c>
      <c r="E4211" t="s">
        <v>1039</v>
      </c>
      <c r="F4211" t="s">
        <v>5</v>
      </c>
      <c r="G4211" t="s">
        <v>496</v>
      </c>
      <c r="H4211" t="s">
        <v>622</v>
      </c>
      <c r="I4211">
        <v>15</v>
      </c>
      <c r="J4211" t="s">
        <v>11</v>
      </c>
      <c r="L4211" t="s">
        <v>107</v>
      </c>
      <c r="M4211">
        <v>40528</v>
      </c>
      <c r="N4211" s="21" t="str">
        <f t="shared" si="170"/>
        <v>8_40-45</v>
      </c>
      <c r="O4211" s="21" t="str">
        <f t="shared" si="171"/>
        <v>4_40-50</v>
      </c>
      <c r="P4211" s="21" t="str">
        <f t="shared" si="172"/>
        <v>04_40-50</v>
      </c>
      <c r="Q4211" t="s">
        <v>1730</v>
      </c>
      <c r="R4211" t="s">
        <v>1588</v>
      </c>
      <c r="S4211">
        <f t="shared" si="173"/>
        <v>8713520</v>
      </c>
      <c r="T4211">
        <f t="shared" si="174"/>
        <v>119037</v>
      </c>
      <c r="V4211">
        <v>37552</v>
      </c>
      <c r="X4211" s="3">
        <v>7.9250106518960375E-2</v>
      </c>
    </row>
    <row r="4212" spans="1:24" x14ac:dyDescent="0.25">
      <c r="A4212">
        <v>5</v>
      </c>
      <c r="B4212" t="s">
        <v>14</v>
      </c>
      <c r="C4212" t="s">
        <v>653</v>
      </c>
      <c r="D4212" t="s">
        <v>1046</v>
      </c>
      <c r="E4212" t="s">
        <v>1039</v>
      </c>
      <c r="F4212" t="s">
        <v>1</v>
      </c>
      <c r="G4212" t="s">
        <v>532</v>
      </c>
      <c r="H4212" t="s">
        <v>2</v>
      </c>
      <c r="I4212">
        <v>14</v>
      </c>
      <c r="J4212" t="s">
        <v>8</v>
      </c>
      <c r="L4212" t="s">
        <v>107</v>
      </c>
      <c r="M4212">
        <v>32769</v>
      </c>
      <c r="N4212" s="21" t="str">
        <f t="shared" si="170"/>
        <v>6_30-35</v>
      </c>
      <c r="O4212" s="21" t="str">
        <f t="shared" si="171"/>
        <v>3_30-40</v>
      </c>
      <c r="P4212" s="21" t="str">
        <f t="shared" si="172"/>
        <v>03_30-40</v>
      </c>
      <c r="Q4212" t="s">
        <v>1730</v>
      </c>
      <c r="R4212" t="s">
        <v>1588</v>
      </c>
      <c r="S4212">
        <f t="shared" si="173"/>
        <v>163845</v>
      </c>
      <c r="T4212">
        <f t="shared" si="174"/>
        <v>2238</v>
      </c>
      <c r="V4212">
        <v>29968</v>
      </c>
      <c r="X4212" s="3">
        <v>9.3466364121729845E-2</v>
      </c>
    </row>
    <row r="4213" spans="1:24" x14ac:dyDescent="0.25">
      <c r="A4213">
        <v>27</v>
      </c>
      <c r="B4213" t="s">
        <v>14</v>
      </c>
      <c r="C4213" t="s">
        <v>654</v>
      </c>
      <c r="D4213" t="s">
        <v>1046</v>
      </c>
      <c r="E4213" t="s">
        <v>1039</v>
      </c>
      <c r="F4213" t="s">
        <v>1</v>
      </c>
      <c r="G4213" t="s">
        <v>532</v>
      </c>
      <c r="H4213" t="s">
        <v>2</v>
      </c>
      <c r="I4213">
        <v>14</v>
      </c>
      <c r="J4213" t="s">
        <v>11</v>
      </c>
      <c r="L4213" t="s">
        <v>107</v>
      </c>
      <c r="M4213">
        <v>28796</v>
      </c>
      <c r="N4213" s="21" t="str">
        <f t="shared" si="170"/>
        <v>5_25-30</v>
      </c>
      <c r="O4213" s="21" t="str">
        <f t="shared" si="171"/>
        <v>2_20-30</v>
      </c>
      <c r="P4213" s="21" t="str">
        <f t="shared" si="172"/>
        <v>02_20-30</v>
      </c>
      <c r="Q4213" t="s">
        <v>1730</v>
      </c>
      <c r="R4213" t="s">
        <v>1588</v>
      </c>
      <c r="S4213">
        <f t="shared" si="173"/>
        <v>777492</v>
      </c>
      <c r="T4213">
        <f t="shared" si="174"/>
        <v>10621</v>
      </c>
      <c r="V4213">
        <v>35974</v>
      </c>
      <c r="X4213" s="3">
        <v>-0.19953299605270472</v>
      </c>
    </row>
    <row r="4214" spans="1:24" x14ac:dyDescent="0.25">
      <c r="A4214">
        <v>549</v>
      </c>
      <c r="B4214" t="s">
        <v>14</v>
      </c>
      <c r="C4214" t="s">
        <v>656</v>
      </c>
      <c r="D4214" t="s">
        <v>1040</v>
      </c>
      <c r="E4214" t="s">
        <v>1039</v>
      </c>
      <c r="F4214" t="s">
        <v>1</v>
      </c>
      <c r="G4214" t="s">
        <v>532</v>
      </c>
      <c r="H4214" t="s">
        <v>2</v>
      </c>
      <c r="I4214">
        <v>15</v>
      </c>
      <c r="J4214" t="s">
        <v>11</v>
      </c>
      <c r="L4214" t="s">
        <v>107</v>
      </c>
      <c r="M4214">
        <v>32244</v>
      </c>
      <c r="N4214" s="21" t="str">
        <f t="shared" si="170"/>
        <v>6_30-35</v>
      </c>
      <c r="O4214" s="21" t="str">
        <f t="shared" si="171"/>
        <v>3_30-40</v>
      </c>
      <c r="P4214" s="21" t="str">
        <f t="shared" si="172"/>
        <v>03_30-40</v>
      </c>
      <c r="Q4214" t="s">
        <v>1730</v>
      </c>
      <c r="R4214" t="s">
        <v>1588</v>
      </c>
      <c r="S4214">
        <f t="shared" si="173"/>
        <v>17701956</v>
      </c>
      <c r="T4214">
        <f t="shared" si="174"/>
        <v>241830</v>
      </c>
      <c r="V4214">
        <v>29375</v>
      </c>
      <c r="X4214" s="3">
        <v>9.7668085106382974E-2</v>
      </c>
    </row>
    <row r="4215" spans="1:24" x14ac:dyDescent="0.25">
      <c r="A4215">
        <v>157</v>
      </c>
      <c r="B4215" t="s">
        <v>14</v>
      </c>
      <c r="C4215" t="s">
        <v>623</v>
      </c>
      <c r="D4215" t="s">
        <v>1040</v>
      </c>
      <c r="E4215" t="s">
        <v>1039</v>
      </c>
      <c r="F4215" t="s">
        <v>1</v>
      </c>
      <c r="G4215" t="s">
        <v>532</v>
      </c>
      <c r="H4215" t="s">
        <v>2</v>
      </c>
      <c r="I4215">
        <v>17</v>
      </c>
      <c r="J4215" t="s">
        <v>6</v>
      </c>
      <c r="L4215" t="s">
        <v>107</v>
      </c>
      <c r="M4215">
        <v>38551</v>
      </c>
      <c r="N4215" s="21" t="str">
        <f t="shared" si="170"/>
        <v>7_35-40</v>
      </c>
      <c r="O4215" s="21" t="str">
        <f t="shared" si="171"/>
        <v>3_30-40</v>
      </c>
      <c r="P4215" s="21" t="str">
        <f t="shared" si="172"/>
        <v>03_30-40</v>
      </c>
      <c r="Q4215" t="s">
        <v>1730</v>
      </c>
      <c r="R4215" t="s">
        <v>1588</v>
      </c>
      <c r="S4215">
        <f t="shared" si="173"/>
        <v>6052507</v>
      </c>
      <c r="T4215">
        <f t="shared" si="174"/>
        <v>82685</v>
      </c>
      <c r="V4215">
        <v>36475</v>
      </c>
      <c r="X4215" s="3">
        <v>5.6915695681973952E-2</v>
      </c>
    </row>
    <row r="4216" spans="1:24" x14ac:dyDescent="0.25">
      <c r="A4216">
        <v>5</v>
      </c>
      <c r="B4216" t="s">
        <v>14</v>
      </c>
      <c r="C4216" t="s">
        <v>202</v>
      </c>
      <c r="D4216" t="s">
        <v>1038</v>
      </c>
      <c r="E4216" t="s">
        <v>1039</v>
      </c>
      <c r="F4216" t="s">
        <v>5</v>
      </c>
      <c r="G4216" t="s">
        <v>114</v>
      </c>
      <c r="H4216" t="s">
        <v>203</v>
      </c>
      <c r="I4216">
        <v>15</v>
      </c>
      <c r="J4216" t="s">
        <v>4</v>
      </c>
      <c r="L4216" t="s">
        <v>107</v>
      </c>
      <c r="M4216">
        <v>24612</v>
      </c>
      <c r="N4216" s="21" t="str">
        <f t="shared" si="170"/>
        <v>4_20-25</v>
      </c>
      <c r="O4216" s="21" t="str">
        <f t="shared" si="171"/>
        <v>2_20-30</v>
      </c>
      <c r="P4216" s="21" t="str">
        <f t="shared" si="172"/>
        <v>02_20-30</v>
      </c>
      <c r="Q4216" t="s">
        <v>1730</v>
      </c>
      <c r="R4216" t="s">
        <v>1588</v>
      </c>
      <c r="S4216">
        <f t="shared" si="173"/>
        <v>123060</v>
      </c>
      <c r="T4216">
        <f t="shared" si="174"/>
        <v>1681</v>
      </c>
      <c r="V4216">
        <v>35443</v>
      </c>
      <c r="X4216" s="3">
        <v>-0.30558925598848857</v>
      </c>
    </row>
    <row r="4217" spans="1:24" x14ac:dyDescent="0.25">
      <c r="A4217">
        <v>32</v>
      </c>
      <c r="B4217" t="s">
        <v>14</v>
      </c>
      <c r="C4217" t="s">
        <v>797</v>
      </c>
      <c r="D4217" t="s">
        <v>1046</v>
      </c>
      <c r="E4217" t="s">
        <v>1039</v>
      </c>
      <c r="F4217" t="s">
        <v>5</v>
      </c>
      <c r="G4217" t="s">
        <v>496</v>
      </c>
      <c r="H4217" t="s">
        <v>2</v>
      </c>
      <c r="I4217">
        <v>14</v>
      </c>
      <c r="J4217" t="s">
        <v>11</v>
      </c>
      <c r="L4217" t="s">
        <v>107</v>
      </c>
      <c r="M4217">
        <v>29401</v>
      </c>
      <c r="N4217" s="21" t="str">
        <f t="shared" si="170"/>
        <v>5_25-30</v>
      </c>
      <c r="O4217" s="21" t="str">
        <f t="shared" si="171"/>
        <v>2_20-30</v>
      </c>
      <c r="P4217" s="21" t="str">
        <f t="shared" si="172"/>
        <v>02_20-30</v>
      </c>
      <c r="Q4217" t="s">
        <v>1730</v>
      </c>
      <c r="R4217" t="s">
        <v>1588</v>
      </c>
      <c r="S4217">
        <f t="shared" si="173"/>
        <v>940832</v>
      </c>
      <c r="T4217">
        <f t="shared" si="174"/>
        <v>12853</v>
      </c>
      <c r="V4217">
        <v>27486</v>
      </c>
      <c r="X4217" s="3">
        <v>6.967183293312959E-2</v>
      </c>
    </row>
    <row r="4218" spans="1:24" x14ac:dyDescent="0.25">
      <c r="A4218">
        <v>107</v>
      </c>
      <c r="B4218" t="s">
        <v>14</v>
      </c>
      <c r="C4218" t="s">
        <v>798</v>
      </c>
      <c r="D4218" t="s">
        <v>1040</v>
      </c>
      <c r="E4218" t="s">
        <v>1039</v>
      </c>
      <c r="F4218" t="s">
        <v>5</v>
      </c>
      <c r="G4218" t="s">
        <v>323</v>
      </c>
      <c r="H4218">
        <v>0</v>
      </c>
      <c r="I4218">
        <v>15</v>
      </c>
      <c r="J4218" t="s">
        <v>11</v>
      </c>
      <c r="L4218" t="s">
        <v>90</v>
      </c>
      <c r="M4218">
        <v>21428</v>
      </c>
      <c r="N4218" s="21" t="str">
        <f t="shared" si="170"/>
        <v>4_20-25</v>
      </c>
      <c r="O4218" s="21" t="str">
        <f t="shared" si="171"/>
        <v>2_20-30</v>
      </c>
      <c r="P4218" s="21" t="str">
        <f t="shared" si="172"/>
        <v>02_20-30</v>
      </c>
      <c r="Q4218" t="s">
        <v>1730</v>
      </c>
      <c r="R4218" t="s">
        <v>1588</v>
      </c>
      <c r="S4218">
        <f t="shared" si="173"/>
        <v>2292796</v>
      </c>
      <c r="T4218">
        <f t="shared" si="174"/>
        <v>31322</v>
      </c>
      <c r="V4218">
        <v>28222</v>
      </c>
      <c r="X4218" s="3">
        <v>-0.24073417900928354</v>
      </c>
    </row>
    <row r="4219" spans="1:24" x14ac:dyDescent="0.25">
      <c r="A4219">
        <v>582</v>
      </c>
      <c r="B4219" t="s">
        <v>14</v>
      </c>
      <c r="C4219" t="s">
        <v>799</v>
      </c>
      <c r="D4219" t="s">
        <v>1040</v>
      </c>
      <c r="E4219" t="s">
        <v>1039</v>
      </c>
      <c r="F4219" t="s">
        <v>5</v>
      </c>
      <c r="G4219" t="s">
        <v>218</v>
      </c>
      <c r="H4219" t="s">
        <v>2</v>
      </c>
      <c r="I4219">
        <v>15</v>
      </c>
      <c r="J4219" t="s">
        <v>11</v>
      </c>
      <c r="L4219" t="s">
        <v>107</v>
      </c>
      <c r="M4219">
        <v>25135</v>
      </c>
      <c r="N4219" s="21" t="str">
        <f t="shared" si="170"/>
        <v>5_25-30</v>
      </c>
      <c r="O4219" s="21" t="str">
        <f t="shared" si="171"/>
        <v>2_20-30</v>
      </c>
      <c r="P4219" s="21" t="str">
        <f t="shared" si="172"/>
        <v>02_20-30</v>
      </c>
      <c r="Q4219" t="s">
        <v>1730</v>
      </c>
      <c r="R4219" t="s">
        <v>1588</v>
      </c>
      <c r="S4219">
        <f t="shared" si="173"/>
        <v>14628570</v>
      </c>
      <c r="T4219">
        <f t="shared" si="174"/>
        <v>199844</v>
      </c>
      <c r="V4219">
        <v>22286</v>
      </c>
      <c r="X4219" s="3">
        <v>0.12783810463968412</v>
      </c>
    </row>
    <row r="4220" spans="1:24" x14ac:dyDescent="0.25">
      <c r="A4220">
        <v>215</v>
      </c>
      <c r="B4220" t="s">
        <v>14</v>
      </c>
      <c r="C4220" t="s">
        <v>950</v>
      </c>
      <c r="D4220" t="s">
        <v>1046</v>
      </c>
      <c r="E4220" t="s">
        <v>1039</v>
      </c>
      <c r="F4220" t="s">
        <v>5</v>
      </c>
      <c r="G4220" t="s">
        <v>855</v>
      </c>
      <c r="H4220" t="s">
        <v>2</v>
      </c>
      <c r="I4220">
        <v>14</v>
      </c>
      <c r="J4220" t="s">
        <v>11</v>
      </c>
      <c r="L4220" t="s">
        <v>107</v>
      </c>
      <c r="M4220">
        <v>44909</v>
      </c>
      <c r="N4220" s="21" t="str">
        <f t="shared" si="170"/>
        <v>8_40-45</v>
      </c>
      <c r="O4220" s="21" t="str">
        <f t="shared" si="171"/>
        <v>4_40-50</v>
      </c>
      <c r="P4220" s="21" t="str">
        <f t="shared" si="172"/>
        <v>04_40-50</v>
      </c>
      <c r="Q4220" t="s">
        <v>1730</v>
      </c>
      <c r="R4220" t="s">
        <v>1588</v>
      </c>
      <c r="S4220">
        <f t="shared" si="173"/>
        <v>9655435</v>
      </c>
      <c r="T4220">
        <f t="shared" si="174"/>
        <v>131905</v>
      </c>
      <c r="V4220">
        <v>47103</v>
      </c>
      <c r="X4220" s="3">
        <v>-4.6578774175742521E-2</v>
      </c>
    </row>
    <row r="4221" spans="1:24" x14ac:dyDescent="0.25">
      <c r="A4221">
        <v>37</v>
      </c>
      <c r="B4221" t="s">
        <v>14</v>
      </c>
      <c r="C4221" t="s">
        <v>442</v>
      </c>
      <c r="D4221" t="s">
        <v>1046</v>
      </c>
      <c r="E4221" t="s">
        <v>1039</v>
      </c>
      <c r="F4221" t="s">
        <v>5</v>
      </c>
      <c r="G4221" t="s">
        <v>155</v>
      </c>
      <c r="H4221">
        <v>530</v>
      </c>
      <c r="I4221">
        <v>14</v>
      </c>
      <c r="J4221" t="s">
        <v>11</v>
      </c>
      <c r="L4221" t="s">
        <v>107</v>
      </c>
      <c r="M4221">
        <v>39422</v>
      </c>
      <c r="N4221" s="21" t="str">
        <f t="shared" si="170"/>
        <v>7_35-40</v>
      </c>
      <c r="O4221" s="21" t="str">
        <f t="shared" si="171"/>
        <v>3_30-40</v>
      </c>
      <c r="P4221" s="21" t="str">
        <f t="shared" si="172"/>
        <v>03_30-40</v>
      </c>
      <c r="Q4221" t="s">
        <v>1730</v>
      </c>
      <c r="R4221" t="s">
        <v>1588</v>
      </c>
      <c r="S4221">
        <f t="shared" si="173"/>
        <v>1458614</v>
      </c>
      <c r="T4221">
        <f t="shared" si="174"/>
        <v>19926</v>
      </c>
      <c r="V4221">
        <v>48029</v>
      </c>
      <c r="X4221" s="3">
        <v>-0.17920423077723874</v>
      </c>
    </row>
    <row r="4222" spans="1:24" x14ac:dyDescent="0.25">
      <c r="A4222">
        <v>255</v>
      </c>
      <c r="B4222" t="s">
        <v>14</v>
      </c>
      <c r="C4222" t="s">
        <v>1009</v>
      </c>
      <c r="D4222" t="s">
        <v>1040</v>
      </c>
      <c r="E4222" t="s">
        <v>1039</v>
      </c>
      <c r="F4222" t="s">
        <v>1</v>
      </c>
      <c r="G4222" t="s">
        <v>532</v>
      </c>
      <c r="H4222" t="s">
        <v>2</v>
      </c>
      <c r="I4222">
        <v>15</v>
      </c>
      <c r="J4222" t="s">
        <v>8</v>
      </c>
      <c r="L4222" t="s">
        <v>107</v>
      </c>
      <c r="M4222">
        <v>33462</v>
      </c>
      <c r="N4222" s="21" t="str">
        <f t="shared" si="170"/>
        <v>6_30-35</v>
      </c>
      <c r="O4222" s="21" t="str">
        <f t="shared" si="171"/>
        <v>3_30-40</v>
      </c>
      <c r="P4222" s="21" t="str">
        <f t="shared" si="172"/>
        <v>03_30-40</v>
      </c>
      <c r="Q4222" t="s">
        <v>1730</v>
      </c>
      <c r="R4222" t="s">
        <v>1588</v>
      </c>
      <c r="S4222">
        <f t="shared" si="173"/>
        <v>8532810</v>
      </c>
      <c r="T4222">
        <f t="shared" si="174"/>
        <v>116568</v>
      </c>
      <c r="V4222">
        <v>30865</v>
      </c>
      <c r="X4222" s="3">
        <v>8.414061234407906E-2</v>
      </c>
    </row>
    <row r="4223" spans="1:24" x14ac:dyDescent="0.25">
      <c r="A4223">
        <v>60</v>
      </c>
      <c r="B4223" t="s">
        <v>14</v>
      </c>
      <c r="C4223" t="s">
        <v>1008</v>
      </c>
      <c r="D4223" t="s">
        <v>1046</v>
      </c>
      <c r="E4223" t="s">
        <v>1039</v>
      </c>
      <c r="F4223" t="s">
        <v>5</v>
      </c>
      <c r="G4223" t="s">
        <v>155</v>
      </c>
      <c r="H4223" t="s">
        <v>2</v>
      </c>
      <c r="I4223">
        <v>14</v>
      </c>
      <c r="J4223" t="s">
        <v>8</v>
      </c>
      <c r="L4223" t="s">
        <v>107</v>
      </c>
      <c r="M4223">
        <v>33474</v>
      </c>
      <c r="N4223" s="21" t="str">
        <f t="shared" si="170"/>
        <v>6_30-35</v>
      </c>
      <c r="O4223" s="21" t="str">
        <f t="shared" si="171"/>
        <v>3_30-40</v>
      </c>
      <c r="P4223" s="21" t="str">
        <f t="shared" si="172"/>
        <v>03_30-40</v>
      </c>
      <c r="Q4223" t="s">
        <v>1730</v>
      </c>
      <c r="R4223" t="s">
        <v>1588</v>
      </c>
      <c r="S4223">
        <f t="shared" si="173"/>
        <v>2008440</v>
      </c>
      <c r="T4223">
        <f t="shared" si="174"/>
        <v>27438</v>
      </c>
      <c r="V4223">
        <v>33300</v>
      </c>
      <c r="X4223" s="3">
        <v>5.2252252252252256E-3</v>
      </c>
    </row>
    <row r="4224" spans="1:24" x14ac:dyDescent="0.25">
      <c r="A4224">
        <v>40</v>
      </c>
      <c r="B4224" t="s">
        <v>14</v>
      </c>
      <c r="C4224" t="s">
        <v>415</v>
      </c>
      <c r="D4224" t="s">
        <v>1040</v>
      </c>
      <c r="E4224" t="s">
        <v>1039</v>
      </c>
      <c r="F4224" t="s">
        <v>1</v>
      </c>
      <c r="G4224" t="s">
        <v>152</v>
      </c>
      <c r="H4224" t="s">
        <v>2</v>
      </c>
      <c r="I4224">
        <v>17</v>
      </c>
      <c r="J4224" t="s">
        <v>6</v>
      </c>
      <c r="L4224" t="s">
        <v>107</v>
      </c>
      <c r="M4224">
        <v>29852</v>
      </c>
      <c r="N4224" s="21" t="str">
        <f t="shared" si="170"/>
        <v>5_25-30</v>
      </c>
      <c r="O4224" s="21" t="str">
        <f t="shared" si="171"/>
        <v>2_20-30</v>
      </c>
      <c r="P4224" s="21" t="str">
        <f t="shared" si="172"/>
        <v>02_20-30</v>
      </c>
      <c r="Q4224" t="s">
        <v>1730</v>
      </c>
      <c r="R4224" t="s">
        <v>1588</v>
      </c>
      <c r="S4224">
        <f t="shared" si="173"/>
        <v>1194080</v>
      </c>
      <c r="T4224">
        <f t="shared" si="174"/>
        <v>16313</v>
      </c>
      <c r="V4224">
        <v>33487</v>
      </c>
      <c r="X4224" s="3">
        <v>-0.10854958640666527</v>
      </c>
    </row>
    <row r="4225" spans="1:24" x14ac:dyDescent="0.25">
      <c r="A4225">
        <v>27</v>
      </c>
      <c r="B4225" t="s">
        <v>14</v>
      </c>
      <c r="C4225" t="s">
        <v>1551</v>
      </c>
      <c r="D4225" t="s">
        <v>1040</v>
      </c>
      <c r="E4225" t="s">
        <v>1039</v>
      </c>
      <c r="F4225" t="s">
        <v>5</v>
      </c>
      <c r="G4225" t="s">
        <v>496</v>
      </c>
      <c r="H4225">
        <v>0</v>
      </c>
      <c r="I4225">
        <v>15</v>
      </c>
      <c r="J4225" t="s">
        <v>11</v>
      </c>
      <c r="L4225" t="s">
        <v>107</v>
      </c>
      <c r="M4225">
        <v>36439</v>
      </c>
      <c r="N4225" s="21" t="str">
        <f t="shared" si="170"/>
        <v>7_35-40</v>
      </c>
      <c r="O4225" s="21" t="str">
        <f t="shared" si="171"/>
        <v>3_30-40</v>
      </c>
      <c r="P4225" s="21" t="str">
        <f t="shared" si="172"/>
        <v>03_30-40</v>
      </c>
      <c r="Q4225" t="s">
        <v>1730</v>
      </c>
      <c r="R4225" t="s">
        <v>1588</v>
      </c>
      <c r="S4225">
        <f t="shared" si="173"/>
        <v>983853</v>
      </c>
      <c r="T4225">
        <f t="shared" si="174"/>
        <v>13441</v>
      </c>
      <c r="V4225">
        <v>29960</v>
      </c>
      <c r="X4225" s="3">
        <v>0.21625500667556743</v>
      </c>
    </row>
    <row r="4226" spans="1:24" x14ac:dyDescent="0.25">
      <c r="A4226">
        <v>32</v>
      </c>
      <c r="B4226" t="s">
        <v>14</v>
      </c>
      <c r="C4226" t="s">
        <v>1552</v>
      </c>
      <c r="D4226" t="s">
        <v>1040</v>
      </c>
      <c r="E4226" t="s">
        <v>1039</v>
      </c>
      <c r="F4226" t="s">
        <v>5</v>
      </c>
      <c r="G4226" t="s">
        <v>855</v>
      </c>
      <c r="H4226">
        <v>0</v>
      </c>
      <c r="I4226">
        <v>15</v>
      </c>
      <c r="J4226" t="s">
        <v>11</v>
      </c>
      <c r="L4226" t="s">
        <v>107</v>
      </c>
      <c r="M4226">
        <v>44613</v>
      </c>
      <c r="N4226" s="21" t="str">
        <f t="shared" si="170"/>
        <v>8_40-45</v>
      </c>
      <c r="O4226" s="21" t="str">
        <f t="shared" si="171"/>
        <v>4_40-50</v>
      </c>
      <c r="P4226" s="21" t="str">
        <f t="shared" si="172"/>
        <v>04_40-50</v>
      </c>
      <c r="Q4226" t="s">
        <v>1730</v>
      </c>
      <c r="R4226" t="s">
        <v>1588</v>
      </c>
      <c r="S4226">
        <f t="shared" si="173"/>
        <v>1427616</v>
      </c>
      <c r="T4226">
        <f t="shared" si="174"/>
        <v>19503</v>
      </c>
      <c r="V4226">
        <v>41928</v>
      </c>
      <c r="X4226" s="3">
        <v>6.4038351459645107E-2</v>
      </c>
    </row>
    <row r="4227" spans="1:24" x14ac:dyDescent="0.25">
      <c r="A4227">
        <v>5</v>
      </c>
      <c r="B4227" t="s">
        <v>14</v>
      </c>
      <c r="C4227" t="s">
        <v>655</v>
      </c>
      <c r="D4227" t="s">
        <v>1046</v>
      </c>
      <c r="E4227" t="s">
        <v>1039</v>
      </c>
      <c r="F4227" t="s">
        <v>1</v>
      </c>
      <c r="G4227" t="s">
        <v>152</v>
      </c>
      <c r="H4227" t="s">
        <v>2</v>
      </c>
      <c r="I4227">
        <v>14</v>
      </c>
      <c r="J4227" t="s">
        <v>11</v>
      </c>
      <c r="L4227" t="s">
        <v>107</v>
      </c>
      <c r="M4227">
        <v>22569</v>
      </c>
      <c r="N4227" s="21" t="str">
        <f t="shared" si="170"/>
        <v>4_20-25</v>
      </c>
      <c r="O4227" s="21" t="str">
        <f t="shared" si="171"/>
        <v>2_20-30</v>
      </c>
      <c r="P4227" s="21" t="str">
        <f t="shared" si="172"/>
        <v>02_20-30</v>
      </c>
      <c r="Q4227" t="s">
        <v>1730</v>
      </c>
      <c r="R4227" t="s">
        <v>1588</v>
      </c>
      <c r="S4227">
        <f t="shared" si="173"/>
        <v>112845</v>
      </c>
      <c r="T4227">
        <f t="shared" si="174"/>
        <v>1542</v>
      </c>
      <c r="V4227" t="e">
        <v>#N/A</v>
      </c>
      <c r="X4227" s="3"/>
    </row>
    <row r="4228" spans="1:24" x14ac:dyDescent="0.25">
      <c r="A4228">
        <v>35</v>
      </c>
      <c r="B4228" t="s">
        <v>14</v>
      </c>
      <c r="C4228" t="s">
        <v>545</v>
      </c>
      <c r="D4228" t="s">
        <v>1038</v>
      </c>
      <c r="E4228" t="s">
        <v>1039</v>
      </c>
      <c r="F4228" t="s">
        <v>5</v>
      </c>
      <c r="G4228" t="s">
        <v>496</v>
      </c>
      <c r="H4228">
        <v>530</v>
      </c>
      <c r="I4228">
        <v>17</v>
      </c>
      <c r="J4228" t="s">
        <v>12</v>
      </c>
      <c r="L4228" t="s">
        <v>107</v>
      </c>
      <c r="M4228">
        <v>68999</v>
      </c>
      <c r="N4228" s="21" t="str">
        <f t="shared" si="170"/>
        <v>13_65-70</v>
      </c>
      <c r="O4228" s="21" t="str">
        <f t="shared" si="171"/>
        <v>6_60-70</v>
      </c>
      <c r="P4228" s="21" t="str">
        <f t="shared" si="172"/>
        <v>06_60-70</v>
      </c>
      <c r="Q4228" t="s">
        <v>1730</v>
      </c>
      <c r="R4228" t="s">
        <v>1588</v>
      </c>
      <c r="S4228">
        <f t="shared" si="173"/>
        <v>2414965</v>
      </c>
      <c r="T4228">
        <f t="shared" si="174"/>
        <v>32991</v>
      </c>
      <c r="V4228" t="e">
        <v>#N/A</v>
      </c>
      <c r="X4228" s="3"/>
    </row>
    <row r="4229" spans="1:24" x14ac:dyDescent="0.25">
      <c r="A4229">
        <v>22</v>
      </c>
      <c r="B4229" t="s">
        <v>14</v>
      </c>
      <c r="C4229" t="s">
        <v>1622</v>
      </c>
      <c r="D4229" t="s">
        <v>1040</v>
      </c>
      <c r="E4229" t="s">
        <v>1039</v>
      </c>
      <c r="F4229" t="s">
        <v>5</v>
      </c>
      <c r="G4229" t="s">
        <v>323</v>
      </c>
      <c r="H4229" t="s">
        <v>2</v>
      </c>
      <c r="I4229">
        <v>15</v>
      </c>
      <c r="J4229" t="s">
        <v>11</v>
      </c>
      <c r="L4229" t="s">
        <v>90</v>
      </c>
      <c r="M4229">
        <v>28867</v>
      </c>
      <c r="N4229" s="21" t="str">
        <f t="shared" si="170"/>
        <v>5_25-30</v>
      </c>
      <c r="O4229" s="21" t="str">
        <f t="shared" si="171"/>
        <v>2_20-30</v>
      </c>
      <c r="P4229" s="21" t="str">
        <f t="shared" si="172"/>
        <v>02_20-30</v>
      </c>
      <c r="Q4229" t="s">
        <v>1730</v>
      </c>
      <c r="R4229" t="s">
        <v>1588</v>
      </c>
      <c r="S4229">
        <f t="shared" si="173"/>
        <v>635074</v>
      </c>
      <c r="T4229">
        <f t="shared" si="174"/>
        <v>8676</v>
      </c>
      <c r="V4229" t="e">
        <v>#N/A</v>
      </c>
      <c r="X4229" s="3"/>
    </row>
    <row r="4230" spans="1:24" x14ac:dyDescent="0.25">
      <c r="A4230">
        <v>7</v>
      </c>
      <c r="B4230" t="s">
        <v>14</v>
      </c>
      <c r="C4230" t="s">
        <v>1623</v>
      </c>
      <c r="D4230" t="s">
        <v>1040</v>
      </c>
      <c r="E4230" t="s">
        <v>1039</v>
      </c>
      <c r="F4230" t="s">
        <v>5</v>
      </c>
      <c r="G4230" t="s">
        <v>855</v>
      </c>
      <c r="H4230" t="s">
        <v>2</v>
      </c>
      <c r="I4230">
        <v>15</v>
      </c>
      <c r="J4230" t="s">
        <v>8</v>
      </c>
      <c r="L4230" t="s">
        <v>107</v>
      </c>
      <c r="M4230">
        <v>45750</v>
      </c>
      <c r="N4230" s="21" t="str">
        <f t="shared" si="170"/>
        <v>9_45-50</v>
      </c>
      <c r="O4230" s="21" t="str">
        <f t="shared" si="171"/>
        <v>4_40-50</v>
      </c>
      <c r="P4230" s="21" t="str">
        <f t="shared" si="172"/>
        <v>04_40-50</v>
      </c>
      <c r="Q4230" t="s">
        <v>1730</v>
      </c>
      <c r="R4230" t="s">
        <v>1588</v>
      </c>
      <c r="S4230">
        <f t="shared" si="173"/>
        <v>320250</v>
      </c>
      <c r="T4230">
        <f t="shared" si="174"/>
        <v>4375</v>
      </c>
      <c r="V4230" t="e">
        <v>#N/A</v>
      </c>
      <c r="X4230" s="3"/>
    </row>
    <row r="4231" spans="1:24" x14ac:dyDescent="0.25">
      <c r="A4231">
        <v>15</v>
      </c>
      <c r="B4231" t="s">
        <v>14</v>
      </c>
      <c r="C4231" t="s">
        <v>454</v>
      </c>
      <c r="D4231" t="s">
        <v>1046</v>
      </c>
      <c r="E4231" t="s">
        <v>1039</v>
      </c>
      <c r="F4231" t="s">
        <v>5</v>
      </c>
      <c r="G4231" t="s">
        <v>496</v>
      </c>
      <c r="H4231" t="s">
        <v>230</v>
      </c>
      <c r="I4231">
        <v>14</v>
      </c>
      <c r="J4231" t="s">
        <v>8</v>
      </c>
      <c r="L4231" t="s">
        <v>107</v>
      </c>
      <c r="M4231">
        <v>40454</v>
      </c>
      <c r="N4231" s="21" t="str">
        <f t="shared" si="170"/>
        <v>8_40-45</v>
      </c>
      <c r="O4231" s="21" t="str">
        <f t="shared" si="171"/>
        <v>4_40-50</v>
      </c>
      <c r="P4231" s="21" t="str">
        <f t="shared" si="172"/>
        <v>04_40-50</v>
      </c>
      <c r="Q4231" t="s">
        <v>1730</v>
      </c>
      <c r="R4231" t="s">
        <v>1588</v>
      </c>
      <c r="S4231">
        <f t="shared" si="173"/>
        <v>606810</v>
      </c>
      <c r="T4231">
        <f t="shared" si="174"/>
        <v>8290</v>
      </c>
      <c r="V4231">
        <v>39895</v>
      </c>
      <c r="X4231" s="3">
        <v>1.4011780924927936E-2</v>
      </c>
    </row>
    <row r="4232" spans="1:24" x14ac:dyDescent="0.25">
      <c r="A4232">
        <v>35</v>
      </c>
      <c r="B4232" t="s">
        <v>14</v>
      </c>
      <c r="C4232" t="s">
        <v>455</v>
      </c>
      <c r="D4232" t="s">
        <v>1038</v>
      </c>
      <c r="E4232" t="s">
        <v>1039</v>
      </c>
      <c r="F4232" t="s">
        <v>5</v>
      </c>
      <c r="G4232" t="s">
        <v>218</v>
      </c>
      <c r="H4232" t="s">
        <v>230</v>
      </c>
      <c r="I4232">
        <v>15</v>
      </c>
      <c r="J4232" t="s">
        <v>8</v>
      </c>
      <c r="L4232" t="s">
        <v>107</v>
      </c>
      <c r="M4232">
        <v>33900</v>
      </c>
      <c r="N4232" s="21" t="str">
        <f t="shared" si="170"/>
        <v>6_30-35</v>
      </c>
      <c r="O4232" s="21" t="str">
        <f t="shared" si="171"/>
        <v>3_30-40</v>
      </c>
      <c r="P4232" s="21" t="str">
        <f t="shared" si="172"/>
        <v>03_30-40</v>
      </c>
      <c r="Q4232" t="s">
        <v>1730</v>
      </c>
      <c r="R4232" t="s">
        <v>1588</v>
      </c>
      <c r="S4232">
        <f t="shared" si="173"/>
        <v>1186500</v>
      </c>
      <c r="T4232">
        <f t="shared" si="174"/>
        <v>16209</v>
      </c>
      <c r="V4232">
        <v>54437</v>
      </c>
      <c r="X4232" s="3">
        <v>-0.37726178885684369</v>
      </c>
    </row>
    <row r="4233" spans="1:24" x14ac:dyDescent="0.25">
      <c r="A4233">
        <v>15</v>
      </c>
      <c r="B4233" t="s">
        <v>14</v>
      </c>
      <c r="C4233" t="s">
        <v>502</v>
      </c>
      <c r="D4233" t="s">
        <v>1046</v>
      </c>
      <c r="E4233" t="s">
        <v>1039</v>
      </c>
      <c r="F4233" t="s">
        <v>5</v>
      </c>
      <c r="G4233" t="s">
        <v>496</v>
      </c>
      <c r="H4233" t="s">
        <v>2</v>
      </c>
      <c r="I4233">
        <v>13</v>
      </c>
      <c r="J4233" t="s">
        <v>8</v>
      </c>
      <c r="L4233" t="s">
        <v>107</v>
      </c>
      <c r="M4233">
        <v>51681</v>
      </c>
      <c r="N4233" s="21" t="str">
        <f t="shared" si="170"/>
        <v>10_50-55</v>
      </c>
      <c r="O4233" s="21" t="str">
        <f t="shared" si="171"/>
        <v>5_50-60</v>
      </c>
      <c r="P4233" s="21" t="str">
        <f t="shared" si="172"/>
        <v>05_50-60</v>
      </c>
      <c r="Q4233" t="s">
        <v>1730</v>
      </c>
      <c r="R4233" t="s">
        <v>1588</v>
      </c>
      <c r="S4233">
        <f t="shared" si="173"/>
        <v>775215</v>
      </c>
      <c r="T4233">
        <f t="shared" si="174"/>
        <v>10590</v>
      </c>
      <c r="V4233">
        <v>61990</v>
      </c>
      <c r="X4233" s="3">
        <v>-0.16630101629295047</v>
      </c>
    </row>
    <row r="4234" spans="1:24" x14ac:dyDescent="0.25">
      <c r="A4234">
        <v>2</v>
      </c>
      <c r="B4234" t="s">
        <v>14</v>
      </c>
      <c r="C4234" t="s">
        <v>518</v>
      </c>
      <c r="D4234" t="s">
        <v>1041</v>
      </c>
      <c r="E4234" t="s">
        <v>1039</v>
      </c>
      <c r="F4234" t="s">
        <v>5</v>
      </c>
      <c r="G4234" t="s">
        <v>308</v>
      </c>
      <c r="H4234" t="s">
        <v>148</v>
      </c>
      <c r="I4234">
        <v>15</v>
      </c>
      <c r="J4234" t="s">
        <v>8</v>
      </c>
      <c r="L4234" t="s">
        <v>107</v>
      </c>
      <c r="M4234">
        <v>76585</v>
      </c>
      <c r="N4234" s="21" t="str">
        <f t="shared" si="170"/>
        <v>15_75-80</v>
      </c>
      <c r="O4234" s="21" t="str">
        <f t="shared" si="171"/>
        <v>7_70-80</v>
      </c>
      <c r="P4234" s="21" t="str">
        <f t="shared" si="172"/>
        <v>07_70&gt;</v>
      </c>
      <c r="Q4234" t="s">
        <v>1730</v>
      </c>
      <c r="R4234" t="s">
        <v>1588</v>
      </c>
      <c r="S4234">
        <f t="shared" si="173"/>
        <v>153170</v>
      </c>
      <c r="T4234">
        <f t="shared" si="174"/>
        <v>2092</v>
      </c>
      <c r="V4234">
        <v>86500</v>
      </c>
      <c r="X4234" s="3">
        <v>-0.1146242774566474</v>
      </c>
    </row>
    <row r="4235" spans="1:24" x14ac:dyDescent="0.25">
      <c r="A4235">
        <v>2</v>
      </c>
      <c r="B4235" t="s">
        <v>14</v>
      </c>
      <c r="C4235" t="s">
        <v>625</v>
      </c>
      <c r="D4235" t="s">
        <v>1038</v>
      </c>
      <c r="E4235" t="s">
        <v>1039</v>
      </c>
      <c r="F4235" t="s">
        <v>5</v>
      </c>
      <c r="G4235" t="s">
        <v>496</v>
      </c>
      <c r="H4235" t="s">
        <v>952</v>
      </c>
      <c r="I4235">
        <v>15</v>
      </c>
      <c r="J4235" t="s">
        <v>8</v>
      </c>
      <c r="L4235" t="s">
        <v>107</v>
      </c>
      <c r="M4235">
        <v>40761</v>
      </c>
      <c r="N4235" s="21" t="str">
        <f t="shared" si="170"/>
        <v>8_40-45</v>
      </c>
      <c r="O4235" s="21" t="str">
        <f t="shared" si="171"/>
        <v>4_40-50</v>
      </c>
      <c r="P4235" s="21" t="str">
        <f t="shared" si="172"/>
        <v>04_40-50</v>
      </c>
      <c r="Q4235" t="s">
        <v>1730</v>
      </c>
      <c r="R4235" t="s">
        <v>1588</v>
      </c>
      <c r="S4235">
        <f t="shared" si="173"/>
        <v>81522</v>
      </c>
      <c r="T4235">
        <f t="shared" si="174"/>
        <v>1114</v>
      </c>
      <c r="V4235">
        <v>43041</v>
      </c>
      <c r="X4235" s="3">
        <v>-5.2972746915731513E-2</v>
      </c>
    </row>
    <row r="4236" spans="1:24" x14ac:dyDescent="0.25">
      <c r="A4236">
        <v>115</v>
      </c>
      <c r="B4236" t="s">
        <v>14</v>
      </c>
      <c r="C4236" t="s">
        <v>627</v>
      </c>
      <c r="D4236" t="s">
        <v>1040</v>
      </c>
      <c r="E4236" t="s">
        <v>1039</v>
      </c>
      <c r="F4236" t="s">
        <v>1</v>
      </c>
      <c r="G4236" t="s">
        <v>532</v>
      </c>
      <c r="H4236" t="s">
        <v>2</v>
      </c>
      <c r="I4236">
        <v>15</v>
      </c>
      <c r="J4236" t="s">
        <v>8</v>
      </c>
      <c r="L4236" t="s">
        <v>107</v>
      </c>
      <c r="M4236">
        <v>57488</v>
      </c>
      <c r="N4236" s="21" t="str">
        <f t="shared" si="170"/>
        <v>11_55-60</v>
      </c>
      <c r="O4236" s="21" t="str">
        <f t="shared" si="171"/>
        <v>5_50-60</v>
      </c>
      <c r="P4236" s="21" t="str">
        <f t="shared" si="172"/>
        <v>05_50-60</v>
      </c>
      <c r="Q4236" t="s">
        <v>1730</v>
      </c>
      <c r="R4236" t="s">
        <v>1588</v>
      </c>
      <c r="S4236">
        <f t="shared" si="173"/>
        <v>6611120</v>
      </c>
      <c r="T4236">
        <f t="shared" si="174"/>
        <v>90316</v>
      </c>
      <c r="V4236">
        <v>50081</v>
      </c>
      <c r="X4236" s="3">
        <v>0.1479004013498133</v>
      </c>
    </row>
    <row r="4237" spans="1:24" x14ac:dyDescent="0.25">
      <c r="A4237">
        <v>5</v>
      </c>
      <c r="B4237" t="s">
        <v>14</v>
      </c>
      <c r="C4237" t="s">
        <v>657</v>
      </c>
      <c r="D4237" t="s">
        <v>1046</v>
      </c>
      <c r="E4237" t="s">
        <v>1039</v>
      </c>
      <c r="F4237" t="s">
        <v>5</v>
      </c>
      <c r="G4237" t="s">
        <v>496</v>
      </c>
      <c r="H4237" t="s">
        <v>299</v>
      </c>
      <c r="I4237">
        <v>14</v>
      </c>
      <c r="J4237" t="s">
        <v>8</v>
      </c>
      <c r="L4237" t="s">
        <v>107</v>
      </c>
      <c r="M4237">
        <v>42024</v>
      </c>
      <c r="N4237" s="21" t="str">
        <f t="shared" si="170"/>
        <v>8_40-45</v>
      </c>
      <c r="O4237" s="21" t="str">
        <f t="shared" si="171"/>
        <v>4_40-50</v>
      </c>
      <c r="P4237" s="21" t="str">
        <f t="shared" si="172"/>
        <v>04_40-50</v>
      </c>
      <c r="Q4237" t="s">
        <v>1730</v>
      </c>
      <c r="R4237" t="s">
        <v>1588</v>
      </c>
      <c r="S4237">
        <f t="shared" si="173"/>
        <v>210120</v>
      </c>
      <c r="T4237">
        <f t="shared" si="174"/>
        <v>2870</v>
      </c>
      <c r="V4237">
        <v>39900</v>
      </c>
      <c r="X4237" s="3">
        <v>5.3233082706766917E-2</v>
      </c>
    </row>
    <row r="4238" spans="1:24" x14ac:dyDescent="0.25">
      <c r="A4238">
        <v>60</v>
      </c>
      <c r="B4238" t="s">
        <v>14</v>
      </c>
      <c r="C4238" t="s">
        <v>658</v>
      </c>
      <c r="D4238" t="s">
        <v>1046</v>
      </c>
      <c r="E4238" t="s">
        <v>1039</v>
      </c>
      <c r="F4238" t="s">
        <v>5</v>
      </c>
      <c r="G4238" t="s">
        <v>496</v>
      </c>
      <c r="H4238" t="s">
        <v>2</v>
      </c>
      <c r="I4238">
        <v>14</v>
      </c>
      <c r="J4238" t="s">
        <v>8</v>
      </c>
      <c r="K4238" t="s">
        <v>7</v>
      </c>
      <c r="L4238" t="s">
        <v>107</v>
      </c>
      <c r="M4238">
        <v>45998</v>
      </c>
      <c r="N4238" s="21" t="str">
        <f t="shared" si="170"/>
        <v>9_45-50</v>
      </c>
      <c r="O4238" s="21" t="str">
        <f t="shared" si="171"/>
        <v>4_40-50</v>
      </c>
      <c r="P4238" s="21" t="str">
        <f t="shared" si="172"/>
        <v>04_40-50</v>
      </c>
      <c r="Q4238" t="s">
        <v>1730</v>
      </c>
      <c r="R4238" t="s">
        <v>1588</v>
      </c>
      <c r="S4238">
        <f t="shared" si="173"/>
        <v>2759880</v>
      </c>
      <c r="T4238">
        <f t="shared" si="174"/>
        <v>37703</v>
      </c>
      <c r="V4238">
        <v>58325</v>
      </c>
      <c r="X4238" s="3">
        <v>-0.21135019288469781</v>
      </c>
    </row>
    <row r="4239" spans="1:24" x14ac:dyDescent="0.25">
      <c r="A4239">
        <v>10</v>
      </c>
      <c r="B4239" t="s">
        <v>14</v>
      </c>
      <c r="C4239" t="s">
        <v>801</v>
      </c>
      <c r="D4239" t="s">
        <v>1041</v>
      </c>
      <c r="E4239" t="s">
        <v>1039</v>
      </c>
      <c r="F4239" t="s">
        <v>5</v>
      </c>
      <c r="G4239" t="s">
        <v>308</v>
      </c>
      <c r="H4239" t="s">
        <v>757</v>
      </c>
      <c r="I4239">
        <v>15</v>
      </c>
      <c r="J4239" t="s">
        <v>8</v>
      </c>
      <c r="L4239" t="s">
        <v>107</v>
      </c>
      <c r="M4239">
        <v>76389</v>
      </c>
      <c r="N4239" s="21" t="str">
        <f t="shared" si="170"/>
        <v>15_75-80</v>
      </c>
      <c r="O4239" s="21" t="str">
        <f t="shared" si="171"/>
        <v>7_70-80</v>
      </c>
      <c r="P4239" s="21" t="str">
        <f t="shared" si="172"/>
        <v>07_70&gt;</v>
      </c>
      <c r="Q4239" t="s">
        <v>1730</v>
      </c>
      <c r="R4239" t="s">
        <v>1588</v>
      </c>
      <c r="S4239">
        <f t="shared" si="173"/>
        <v>763890</v>
      </c>
      <c r="T4239">
        <f t="shared" si="174"/>
        <v>10436</v>
      </c>
      <c r="V4239">
        <v>70990</v>
      </c>
      <c r="X4239" s="3">
        <v>7.605296520636709E-2</v>
      </c>
    </row>
    <row r="4240" spans="1:24" x14ac:dyDescent="0.25">
      <c r="A4240">
        <v>97</v>
      </c>
      <c r="B4240" t="s">
        <v>14</v>
      </c>
      <c r="C4240" t="s">
        <v>953</v>
      </c>
      <c r="D4240" t="s">
        <v>1046</v>
      </c>
      <c r="E4240" t="s">
        <v>1039</v>
      </c>
      <c r="F4240" t="s">
        <v>5</v>
      </c>
      <c r="G4240" t="s">
        <v>855</v>
      </c>
      <c r="H4240" t="s">
        <v>2</v>
      </c>
      <c r="I4240">
        <v>13</v>
      </c>
      <c r="J4240" t="s">
        <v>8</v>
      </c>
      <c r="L4240" t="s">
        <v>107</v>
      </c>
      <c r="M4240">
        <v>54802</v>
      </c>
      <c r="N4240" s="21" t="str">
        <f t="shared" si="170"/>
        <v>10_50-55</v>
      </c>
      <c r="O4240" s="21" t="str">
        <f t="shared" si="171"/>
        <v>5_50-60</v>
      </c>
      <c r="P4240" s="21" t="str">
        <f t="shared" si="172"/>
        <v>05_50-60</v>
      </c>
      <c r="Q4240" t="s">
        <v>1730</v>
      </c>
      <c r="R4240" t="s">
        <v>1588</v>
      </c>
      <c r="S4240">
        <f t="shared" si="173"/>
        <v>5315794</v>
      </c>
      <c r="T4240">
        <f t="shared" si="174"/>
        <v>72620</v>
      </c>
      <c r="V4240">
        <v>54280</v>
      </c>
      <c r="X4240" s="3">
        <v>9.6168017686072225E-3</v>
      </c>
    </row>
    <row r="4241" spans="1:24" x14ac:dyDescent="0.25">
      <c r="A4241">
        <v>47</v>
      </c>
      <c r="B4241" t="s">
        <v>14</v>
      </c>
      <c r="C4241" t="s">
        <v>955</v>
      </c>
      <c r="D4241" t="s">
        <v>1038</v>
      </c>
      <c r="E4241" t="s">
        <v>1039</v>
      </c>
      <c r="F4241" t="s">
        <v>5</v>
      </c>
      <c r="G4241" t="s">
        <v>855</v>
      </c>
      <c r="H4241" t="s">
        <v>634</v>
      </c>
      <c r="I4241">
        <v>15</v>
      </c>
      <c r="J4241" t="s">
        <v>8</v>
      </c>
      <c r="L4241" t="s">
        <v>107</v>
      </c>
      <c r="M4241">
        <v>48981</v>
      </c>
      <c r="N4241" s="21" t="str">
        <f t="shared" si="170"/>
        <v>9_45-50</v>
      </c>
      <c r="O4241" s="21" t="str">
        <f t="shared" si="171"/>
        <v>4_40-50</v>
      </c>
      <c r="P4241" s="21" t="str">
        <f t="shared" si="172"/>
        <v>04_40-50</v>
      </c>
      <c r="Q4241" t="s">
        <v>1730</v>
      </c>
      <c r="R4241" t="s">
        <v>1588</v>
      </c>
      <c r="S4241">
        <f t="shared" si="173"/>
        <v>2302107</v>
      </c>
      <c r="T4241">
        <f t="shared" si="174"/>
        <v>31450</v>
      </c>
      <c r="V4241">
        <v>51130</v>
      </c>
      <c r="X4241" s="3">
        <v>-4.2030119303735576E-2</v>
      </c>
    </row>
    <row r="4242" spans="1:24" x14ac:dyDescent="0.25">
      <c r="A4242">
        <v>90</v>
      </c>
      <c r="B4242" t="s">
        <v>14</v>
      </c>
      <c r="C4242" t="s">
        <v>659</v>
      </c>
      <c r="D4242" t="s">
        <v>1040</v>
      </c>
      <c r="E4242" t="s">
        <v>1039</v>
      </c>
      <c r="F4242" t="s">
        <v>5</v>
      </c>
      <c r="G4242" t="s">
        <v>496</v>
      </c>
      <c r="H4242" t="s">
        <v>2</v>
      </c>
      <c r="I4242">
        <v>15</v>
      </c>
      <c r="J4242" t="s">
        <v>8</v>
      </c>
      <c r="K4242" t="s">
        <v>7</v>
      </c>
      <c r="L4242" t="s">
        <v>107</v>
      </c>
      <c r="M4242">
        <v>62999</v>
      </c>
      <c r="N4242" s="21" t="str">
        <f t="shared" si="170"/>
        <v>12_60-65</v>
      </c>
      <c r="O4242" s="21" t="str">
        <f t="shared" si="171"/>
        <v>6_60-70</v>
      </c>
      <c r="P4242" s="21" t="str">
        <f t="shared" si="172"/>
        <v>06_60-70</v>
      </c>
      <c r="Q4242" t="s">
        <v>1730</v>
      </c>
      <c r="R4242" t="s">
        <v>1588</v>
      </c>
      <c r="S4242">
        <f t="shared" si="173"/>
        <v>5669910</v>
      </c>
      <c r="T4242">
        <f t="shared" si="174"/>
        <v>77458</v>
      </c>
      <c r="V4242">
        <v>63403</v>
      </c>
      <c r="X4242" s="3">
        <v>-6.3719382363610555E-3</v>
      </c>
    </row>
    <row r="4243" spans="1:24" x14ac:dyDescent="0.25">
      <c r="A4243">
        <v>92</v>
      </c>
      <c r="B4243" t="s">
        <v>14</v>
      </c>
      <c r="C4243" t="s">
        <v>1624</v>
      </c>
      <c r="D4243" t="s">
        <v>1046</v>
      </c>
      <c r="E4243" t="s">
        <v>1039</v>
      </c>
      <c r="F4243" t="s">
        <v>5</v>
      </c>
      <c r="G4243" t="s">
        <v>818</v>
      </c>
      <c r="H4243" t="s">
        <v>299</v>
      </c>
      <c r="I4243">
        <v>14</v>
      </c>
      <c r="J4243" t="s">
        <v>8</v>
      </c>
      <c r="K4243" t="s">
        <v>7</v>
      </c>
      <c r="L4243" t="s">
        <v>107</v>
      </c>
      <c r="M4243">
        <v>57284</v>
      </c>
      <c r="N4243" s="21" t="str">
        <f t="shared" si="170"/>
        <v>11_55-60</v>
      </c>
      <c r="O4243" s="21" t="str">
        <f t="shared" si="171"/>
        <v>5_50-60</v>
      </c>
      <c r="P4243" s="21" t="str">
        <f t="shared" si="172"/>
        <v>05_50-60</v>
      </c>
      <c r="Q4243" t="s">
        <v>1730</v>
      </c>
      <c r="R4243" t="s">
        <v>1588</v>
      </c>
      <c r="S4243">
        <f t="shared" si="173"/>
        <v>5270128</v>
      </c>
      <c r="T4243">
        <f t="shared" si="174"/>
        <v>71996</v>
      </c>
      <c r="V4243" t="e">
        <v>#N/A</v>
      </c>
      <c r="X4243" s="3"/>
    </row>
    <row r="4244" spans="1:24" x14ac:dyDescent="0.25">
      <c r="A4244">
        <v>30</v>
      </c>
      <c r="B4244" t="s">
        <v>14</v>
      </c>
      <c r="C4244" t="s">
        <v>1625</v>
      </c>
      <c r="D4244" t="s">
        <v>1038</v>
      </c>
      <c r="E4244" t="s">
        <v>1039</v>
      </c>
      <c r="F4244" t="s">
        <v>5</v>
      </c>
      <c r="G4244" t="s">
        <v>818</v>
      </c>
      <c r="H4244" t="s">
        <v>1626</v>
      </c>
      <c r="I4244">
        <v>15</v>
      </c>
      <c r="J4244" t="s">
        <v>8</v>
      </c>
      <c r="K4244" t="s">
        <v>7</v>
      </c>
      <c r="L4244" t="s">
        <v>107</v>
      </c>
      <c r="M4244">
        <v>54000</v>
      </c>
      <c r="N4244" s="21" t="str">
        <f t="shared" si="170"/>
        <v>10_50-55</v>
      </c>
      <c r="O4244" s="21" t="str">
        <f t="shared" si="171"/>
        <v>5_50-60</v>
      </c>
      <c r="P4244" s="21" t="str">
        <f t="shared" si="172"/>
        <v>05_50-60</v>
      </c>
      <c r="Q4244" t="s">
        <v>1730</v>
      </c>
      <c r="R4244" t="s">
        <v>1588</v>
      </c>
      <c r="S4244">
        <f t="shared" si="173"/>
        <v>1620000</v>
      </c>
      <c r="T4244">
        <f t="shared" si="174"/>
        <v>22131</v>
      </c>
      <c r="V4244" t="e">
        <v>#N/A</v>
      </c>
      <c r="X4244" s="3"/>
    </row>
    <row r="4245" spans="1:24" x14ac:dyDescent="0.25">
      <c r="A4245">
        <v>577</v>
      </c>
      <c r="B4245" t="s">
        <v>14</v>
      </c>
      <c r="C4245" t="s">
        <v>235</v>
      </c>
      <c r="D4245" t="s">
        <v>1038</v>
      </c>
      <c r="E4245" t="s">
        <v>1044</v>
      </c>
      <c r="F4245" t="s">
        <v>5</v>
      </c>
      <c r="G4245" t="s">
        <v>496</v>
      </c>
      <c r="H4245" t="s">
        <v>128</v>
      </c>
      <c r="I4245">
        <v>15</v>
      </c>
      <c r="J4245" t="s">
        <v>8</v>
      </c>
      <c r="L4245" t="s">
        <v>107</v>
      </c>
      <c r="M4245">
        <v>70625</v>
      </c>
      <c r="N4245" s="21" t="str">
        <f t="shared" si="170"/>
        <v>14_70-75</v>
      </c>
      <c r="O4245" s="21" t="str">
        <f t="shared" si="171"/>
        <v>7_70-80</v>
      </c>
      <c r="P4245" s="21" t="str">
        <f t="shared" si="172"/>
        <v>07_70&gt;</v>
      </c>
      <c r="Q4245" t="s">
        <v>1730</v>
      </c>
      <c r="R4245" t="s">
        <v>1588</v>
      </c>
      <c r="S4245">
        <f t="shared" si="173"/>
        <v>40750625</v>
      </c>
      <c r="T4245">
        <f t="shared" si="174"/>
        <v>556703</v>
      </c>
      <c r="V4245">
        <v>70378</v>
      </c>
      <c r="X4245" s="3">
        <v>3.5096194833612775E-3</v>
      </c>
    </row>
    <row r="4246" spans="1:24" x14ac:dyDescent="0.25">
      <c r="A4246">
        <v>2</v>
      </c>
      <c r="B4246" t="s">
        <v>14</v>
      </c>
      <c r="C4246" t="s">
        <v>244</v>
      </c>
      <c r="D4246" t="s">
        <v>1046</v>
      </c>
      <c r="E4246" t="s">
        <v>1044</v>
      </c>
      <c r="F4246" t="s">
        <v>5</v>
      </c>
      <c r="G4246" t="s">
        <v>218</v>
      </c>
      <c r="H4246" t="s">
        <v>2</v>
      </c>
      <c r="I4246">
        <v>13</v>
      </c>
      <c r="J4246" t="s">
        <v>11</v>
      </c>
      <c r="L4246" t="s">
        <v>107</v>
      </c>
      <c r="M4246">
        <v>52999</v>
      </c>
      <c r="N4246" s="21" t="str">
        <f t="shared" si="170"/>
        <v>10_50-55</v>
      </c>
      <c r="O4246" s="21" t="str">
        <f t="shared" si="171"/>
        <v>5_50-60</v>
      </c>
      <c r="P4246" s="21" t="str">
        <f t="shared" si="172"/>
        <v>05_50-60</v>
      </c>
      <c r="Q4246" t="s">
        <v>1730</v>
      </c>
      <c r="R4246" t="s">
        <v>1588</v>
      </c>
      <c r="S4246">
        <f t="shared" si="173"/>
        <v>105998</v>
      </c>
      <c r="T4246">
        <f t="shared" si="174"/>
        <v>1448</v>
      </c>
      <c r="V4246">
        <v>57700</v>
      </c>
      <c r="X4246" s="3">
        <v>-8.1473136915077987E-2</v>
      </c>
    </row>
    <row r="4247" spans="1:24" x14ac:dyDescent="0.25">
      <c r="A4247">
        <v>3</v>
      </c>
      <c r="B4247" t="s">
        <v>14</v>
      </c>
      <c r="C4247" t="s">
        <v>421</v>
      </c>
      <c r="D4247" t="s">
        <v>1046</v>
      </c>
      <c r="E4247" t="s">
        <v>1044</v>
      </c>
      <c r="F4247" t="s">
        <v>5</v>
      </c>
      <c r="G4247" t="s">
        <v>218</v>
      </c>
      <c r="H4247" t="s">
        <v>2</v>
      </c>
      <c r="I4247">
        <v>14</v>
      </c>
      <c r="J4247" t="s">
        <v>8</v>
      </c>
      <c r="K4247" t="s">
        <v>7</v>
      </c>
      <c r="L4247" t="s">
        <v>107</v>
      </c>
      <c r="M4247">
        <v>60400</v>
      </c>
      <c r="N4247" s="21" t="str">
        <f t="shared" si="170"/>
        <v>12_60-65</v>
      </c>
      <c r="O4247" s="21" t="str">
        <f t="shared" si="171"/>
        <v>6_60-70</v>
      </c>
      <c r="P4247" s="21" t="str">
        <f t="shared" si="172"/>
        <v>06_60-70</v>
      </c>
      <c r="Q4247" t="s">
        <v>1730</v>
      </c>
      <c r="R4247" t="s">
        <v>1588</v>
      </c>
      <c r="S4247">
        <f t="shared" si="173"/>
        <v>181200</v>
      </c>
      <c r="T4247">
        <f t="shared" si="174"/>
        <v>2475</v>
      </c>
      <c r="V4247">
        <v>60400</v>
      </c>
      <c r="X4247" s="3"/>
    </row>
    <row r="4248" spans="1:24" x14ac:dyDescent="0.25">
      <c r="A4248">
        <v>306</v>
      </c>
      <c r="B4248" t="s">
        <v>14</v>
      </c>
      <c r="C4248" t="s">
        <v>505</v>
      </c>
      <c r="D4248" t="s">
        <v>1046</v>
      </c>
      <c r="E4248" t="s">
        <v>1044</v>
      </c>
      <c r="F4248" t="s">
        <v>5</v>
      </c>
      <c r="G4248" t="s">
        <v>496</v>
      </c>
      <c r="H4248" t="s">
        <v>2</v>
      </c>
      <c r="I4248">
        <v>14</v>
      </c>
      <c r="J4248" t="s">
        <v>11</v>
      </c>
      <c r="L4248" t="s">
        <v>107</v>
      </c>
      <c r="M4248">
        <v>68014</v>
      </c>
      <c r="N4248" s="21" t="str">
        <f t="shared" si="170"/>
        <v>13_65-70</v>
      </c>
      <c r="O4248" s="21" t="str">
        <f t="shared" si="171"/>
        <v>6_60-70</v>
      </c>
      <c r="P4248" s="21" t="str">
        <f t="shared" si="172"/>
        <v>06_60-70</v>
      </c>
      <c r="Q4248" t="s">
        <v>1730</v>
      </c>
      <c r="R4248" t="s">
        <v>1588</v>
      </c>
      <c r="S4248">
        <f t="shared" si="173"/>
        <v>20812284</v>
      </c>
      <c r="T4248">
        <f t="shared" si="174"/>
        <v>284321</v>
      </c>
      <c r="V4248">
        <v>69943</v>
      </c>
      <c r="X4248" s="3">
        <v>-2.7579600531861658E-2</v>
      </c>
    </row>
    <row r="4249" spans="1:24" x14ac:dyDescent="0.25">
      <c r="A4249">
        <v>616</v>
      </c>
      <c r="B4249" t="s">
        <v>14</v>
      </c>
      <c r="C4249" t="s">
        <v>519</v>
      </c>
      <c r="D4249" t="s">
        <v>1046</v>
      </c>
      <c r="E4249" t="s">
        <v>1044</v>
      </c>
      <c r="F4249" t="s">
        <v>5</v>
      </c>
      <c r="G4249" t="s">
        <v>496</v>
      </c>
      <c r="H4249" t="s">
        <v>2</v>
      </c>
      <c r="I4249">
        <v>13</v>
      </c>
      <c r="J4249" t="s">
        <v>8</v>
      </c>
      <c r="L4249" t="s">
        <v>107</v>
      </c>
      <c r="M4249">
        <v>61996</v>
      </c>
      <c r="N4249" s="21" t="str">
        <f t="shared" si="170"/>
        <v>12_60-65</v>
      </c>
      <c r="O4249" s="21" t="str">
        <f t="shared" si="171"/>
        <v>6_60-70</v>
      </c>
      <c r="P4249" s="21" t="str">
        <f t="shared" si="172"/>
        <v>06_60-70</v>
      </c>
      <c r="Q4249" t="s">
        <v>1730</v>
      </c>
      <c r="R4249" t="s">
        <v>1588</v>
      </c>
      <c r="S4249">
        <f t="shared" si="173"/>
        <v>38189536</v>
      </c>
      <c r="T4249">
        <f t="shared" si="174"/>
        <v>521715</v>
      </c>
      <c r="V4249">
        <v>65808</v>
      </c>
      <c r="X4249" s="3">
        <v>-5.7926088013615366E-2</v>
      </c>
    </row>
    <row r="4250" spans="1:24" x14ac:dyDescent="0.25">
      <c r="A4250">
        <v>43</v>
      </c>
      <c r="B4250" t="s">
        <v>14</v>
      </c>
      <c r="C4250" t="s">
        <v>605</v>
      </c>
      <c r="D4250" t="s">
        <v>1040</v>
      </c>
      <c r="E4250" t="s">
        <v>1044</v>
      </c>
      <c r="F4250" t="s">
        <v>1</v>
      </c>
      <c r="G4250" t="s">
        <v>249</v>
      </c>
      <c r="H4250" t="s">
        <v>2</v>
      </c>
      <c r="I4250">
        <v>15</v>
      </c>
      <c r="J4250" t="s">
        <v>8</v>
      </c>
      <c r="L4250" t="s">
        <v>107</v>
      </c>
      <c r="M4250">
        <v>55900</v>
      </c>
      <c r="N4250" s="21" t="str">
        <f t="shared" si="170"/>
        <v>11_55-60</v>
      </c>
      <c r="O4250" s="21" t="str">
        <f t="shared" si="171"/>
        <v>5_50-60</v>
      </c>
      <c r="P4250" s="21" t="str">
        <f t="shared" si="172"/>
        <v>05_50-60</v>
      </c>
      <c r="Q4250" t="s">
        <v>1730</v>
      </c>
      <c r="R4250" t="s">
        <v>1588</v>
      </c>
      <c r="S4250">
        <f t="shared" si="173"/>
        <v>2403700</v>
      </c>
      <c r="T4250">
        <f t="shared" si="174"/>
        <v>32837</v>
      </c>
      <c r="V4250">
        <v>55900</v>
      </c>
      <c r="X4250" s="3"/>
    </row>
    <row r="4251" spans="1:24" x14ac:dyDescent="0.25">
      <c r="A4251">
        <v>17</v>
      </c>
      <c r="B4251" t="s">
        <v>14</v>
      </c>
      <c r="C4251" t="s">
        <v>630</v>
      </c>
      <c r="D4251" t="s">
        <v>1046</v>
      </c>
      <c r="E4251" t="s">
        <v>1044</v>
      </c>
      <c r="F4251" t="s">
        <v>1</v>
      </c>
      <c r="G4251" t="s">
        <v>249</v>
      </c>
      <c r="H4251" t="s">
        <v>2</v>
      </c>
      <c r="I4251">
        <v>14</v>
      </c>
      <c r="J4251" t="s">
        <v>11</v>
      </c>
      <c r="L4251" t="s">
        <v>107</v>
      </c>
      <c r="M4251">
        <v>63176</v>
      </c>
      <c r="N4251" s="21" t="str">
        <f t="shared" si="170"/>
        <v>12_60-65</v>
      </c>
      <c r="O4251" s="21" t="str">
        <f t="shared" si="171"/>
        <v>6_60-70</v>
      </c>
      <c r="P4251" s="21" t="str">
        <f t="shared" si="172"/>
        <v>06_60-70</v>
      </c>
      <c r="Q4251" t="s">
        <v>1730</v>
      </c>
      <c r="R4251" t="s">
        <v>1588</v>
      </c>
      <c r="S4251">
        <f t="shared" si="173"/>
        <v>1073992</v>
      </c>
      <c r="T4251">
        <f t="shared" si="174"/>
        <v>14672</v>
      </c>
      <c r="V4251">
        <v>64320</v>
      </c>
      <c r="X4251" s="3">
        <v>-1.7786069651741294E-2</v>
      </c>
    </row>
    <row r="4252" spans="1:24" x14ac:dyDescent="0.25">
      <c r="A4252">
        <v>413</v>
      </c>
      <c r="B4252" t="s">
        <v>14</v>
      </c>
      <c r="C4252" t="s">
        <v>743</v>
      </c>
      <c r="D4252" t="s">
        <v>1046</v>
      </c>
      <c r="E4252" t="s">
        <v>1044</v>
      </c>
      <c r="F4252" t="s">
        <v>5</v>
      </c>
      <c r="G4252" t="s">
        <v>496</v>
      </c>
      <c r="H4252" t="s">
        <v>2</v>
      </c>
      <c r="I4252">
        <v>14</v>
      </c>
      <c r="J4252" t="s">
        <v>8</v>
      </c>
      <c r="L4252" t="s">
        <v>107</v>
      </c>
      <c r="M4252">
        <v>90231</v>
      </c>
      <c r="N4252" s="21" t="str">
        <f t="shared" si="170"/>
        <v>18_90-95</v>
      </c>
      <c r="O4252" s="21" t="str">
        <f t="shared" si="171"/>
        <v>9_90-100</v>
      </c>
      <c r="P4252" s="21" t="str">
        <f t="shared" si="172"/>
        <v>07_70&gt;</v>
      </c>
      <c r="Q4252" t="s">
        <v>1730</v>
      </c>
      <c r="R4252" t="s">
        <v>1588</v>
      </c>
      <c r="S4252">
        <f t="shared" si="173"/>
        <v>37265403</v>
      </c>
      <c r="T4252">
        <f t="shared" si="174"/>
        <v>509090</v>
      </c>
      <c r="V4252">
        <v>90231</v>
      </c>
      <c r="X4252" s="3"/>
    </row>
    <row r="4253" spans="1:24" x14ac:dyDescent="0.25">
      <c r="A4253">
        <v>61</v>
      </c>
      <c r="B4253" t="s">
        <v>14</v>
      </c>
      <c r="C4253" t="s">
        <v>744</v>
      </c>
      <c r="D4253" t="s">
        <v>1040</v>
      </c>
      <c r="E4253" t="s">
        <v>1044</v>
      </c>
      <c r="F4253" t="s">
        <v>5</v>
      </c>
      <c r="G4253" t="s">
        <v>496</v>
      </c>
      <c r="H4253" t="s">
        <v>2</v>
      </c>
      <c r="I4253">
        <v>15</v>
      </c>
      <c r="J4253" t="s">
        <v>8</v>
      </c>
      <c r="L4253" t="s">
        <v>107</v>
      </c>
      <c r="M4253">
        <v>77613</v>
      </c>
      <c r="N4253" s="21" t="str">
        <f t="shared" si="170"/>
        <v>15_75-80</v>
      </c>
      <c r="O4253" s="21" t="str">
        <f t="shared" si="171"/>
        <v>7_70-80</v>
      </c>
      <c r="P4253" s="21" t="str">
        <f t="shared" si="172"/>
        <v>07_70&gt;</v>
      </c>
      <c r="Q4253" t="s">
        <v>1730</v>
      </c>
      <c r="R4253" t="s">
        <v>1588</v>
      </c>
      <c r="S4253">
        <f t="shared" si="173"/>
        <v>4734393</v>
      </c>
      <c r="T4253">
        <f t="shared" si="174"/>
        <v>64678</v>
      </c>
      <c r="V4253">
        <v>84814</v>
      </c>
      <c r="X4253" s="3">
        <v>-8.4903435753531251E-2</v>
      </c>
    </row>
    <row r="4254" spans="1:24" x14ac:dyDescent="0.25">
      <c r="A4254">
        <v>5</v>
      </c>
      <c r="B4254" t="s">
        <v>14</v>
      </c>
      <c r="C4254" t="s">
        <v>805</v>
      </c>
      <c r="D4254" t="s">
        <v>1046</v>
      </c>
      <c r="E4254" t="s">
        <v>1044</v>
      </c>
      <c r="F4254" t="s">
        <v>1</v>
      </c>
      <c r="G4254" t="s">
        <v>532</v>
      </c>
      <c r="H4254" t="s">
        <v>2</v>
      </c>
      <c r="I4254">
        <v>14</v>
      </c>
      <c r="J4254" t="s">
        <v>8</v>
      </c>
      <c r="L4254" t="s">
        <v>107</v>
      </c>
      <c r="M4254">
        <v>54718</v>
      </c>
      <c r="N4254" s="21" t="str">
        <f t="shared" si="170"/>
        <v>10_50-55</v>
      </c>
      <c r="O4254" s="21" t="str">
        <f t="shared" si="171"/>
        <v>5_50-60</v>
      </c>
      <c r="P4254" s="21" t="str">
        <f t="shared" si="172"/>
        <v>05_50-60</v>
      </c>
      <c r="Q4254" t="s">
        <v>1730</v>
      </c>
      <c r="R4254" t="s">
        <v>1588</v>
      </c>
      <c r="S4254">
        <f t="shared" si="173"/>
        <v>273590</v>
      </c>
      <c r="T4254">
        <f t="shared" si="174"/>
        <v>3738</v>
      </c>
      <c r="V4254">
        <v>46121</v>
      </c>
      <c r="X4254" s="3">
        <v>0.18640098870362742</v>
      </c>
    </row>
    <row r="4255" spans="1:24" x14ac:dyDescent="0.25">
      <c r="A4255">
        <v>277</v>
      </c>
      <c r="B4255" t="s">
        <v>14</v>
      </c>
      <c r="C4255" t="s">
        <v>1387</v>
      </c>
      <c r="D4255" t="s">
        <v>1038</v>
      </c>
      <c r="E4255" t="s">
        <v>1044</v>
      </c>
      <c r="F4255" t="s">
        <v>5</v>
      </c>
      <c r="G4255" t="s">
        <v>818</v>
      </c>
      <c r="H4255">
        <v>0</v>
      </c>
      <c r="I4255">
        <v>17</v>
      </c>
      <c r="J4255" t="s">
        <v>8</v>
      </c>
      <c r="L4255" t="s">
        <v>107</v>
      </c>
      <c r="M4255">
        <v>74323</v>
      </c>
      <c r="N4255" s="21" t="str">
        <f t="shared" si="170"/>
        <v>14_70-75</v>
      </c>
      <c r="O4255" s="21" t="str">
        <f t="shared" si="171"/>
        <v>7_70-80</v>
      </c>
      <c r="P4255" s="21" t="str">
        <f t="shared" si="172"/>
        <v>07_70&gt;</v>
      </c>
      <c r="Q4255" t="s">
        <v>1730</v>
      </c>
      <c r="R4255" t="s">
        <v>1588</v>
      </c>
      <c r="S4255">
        <f t="shared" si="173"/>
        <v>20587471</v>
      </c>
      <c r="T4255">
        <f t="shared" si="174"/>
        <v>281250</v>
      </c>
      <c r="V4255">
        <v>82199</v>
      </c>
      <c r="X4255" s="3">
        <v>-9.5816250805970879E-2</v>
      </c>
    </row>
    <row r="4256" spans="1:24" x14ac:dyDescent="0.25">
      <c r="A4256">
        <v>723</v>
      </c>
      <c r="B4256" t="s">
        <v>14</v>
      </c>
      <c r="C4256" t="s">
        <v>1553</v>
      </c>
      <c r="D4256" t="s">
        <v>1046</v>
      </c>
      <c r="E4256" t="s">
        <v>1044</v>
      </c>
      <c r="F4256" t="s">
        <v>5</v>
      </c>
      <c r="G4256" t="s">
        <v>818</v>
      </c>
      <c r="H4256" t="s">
        <v>2</v>
      </c>
      <c r="I4256">
        <v>14</v>
      </c>
      <c r="J4256" t="s">
        <v>11</v>
      </c>
      <c r="L4256" t="s">
        <v>107</v>
      </c>
      <c r="M4256">
        <v>66130</v>
      </c>
      <c r="N4256" s="21" t="str">
        <f t="shared" si="170"/>
        <v>13_65-70</v>
      </c>
      <c r="O4256" s="21" t="str">
        <f t="shared" si="171"/>
        <v>6_60-70</v>
      </c>
      <c r="P4256" s="21" t="str">
        <f t="shared" si="172"/>
        <v>06_60-70</v>
      </c>
      <c r="Q4256" t="s">
        <v>1730</v>
      </c>
      <c r="R4256" t="s">
        <v>1588</v>
      </c>
      <c r="S4256">
        <f t="shared" si="173"/>
        <v>47811990</v>
      </c>
      <c r="T4256">
        <f t="shared" si="174"/>
        <v>653169</v>
      </c>
      <c r="V4256">
        <v>58670</v>
      </c>
      <c r="X4256" s="3">
        <v>0.12715186637122891</v>
      </c>
    </row>
    <row r="4257" spans="1:24" x14ac:dyDescent="0.25">
      <c r="A4257">
        <v>352</v>
      </c>
      <c r="B4257" t="s">
        <v>14</v>
      </c>
      <c r="C4257" t="s">
        <v>1554</v>
      </c>
      <c r="D4257" t="s">
        <v>1046</v>
      </c>
      <c r="E4257" t="s">
        <v>1044</v>
      </c>
      <c r="F4257" t="s">
        <v>5</v>
      </c>
      <c r="G4257" t="s">
        <v>818</v>
      </c>
      <c r="H4257" t="s">
        <v>2</v>
      </c>
      <c r="I4257">
        <v>13</v>
      </c>
      <c r="J4257" t="s">
        <v>8</v>
      </c>
      <c r="L4257" t="s">
        <v>107</v>
      </c>
      <c r="M4257">
        <v>60191</v>
      </c>
      <c r="N4257" s="21" t="str">
        <f t="shared" si="170"/>
        <v>12_60-65</v>
      </c>
      <c r="O4257" s="21" t="str">
        <f t="shared" si="171"/>
        <v>6_60-70</v>
      </c>
      <c r="P4257" s="21" t="str">
        <f t="shared" si="172"/>
        <v>06_60-70</v>
      </c>
      <c r="Q4257" t="s">
        <v>1730</v>
      </c>
      <c r="R4257" t="s">
        <v>1588</v>
      </c>
      <c r="S4257">
        <f t="shared" si="173"/>
        <v>21187232</v>
      </c>
      <c r="T4257">
        <f t="shared" si="174"/>
        <v>289443</v>
      </c>
      <c r="V4257">
        <v>69000</v>
      </c>
      <c r="X4257" s="3">
        <v>-0.12766666666666668</v>
      </c>
    </row>
    <row r="4258" spans="1:24" x14ac:dyDescent="0.25">
      <c r="A4258">
        <v>606</v>
      </c>
      <c r="B4258" t="s">
        <v>14</v>
      </c>
      <c r="C4258" t="s">
        <v>1555</v>
      </c>
      <c r="D4258" t="s">
        <v>1040</v>
      </c>
      <c r="E4258" t="s">
        <v>1044</v>
      </c>
      <c r="F4258" t="s">
        <v>5</v>
      </c>
      <c r="G4258" t="s">
        <v>818</v>
      </c>
      <c r="H4258" t="s">
        <v>2</v>
      </c>
      <c r="I4258">
        <v>15</v>
      </c>
      <c r="J4258" t="s">
        <v>8</v>
      </c>
      <c r="L4258" t="s">
        <v>107</v>
      </c>
      <c r="M4258">
        <v>66006</v>
      </c>
      <c r="N4258" s="21" t="str">
        <f t="shared" si="170"/>
        <v>13_65-70</v>
      </c>
      <c r="O4258" s="21" t="str">
        <f t="shared" si="171"/>
        <v>6_60-70</v>
      </c>
      <c r="P4258" s="21" t="str">
        <f t="shared" si="172"/>
        <v>06_60-70</v>
      </c>
      <c r="Q4258" t="s">
        <v>1730</v>
      </c>
      <c r="R4258" t="s">
        <v>1588</v>
      </c>
      <c r="S4258">
        <f t="shared" si="173"/>
        <v>39999636</v>
      </c>
      <c r="T4258">
        <f t="shared" si="174"/>
        <v>546443</v>
      </c>
      <c r="V4258">
        <v>72460</v>
      </c>
      <c r="X4258" s="3">
        <v>-8.9069831631244822E-2</v>
      </c>
    </row>
    <row r="4259" spans="1:24" x14ac:dyDescent="0.25">
      <c r="A4259">
        <v>183</v>
      </c>
      <c r="B4259" t="s">
        <v>14</v>
      </c>
      <c r="C4259" t="s">
        <v>806</v>
      </c>
      <c r="D4259" t="s">
        <v>1040</v>
      </c>
      <c r="E4259" t="s">
        <v>1044</v>
      </c>
      <c r="F4259" t="s">
        <v>1</v>
      </c>
      <c r="G4259" t="s">
        <v>532</v>
      </c>
      <c r="H4259" t="s">
        <v>2</v>
      </c>
      <c r="I4259">
        <v>15</v>
      </c>
      <c r="J4259" t="s">
        <v>8</v>
      </c>
      <c r="L4259" t="s">
        <v>107</v>
      </c>
      <c r="M4259">
        <v>51430</v>
      </c>
      <c r="N4259" s="21" t="str">
        <f t="shared" si="170"/>
        <v>10_50-55</v>
      </c>
      <c r="O4259" s="21" t="str">
        <f t="shared" si="171"/>
        <v>5_50-60</v>
      </c>
      <c r="P4259" s="21" t="str">
        <f t="shared" si="172"/>
        <v>05_50-60</v>
      </c>
      <c r="Q4259" t="s">
        <v>1730</v>
      </c>
      <c r="R4259" t="s">
        <v>1588</v>
      </c>
      <c r="S4259">
        <f t="shared" si="173"/>
        <v>9411690</v>
      </c>
      <c r="T4259">
        <f t="shared" si="174"/>
        <v>128575</v>
      </c>
      <c r="V4259">
        <v>53100</v>
      </c>
      <c r="X4259" s="3">
        <v>-3.1450094161958569E-2</v>
      </c>
    </row>
    <row r="4260" spans="1:24" x14ac:dyDescent="0.25">
      <c r="A4260">
        <v>5</v>
      </c>
      <c r="B4260" t="s">
        <v>14</v>
      </c>
      <c r="C4260" t="s">
        <v>164</v>
      </c>
      <c r="D4260" t="s">
        <v>1038</v>
      </c>
      <c r="E4260" t="s">
        <v>1044</v>
      </c>
      <c r="F4260" t="s">
        <v>5</v>
      </c>
      <c r="G4260" t="s">
        <v>155</v>
      </c>
      <c r="H4260" t="s">
        <v>123</v>
      </c>
      <c r="I4260">
        <v>15</v>
      </c>
      <c r="J4260" t="s">
        <v>11</v>
      </c>
      <c r="L4260" t="s">
        <v>107</v>
      </c>
      <c r="M4260">
        <v>34599</v>
      </c>
      <c r="N4260" s="21" t="str">
        <f t="shared" si="170"/>
        <v>6_30-35</v>
      </c>
      <c r="O4260" s="21" t="str">
        <f t="shared" si="171"/>
        <v>3_30-40</v>
      </c>
      <c r="P4260" s="21" t="str">
        <f t="shared" si="172"/>
        <v>03_30-40</v>
      </c>
      <c r="Q4260" t="s">
        <v>1730</v>
      </c>
      <c r="R4260" t="s">
        <v>1588</v>
      </c>
      <c r="S4260">
        <f t="shared" si="173"/>
        <v>172995</v>
      </c>
      <c r="T4260">
        <f t="shared" si="174"/>
        <v>2363</v>
      </c>
      <c r="V4260" t="e">
        <v>#N/A</v>
      </c>
      <c r="X4260" s="3"/>
    </row>
    <row r="4261" spans="1:24" x14ac:dyDescent="0.25">
      <c r="A4261">
        <v>17</v>
      </c>
      <c r="B4261" t="s">
        <v>14</v>
      </c>
      <c r="C4261" t="s">
        <v>804</v>
      </c>
      <c r="D4261" t="s">
        <v>1047</v>
      </c>
      <c r="E4261" t="s">
        <v>1044</v>
      </c>
      <c r="F4261" t="s">
        <v>5</v>
      </c>
      <c r="G4261" t="s">
        <v>323</v>
      </c>
      <c r="H4261" t="s">
        <v>2</v>
      </c>
      <c r="I4261">
        <v>11</v>
      </c>
      <c r="J4261">
        <v>0</v>
      </c>
      <c r="K4261" t="s">
        <v>7</v>
      </c>
      <c r="L4261" t="s">
        <v>90</v>
      </c>
      <c r="M4261">
        <v>29100</v>
      </c>
      <c r="N4261" s="21" t="str">
        <f t="shared" si="170"/>
        <v>5_25-30</v>
      </c>
      <c r="O4261" s="21" t="str">
        <f t="shared" si="171"/>
        <v>2_20-30</v>
      </c>
      <c r="P4261" s="21" t="str">
        <f t="shared" si="172"/>
        <v>02_20-30</v>
      </c>
      <c r="Q4261" t="s">
        <v>1730</v>
      </c>
      <c r="R4261" t="s">
        <v>1588</v>
      </c>
      <c r="S4261">
        <f t="shared" si="173"/>
        <v>494700</v>
      </c>
      <c r="T4261">
        <f t="shared" si="174"/>
        <v>6758</v>
      </c>
      <c r="V4261" t="e">
        <v>#N/A</v>
      </c>
      <c r="X4261" s="3"/>
    </row>
    <row r="4262" spans="1:24" x14ac:dyDescent="0.25">
      <c r="A4262">
        <v>46</v>
      </c>
      <c r="B4262" t="s">
        <v>14</v>
      </c>
      <c r="C4262" t="s">
        <v>1627</v>
      </c>
      <c r="D4262" t="s">
        <v>1047</v>
      </c>
      <c r="E4262" t="s">
        <v>1044</v>
      </c>
      <c r="F4262" t="s">
        <v>5</v>
      </c>
      <c r="G4262" t="s">
        <v>323</v>
      </c>
      <c r="H4262">
        <v>0</v>
      </c>
      <c r="I4262">
        <v>11</v>
      </c>
      <c r="J4262">
        <v>0</v>
      </c>
      <c r="K4262" t="s">
        <v>7</v>
      </c>
      <c r="L4262" t="s">
        <v>90</v>
      </c>
      <c r="M4262">
        <v>31200</v>
      </c>
      <c r="N4262" s="21" t="str">
        <f t="shared" si="170"/>
        <v>6_30-35</v>
      </c>
      <c r="O4262" s="21" t="str">
        <f t="shared" si="171"/>
        <v>3_30-40</v>
      </c>
      <c r="P4262" s="21" t="str">
        <f t="shared" si="172"/>
        <v>03_30-40</v>
      </c>
      <c r="Q4262" t="s">
        <v>1730</v>
      </c>
      <c r="R4262" t="s">
        <v>1588</v>
      </c>
      <c r="S4262">
        <f t="shared" si="173"/>
        <v>1435200</v>
      </c>
      <c r="T4262">
        <f t="shared" si="174"/>
        <v>19607</v>
      </c>
      <c r="V4262" t="e">
        <v>#N/A</v>
      </c>
      <c r="X4262" s="3"/>
    </row>
    <row r="4263" spans="1:24" x14ac:dyDescent="0.25">
      <c r="A4263">
        <v>72</v>
      </c>
      <c r="B4263" t="s">
        <v>14</v>
      </c>
      <c r="C4263" t="s">
        <v>1012</v>
      </c>
      <c r="D4263" t="s">
        <v>1046</v>
      </c>
      <c r="E4263" t="s">
        <v>1039</v>
      </c>
      <c r="F4263" t="s">
        <v>5</v>
      </c>
      <c r="G4263" t="s">
        <v>818</v>
      </c>
      <c r="H4263" t="s">
        <v>2</v>
      </c>
      <c r="I4263">
        <v>13</v>
      </c>
      <c r="J4263" t="s">
        <v>8</v>
      </c>
      <c r="K4263" t="s">
        <v>7</v>
      </c>
      <c r="L4263" t="s">
        <v>107</v>
      </c>
      <c r="M4263">
        <v>114548</v>
      </c>
      <c r="N4263" s="21" t="str">
        <f t="shared" si="170"/>
        <v>22_110-115</v>
      </c>
      <c r="O4263" s="21" t="str">
        <f t="shared" si="171"/>
        <v>11_110-120</v>
      </c>
      <c r="P4263" s="21" t="str">
        <f t="shared" si="172"/>
        <v>07_70&gt;</v>
      </c>
      <c r="Q4263" t="s">
        <v>1730</v>
      </c>
      <c r="R4263" t="s">
        <v>1588</v>
      </c>
      <c r="S4263">
        <f t="shared" si="173"/>
        <v>8247456</v>
      </c>
      <c r="T4263">
        <f t="shared" si="174"/>
        <v>112670</v>
      </c>
      <c r="V4263">
        <v>115490</v>
      </c>
      <c r="X4263" s="3">
        <v>-8.156550350679713E-3</v>
      </c>
    </row>
    <row r="4264" spans="1:24" x14ac:dyDescent="0.25">
      <c r="A4264">
        <v>2</v>
      </c>
      <c r="B4264" t="s">
        <v>14</v>
      </c>
      <c r="C4264" t="s">
        <v>247</v>
      </c>
      <c r="D4264" t="s">
        <v>1046</v>
      </c>
      <c r="E4264" t="s">
        <v>1039</v>
      </c>
      <c r="F4264" t="s">
        <v>5</v>
      </c>
      <c r="G4264" t="s">
        <v>218</v>
      </c>
      <c r="H4264" t="s">
        <v>2</v>
      </c>
      <c r="I4264">
        <v>13</v>
      </c>
      <c r="J4264" t="s">
        <v>117</v>
      </c>
      <c r="K4264" t="s">
        <v>7</v>
      </c>
      <c r="L4264" t="s">
        <v>107</v>
      </c>
      <c r="M4264">
        <v>93990</v>
      </c>
      <c r="N4264" s="21" t="str">
        <f t="shared" si="170"/>
        <v>18_90-95</v>
      </c>
      <c r="O4264" s="21" t="str">
        <f t="shared" si="171"/>
        <v>9_90-100</v>
      </c>
      <c r="P4264" s="21" t="str">
        <f t="shared" si="172"/>
        <v>07_70&gt;</v>
      </c>
      <c r="Q4264" t="s">
        <v>1730</v>
      </c>
      <c r="R4264" t="s">
        <v>1588</v>
      </c>
      <c r="S4264">
        <f t="shared" si="173"/>
        <v>187980</v>
      </c>
      <c r="T4264">
        <f t="shared" si="174"/>
        <v>2568</v>
      </c>
      <c r="V4264" t="e">
        <v>#N/A</v>
      </c>
      <c r="X4264" s="3"/>
    </row>
    <row r="4265" spans="1:24" x14ac:dyDescent="0.25">
      <c r="A4265">
        <v>11</v>
      </c>
      <c r="B4265" t="s">
        <v>14</v>
      </c>
      <c r="C4265" t="s">
        <v>422</v>
      </c>
      <c r="D4265" t="s">
        <v>1055</v>
      </c>
      <c r="E4265" t="s">
        <v>1044</v>
      </c>
      <c r="F4265" t="s">
        <v>5</v>
      </c>
      <c r="G4265" t="s">
        <v>308</v>
      </c>
      <c r="H4265" t="s">
        <v>400</v>
      </c>
      <c r="I4265">
        <v>15</v>
      </c>
      <c r="J4265" t="s">
        <v>8</v>
      </c>
      <c r="L4265" t="s">
        <v>107</v>
      </c>
      <c r="M4265">
        <v>94110</v>
      </c>
      <c r="N4265" s="21" t="str">
        <f t="shared" si="170"/>
        <v>18_90-95</v>
      </c>
      <c r="O4265" s="21" t="str">
        <f t="shared" si="171"/>
        <v>9_90-100</v>
      </c>
      <c r="P4265" s="21" t="str">
        <f t="shared" si="172"/>
        <v>07_70&gt;</v>
      </c>
      <c r="Q4265" t="s">
        <v>1730</v>
      </c>
      <c r="R4265" t="s">
        <v>1588</v>
      </c>
      <c r="S4265">
        <f t="shared" si="173"/>
        <v>1035210</v>
      </c>
      <c r="T4265">
        <f t="shared" si="174"/>
        <v>14142</v>
      </c>
      <c r="V4265">
        <v>118570</v>
      </c>
      <c r="X4265" s="3">
        <v>-0.20629164206797673</v>
      </c>
    </row>
    <row r="4266" spans="1:24" x14ac:dyDescent="0.25">
      <c r="A4266">
        <v>12</v>
      </c>
      <c r="B4266" t="s">
        <v>14</v>
      </c>
      <c r="C4266" t="s">
        <v>375</v>
      </c>
      <c r="D4266" t="s">
        <v>1055</v>
      </c>
      <c r="E4266" t="s">
        <v>1044</v>
      </c>
      <c r="F4266" t="s">
        <v>5</v>
      </c>
      <c r="G4266" t="s">
        <v>308</v>
      </c>
      <c r="H4266" t="s">
        <v>376</v>
      </c>
      <c r="I4266">
        <v>15</v>
      </c>
      <c r="J4266" t="s">
        <v>117</v>
      </c>
      <c r="L4266" t="s">
        <v>107</v>
      </c>
      <c r="M4266">
        <v>192817</v>
      </c>
      <c r="N4266" s="21" t="str">
        <f t="shared" si="170"/>
        <v>38_190-195</v>
      </c>
      <c r="O4266" s="21" t="str">
        <f t="shared" si="171"/>
        <v>19_190-200</v>
      </c>
      <c r="P4266" s="21" t="str">
        <f t="shared" si="172"/>
        <v>07_70&gt;</v>
      </c>
      <c r="Q4266" t="s">
        <v>1730</v>
      </c>
      <c r="R4266" t="s">
        <v>1588</v>
      </c>
      <c r="S4266">
        <f t="shared" si="173"/>
        <v>2313804</v>
      </c>
      <c r="T4266">
        <f t="shared" si="174"/>
        <v>31609</v>
      </c>
      <c r="V4266">
        <v>182607</v>
      </c>
      <c r="X4266" s="3">
        <v>5.5912423948698574E-2</v>
      </c>
    </row>
    <row r="4267" spans="1:24" x14ac:dyDescent="0.25">
      <c r="A4267">
        <v>67</v>
      </c>
      <c r="B4267" t="s">
        <v>14</v>
      </c>
      <c r="C4267" t="s">
        <v>745</v>
      </c>
      <c r="D4267" t="s">
        <v>1055</v>
      </c>
      <c r="E4267" t="s">
        <v>1044</v>
      </c>
      <c r="F4267" t="s">
        <v>5</v>
      </c>
      <c r="G4267" t="s">
        <v>496</v>
      </c>
      <c r="H4267" t="s">
        <v>746</v>
      </c>
      <c r="I4267">
        <v>14</v>
      </c>
      <c r="J4267" t="s">
        <v>8</v>
      </c>
      <c r="L4267" t="s">
        <v>107</v>
      </c>
      <c r="M4267">
        <v>124983</v>
      </c>
      <c r="N4267" s="21" t="str">
        <f t="shared" si="170"/>
        <v>24_120-125</v>
      </c>
      <c r="O4267" s="21" t="str">
        <f t="shared" si="171"/>
        <v>12_120-130</v>
      </c>
      <c r="P4267" s="21" t="str">
        <f t="shared" si="172"/>
        <v>07_70&gt;</v>
      </c>
      <c r="Q4267" t="s">
        <v>1730</v>
      </c>
      <c r="R4267" t="s">
        <v>1588</v>
      </c>
      <c r="S4267">
        <f t="shared" si="173"/>
        <v>8373861</v>
      </c>
      <c r="T4267">
        <f t="shared" si="174"/>
        <v>114397</v>
      </c>
      <c r="V4267">
        <v>125250</v>
      </c>
      <c r="X4267" s="3">
        <v>-2.1317365269461078E-3</v>
      </c>
    </row>
    <row r="4268" spans="1:24" x14ac:dyDescent="0.25">
      <c r="A4268">
        <v>59</v>
      </c>
      <c r="B4268" t="s">
        <v>14</v>
      </c>
      <c r="C4268" t="s">
        <v>747</v>
      </c>
      <c r="D4268" t="s">
        <v>1055</v>
      </c>
      <c r="E4268" t="s">
        <v>1044</v>
      </c>
      <c r="F4268" t="s">
        <v>5</v>
      </c>
      <c r="G4268" t="s">
        <v>496</v>
      </c>
      <c r="H4268" t="s">
        <v>746</v>
      </c>
      <c r="I4268">
        <v>15</v>
      </c>
      <c r="J4268" t="s">
        <v>8</v>
      </c>
      <c r="L4268" t="s">
        <v>107</v>
      </c>
      <c r="M4268">
        <v>123193</v>
      </c>
      <c r="N4268" s="21" t="str">
        <f t="shared" ref="N4268:N4331" si="175">CONCATENATE(ROUNDDOWN(M4268/5000,0),"_",ROUNDDOWN(M4268/5000,0)*5,"-",ROUNDUP((M4268+1)/5000,0)*5)</f>
        <v>24_120-125</v>
      </c>
      <c r="O4268" s="21" t="str">
        <f t="shared" ref="O4268:O4331" si="176">CONCATENATE(ROUNDDOWN(M4268/10000,0),"_",ROUNDDOWN(M4268/10000,0)*10,"-",ROUNDUP((M4268+1)/10000,0)*10)</f>
        <v>12_120-130</v>
      </c>
      <c r="P4268" s="21" t="str">
        <f t="shared" ref="P4268:P4331" si="177">IF(M4268&lt;20000,"01_&lt;20",IF(M4268&lt;70000,CONCATENATE(IF((ROUNDDOWN(M4268/10000,0)+1)&lt;10,0,),ROUNDDOWN(M4268/10000,0),"_",ROUNDDOWN(M4268/10000,0)*10,"-",ROUNDUP((M4268+1)/10000,0)*10),"07_70&gt;"))</f>
        <v>07_70&gt;</v>
      </c>
      <c r="Q4268" t="s">
        <v>1730</v>
      </c>
      <c r="R4268" t="s">
        <v>1588</v>
      </c>
      <c r="S4268">
        <f t="shared" ref="S4268:S4331" si="178">M4268*A4268</f>
        <v>7268387</v>
      </c>
      <c r="T4268">
        <f t="shared" ref="T4268:T4331" si="179">ROUND(S4268/73.2,0)</f>
        <v>99295</v>
      </c>
      <c r="V4268">
        <v>128393</v>
      </c>
      <c r="X4268" s="3">
        <v>-4.0500650346981533E-2</v>
      </c>
    </row>
    <row r="4269" spans="1:24" x14ac:dyDescent="0.25">
      <c r="A4269">
        <v>425</v>
      </c>
      <c r="B4269" t="s">
        <v>14</v>
      </c>
      <c r="C4269" t="s">
        <v>809</v>
      </c>
      <c r="D4269" t="s">
        <v>1055</v>
      </c>
      <c r="E4269" t="s">
        <v>1044</v>
      </c>
      <c r="F4269" t="s">
        <v>5</v>
      </c>
      <c r="G4269" t="s">
        <v>308</v>
      </c>
      <c r="H4269" t="s">
        <v>810</v>
      </c>
      <c r="I4269">
        <v>17</v>
      </c>
      <c r="J4269" t="s">
        <v>8</v>
      </c>
      <c r="L4269" t="s">
        <v>107</v>
      </c>
      <c r="M4269">
        <v>213534</v>
      </c>
      <c r="N4269" s="21" t="str">
        <f t="shared" si="175"/>
        <v>42_210-215</v>
      </c>
      <c r="O4269" s="21" t="str">
        <f t="shared" si="176"/>
        <v>21_210-220</v>
      </c>
      <c r="P4269" s="21" t="str">
        <f t="shared" si="177"/>
        <v>07_70&gt;</v>
      </c>
      <c r="Q4269" t="s">
        <v>1730</v>
      </c>
      <c r="R4269" t="s">
        <v>1588</v>
      </c>
      <c r="S4269">
        <f t="shared" si="178"/>
        <v>90751950</v>
      </c>
      <c r="T4269">
        <f t="shared" si="179"/>
        <v>1239781</v>
      </c>
      <c r="V4269">
        <v>225171</v>
      </c>
      <c r="X4269" s="3">
        <v>-5.1680722650785403E-2</v>
      </c>
    </row>
    <row r="4270" spans="1:24" x14ac:dyDescent="0.25">
      <c r="A4270">
        <v>4</v>
      </c>
      <c r="B4270" t="s">
        <v>14</v>
      </c>
      <c r="C4270" t="s">
        <v>425</v>
      </c>
      <c r="D4270" t="s">
        <v>1055</v>
      </c>
      <c r="E4270" t="s">
        <v>1044</v>
      </c>
      <c r="F4270" t="s">
        <v>5</v>
      </c>
      <c r="G4270" t="s">
        <v>308</v>
      </c>
      <c r="H4270" t="s">
        <v>402</v>
      </c>
      <c r="I4270">
        <v>15</v>
      </c>
      <c r="J4270" t="s">
        <v>117</v>
      </c>
      <c r="K4270" t="s">
        <v>7</v>
      </c>
      <c r="L4270" t="s">
        <v>107</v>
      </c>
      <c r="M4270">
        <v>210770</v>
      </c>
      <c r="N4270" s="21" t="str">
        <f t="shared" si="175"/>
        <v>42_210-215</v>
      </c>
      <c r="O4270" s="21" t="str">
        <f t="shared" si="176"/>
        <v>21_210-220</v>
      </c>
      <c r="P4270" s="21" t="str">
        <f t="shared" si="177"/>
        <v>07_70&gt;</v>
      </c>
      <c r="Q4270" t="s">
        <v>1730</v>
      </c>
      <c r="R4270" t="s">
        <v>1588</v>
      </c>
      <c r="S4270">
        <f t="shared" si="178"/>
        <v>843080</v>
      </c>
      <c r="T4270">
        <f t="shared" si="179"/>
        <v>11517</v>
      </c>
      <c r="V4270">
        <v>243480</v>
      </c>
      <c r="X4270" s="3">
        <v>-0.13434368325940529</v>
      </c>
    </row>
    <row r="4271" spans="1:24" x14ac:dyDescent="0.25">
      <c r="A4271">
        <v>47</v>
      </c>
      <c r="B4271" t="s">
        <v>14</v>
      </c>
      <c r="C4271" t="s">
        <v>807</v>
      </c>
      <c r="D4271" t="s">
        <v>1055</v>
      </c>
      <c r="E4271" t="s">
        <v>1044</v>
      </c>
      <c r="F4271" t="s">
        <v>5</v>
      </c>
      <c r="G4271" t="s">
        <v>308</v>
      </c>
      <c r="H4271" t="s">
        <v>808</v>
      </c>
      <c r="I4271">
        <v>15</v>
      </c>
      <c r="J4271" t="s">
        <v>117</v>
      </c>
      <c r="L4271" t="s">
        <v>107</v>
      </c>
      <c r="M4271">
        <v>168869</v>
      </c>
      <c r="N4271" s="21" t="str">
        <f t="shared" si="175"/>
        <v>33_165-170</v>
      </c>
      <c r="O4271" s="21" t="str">
        <f t="shared" si="176"/>
        <v>16_160-170</v>
      </c>
      <c r="P4271" s="21" t="str">
        <f t="shared" si="177"/>
        <v>07_70&gt;</v>
      </c>
      <c r="Q4271" t="s">
        <v>1730</v>
      </c>
      <c r="R4271" t="s">
        <v>1588</v>
      </c>
      <c r="S4271">
        <f t="shared" si="178"/>
        <v>7936843</v>
      </c>
      <c r="T4271">
        <f t="shared" si="179"/>
        <v>108427</v>
      </c>
      <c r="V4271">
        <v>190440</v>
      </c>
      <c r="X4271" s="3">
        <v>-0.11326927116152069</v>
      </c>
    </row>
    <row r="4272" spans="1:24" x14ac:dyDescent="0.25">
      <c r="A4272">
        <v>113</v>
      </c>
      <c r="B4272" t="s">
        <v>14</v>
      </c>
      <c r="C4272" t="s">
        <v>1557</v>
      </c>
      <c r="D4272" t="s">
        <v>1046</v>
      </c>
      <c r="E4272" t="s">
        <v>1044</v>
      </c>
      <c r="F4272" t="s">
        <v>5</v>
      </c>
      <c r="G4272" t="s">
        <v>855</v>
      </c>
      <c r="H4272" t="s">
        <v>2</v>
      </c>
      <c r="I4272">
        <v>14</v>
      </c>
      <c r="J4272" t="s">
        <v>8</v>
      </c>
      <c r="L4272" t="s">
        <v>107</v>
      </c>
      <c r="M4272">
        <v>52875</v>
      </c>
      <c r="N4272" s="21" t="str">
        <f t="shared" si="175"/>
        <v>10_50-55</v>
      </c>
      <c r="O4272" s="21" t="str">
        <f t="shared" si="176"/>
        <v>5_50-60</v>
      </c>
      <c r="P4272" s="21" t="str">
        <f t="shared" si="177"/>
        <v>05_50-60</v>
      </c>
      <c r="Q4272" t="s">
        <v>1730</v>
      </c>
      <c r="R4272" t="s">
        <v>1588</v>
      </c>
      <c r="S4272">
        <f t="shared" si="178"/>
        <v>5974875</v>
      </c>
      <c r="T4272">
        <f t="shared" si="179"/>
        <v>81624</v>
      </c>
      <c r="V4272">
        <v>62030</v>
      </c>
      <c r="X4272" s="3">
        <v>-0.1475898758665162</v>
      </c>
    </row>
    <row r="4273" spans="1:27" x14ac:dyDescent="0.25">
      <c r="A4273">
        <v>20</v>
      </c>
      <c r="B4273" t="s">
        <v>14</v>
      </c>
      <c r="C4273" t="s">
        <v>858</v>
      </c>
      <c r="D4273" t="s">
        <v>1047</v>
      </c>
      <c r="E4273" t="s">
        <v>1039</v>
      </c>
      <c r="F4273" t="s">
        <v>5</v>
      </c>
      <c r="G4273" t="s">
        <v>323</v>
      </c>
      <c r="H4273" t="s">
        <v>2</v>
      </c>
      <c r="I4273">
        <v>11</v>
      </c>
      <c r="J4273" t="s">
        <v>4</v>
      </c>
      <c r="L4273" t="s">
        <v>90</v>
      </c>
      <c r="M4273">
        <v>19605</v>
      </c>
      <c r="N4273" s="21" t="str">
        <f t="shared" si="175"/>
        <v>3_15-20</v>
      </c>
      <c r="O4273" s="21" t="str">
        <f t="shared" si="176"/>
        <v>1_10-20</v>
      </c>
      <c r="P4273" s="21" t="str">
        <f t="shared" si="177"/>
        <v>01_&lt;20</v>
      </c>
      <c r="Q4273" t="s">
        <v>1730</v>
      </c>
      <c r="R4273" t="s">
        <v>1588</v>
      </c>
      <c r="S4273">
        <f t="shared" si="178"/>
        <v>392100</v>
      </c>
      <c r="T4273">
        <f t="shared" si="179"/>
        <v>5357</v>
      </c>
      <c r="V4273">
        <v>20200</v>
      </c>
      <c r="X4273" s="3">
        <v>-2.9455445544554454E-2</v>
      </c>
    </row>
    <row r="4274" spans="1:27" x14ac:dyDescent="0.25">
      <c r="A4274">
        <v>42</v>
      </c>
      <c r="B4274" t="s">
        <v>14</v>
      </c>
      <c r="C4274" t="s">
        <v>624</v>
      </c>
      <c r="D4274" t="s">
        <v>1041</v>
      </c>
      <c r="E4274" t="s">
        <v>1039</v>
      </c>
      <c r="F4274" t="s">
        <v>5</v>
      </c>
      <c r="G4274" t="s">
        <v>308</v>
      </c>
      <c r="H4274" t="s">
        <v>555</v>
      </c>
      <c r="I4274">
        <v>15</v>
      </c>
      <c r="J4274" t="s">
        <v>8</v>
      </c>
      <c r="L4274" t="s">
        <v>107</v>
      </c>
      <c r="M4274">
        <v>99195</v>
      </c>
      <c r="N4274" s="21" t="str">
        <f t="shared" si="175"/>
        <v>19_95-100</v>
      </c>
      <c r="O4274" s="21" t="str">
        <f t="shared" si="176"/>
        <v>9_90-100</v>
      </c>
      <c r="P4274" s="21" t="str">
        <f t="shared" si="177"/>
        <v>07_70&gt;</v>
      </c>
      <c r="Q4274" t="s">
        <v>1730</v>
      </c>
      <c r="R4274" t="s">
        <v>1588</v>
      </c>
      <c r="S4274">
        <f t="shared" si="178"/>
        <v>4166190</v>
      </c>
      <c r="T4274">
        <f t="shared" si="179"/>
        <v>56915</v>
      </c>
      <c r="V4274">
        <v>109864</v>
      </c>
      <c r="X4274" s="3">
        <v>-9.7110973567319597E-2</v>
      </c>
    </row>
    <row r="4275" spans="1:27" x14ac:dyDescent="0.25">
      <c r="A4275">
        <v>12</v>
      </c>
      <c r="B4275" t="s">
        <v>14</v>
      </c>
      <c r="C4275" t="s">
        <v>811</v>
      </c>
      <c r="D4275" t="s">
        <v>1041</v>
      </c>
      <c r="E4275" t="s">
        <v>1039</v>
      </c>
      <c r="F4275" t="s">
        <v>5</v>
      </c>
      <c r="G4275" t="s">
        <v>308</v>
      </c>
      <c r="H4275" t="s">
        <v>673</v>
      </c>
      <c r="I4275">
        <v>15</v>
      </c>
      <c r="J4275" t="s">
        <v>8</v>
      </c>
      <c r="L4275" t="s">
        <v>107</v>
      </c>
      <c r="M4275">
        <v>139788</v>
      </c>
      <c r="N4275" s="21" t="str">
        <f t="shared" si="175"/>
        <v>27_135-140</v>
      </c>
      <c r="O4275" s="21" t="str">
        <f t="shared" si="176"/>
        <v>13_130-140</v>
      </c>
      <c r="P4275" s="21" t="str">
        <f t="shared" si="177"/>
        <v>07_70&gt;</v>
      </c>
      <c r="Q4275" t="s">
        <v>1730</v>
      </c>
      <c r="R4275" t="s">
        <v>1588</v>
      </c>
      <c r="S4275">
        <f t="shared" si="178"/>
        <v>1677456</v>
      </c>
      <c r="T4275">
        <f t="shared" si="179"/>
        <v>22916</v>
      </c>
      <c r="V4275">
        <v>125370</v>
      </c>
      <c r="X4275" s="3">
        <v>0.11500358937544868</v>
      </c>
    </row>
    <row r="4276" spans="1:27" x14ac:dyDescent="0.25">
      <c r="A4276">
        <v>5</v>
      </c>
      <c r="B4276" t="s">
        <v>14</v>
      </c>
      <c r="C4276" t="s">
        <v>812</v>
      </c>
      <c r="D4276" t="s">
        <v>1041</v>
      </c>
      <c r="E4276" t="s">
        <v>1039</v>
      </c>
      <c r="F4276" t="s">
        <v>5</v>
      </c>
      <c r="G4276" t="s">
        <v>308</v>
      </c>
      <c r="H4276" t="s">
        <v>673</v>
      </c>
      <c r="I4276">
        <v>17</v>
      </c>
      <c r="J4276" t="s">
        <v>8</v>
      </c>
      <c r="L4276" t="s">
        <v>107</v>
      </c>
      <c r="M4276">
        <v>130139</v>
      </c>
      <c r="N4276" s="21" t="str">
        <f t="shared" si="175"/>
        <v>26_130-135</v>
      </c>
      <c r="O4276" s="21" t="str">
        <f t="shared" si="176"/>
        <v>13_130-140</v>
      </c>
      <c r="P4276" s="21" t="str">
        <f t="shared" si="177"/>
        <v>07_70&gt;</v>
      </c>
      <c r="Q4276" t="s">
        <v>1730</v>
      </c>
      <c r="R4276" t="s">
        <v>1588</v>
      </c>
      <c r="S4276">
        <f t="shared" si="178"/>
        <v>650695</v>
      </c>
      <c r="T4276">
        <f t="shared" si="179"/>
        <v>8889</v>
      </c>
      <c r="V4276">
        <v>129695</v>
      </c>
      <c r="X4276" s="3">
        <v>3.4234164771193955E-3</v>
      </c>
    </row>
    <row r="4277" spans="1:27" x14ac:dyDescent="0.25">
      <c r="A4277">
        <v>10</v>
      </c>
      <c r="B4277" t="s">
        <v>14</v>
      </c>
      <c r="C4277" t="s">
        <v>450</v>
      </c>
      <c r="D4277" t="s">
        <v>1041</v>
      </c>
      <c r="E4277" t="s">
        <v>1039</v>
      </c>
      <c r="F4277" t="s">
        <v>5</v>
      </c>
      <c r="G4277" t="s">
        <v>308</v>
      </c>
      <c r="H4277" t="s">
        <v>451</v>
      </c>
      <c r="I4277">
        <v>15</v>
      </c>
      <c r="J4277" t="s">
        <v>8</v>
      </c>
      <c r="L4277" t="s">
        <v>107</v>
      </c>
      <c r="M4277">
        <v>100805</v>
      </c>
      <c r="N4277" s="21" t="str">
        <f t="shared" si="175"/>
        <v>20_100-105</v>
      </c>
      <c r="O4277" s="21" t="str">
        <f t="shared" si="176"/>
        <v>10_100-110</v>
      </c>
      <c r="P4277" s="21" t="str">
        <f t="shared" si="177"/>
        <v>07_70&gt;</v>
      </c>
      <c r="Q4277" t="s">
        <v>1730</v>
      </c>
      <c r="R4277" t="s">
        <v>1588</v>
      </c>
      <c r="S4277">
        <f t="shared" si="178"/>
        <v>1008050</v>
      </c>
      <c r="T4277">
        <f t="shared" si="179"/>
        <v>13771</v>
      </c>
      <c r="V4277">
        <v>94446</v>
      </c>
      <c r="X4277" s="3">
        <v>6.7329479279164814E-2</v>
      </c>
    </row>
    <row r="4278" spans="1:27" x14ac:dyDescent="0.25">
      <c r="A4278">
        <v>2</v>
      </c>
      <c r="B4278" t="s">
        <v>14</v>
      </c>
      <c r="C4278" t="s">
        <v>1011</v>
      </c>
      <c r="D4278" t="s">
        <v>1041</v>
      </c>
      <c r="E4278" t="s">
        <v>1039</v>
      </c>
      <c r="F4278" t="s">
        <v>5</v>
      </c>
      <c r="G4278" t="s">
        <v>308</v>
      </c>
      <c r="H4278" t="s">
        <v>597</v>
      </c>
      <c r="I4278">
        <v>15</v>
      </c>
      <c r="J4278" t="s">
        <v>8</v>
      </c>
      <c r="L4278" t="s">
        <v>107</v>
      </c>
      <c r="M4278">
        <v>259999</v>
      </c>
      <c r="N4278" s="21" t="str">
        <f t="shared" si="175"/>
        <v>51_255-260</v>
      </c>
      <c r="O4278" s="21" t="str">
        <f t="shared" si="176"/>
        <v>25_250-260</v>
      </c>
      <c r="P4278" s="21" t="str">
        <f t="shared" si="177"/>
        <v>07_70&gt;</v>
      </c>
      <c r="Q4278" t="s">
        <v>1730</v>
      </c>
      <c r="R4278" t="s">
        <v>1588</v>
      </c>
      <c r="S4278">
        <f t="shared" si="178"/>
        <v>519998</v>
      </c>
      <c r="T4278">
        <f t="shared" si="179"/>
        <v>7104</v>
      </c>
      <c r="V4278" t="e">
        <v>#N/A</v>
      </c>
      <c r="X4278" s="3"/>
    </row>
    <row r="4279" spans="1:27" x14ac:dyDescent="0.25">
      <c r="A4279">
        <v>67</v>
      </c>
      <c r="B4279" t="s">
        <v>14</v>
      </c>
      <c r="C4279" t="s">
        <v>1007</v>
      </c>
      <c r="D4279" t="s">
        <v>1046</v>
      </c>
      <c r="E4279" t="s">
        <v>1044</v>
      </c>
      <c r="F4279" t="s">
        <v>5</v>
      </c>
      <c r="G4279" t="s">
        <v>496</v>
      </c>
      <c r="H4279" t="s">
        <v>2</v>
      </c>
      <c r="I4279">
        <v>13</v>
      </c>
      <c r="J4279" t="s">
        <v>8</v>
      </c>
      <c r="L4279" t="s">
        <v>107</v>
      </c>
      <c r="M4279">
        <v>156560</v>
      </c>
      <c r="N4279" s="21" t="str">
        <f t="shared" si="175"/>
        <v>31_155-160</v>
      </c>
      <c r="O4279" s="21" t="str">
        <f t="shared" si="176"/>
        <v>15_150-160</v>
      </c>
      <c r="P4279" s="21" t="str">
        <f t="shared" si="177"/>
        <v>07_70&gt;</v>
      </c>
      <c r="Q4279" t="s">
        <v>1730</v>
      </c>
      <c r="R4279" t="s">
        <v>1588</v>
      </c>
      <c r="S4279">
        <f t="shared" si="178"/>
        <v>10489520</v>
      </c>
      <c r="T4279">
        <f t="shared" si="179"/>
        <v>143299</v>
      </c>
      <c r="V4279">
        <v>154100</v>
      </c>
      <c r="X4279" s="3">
        <v>1.5963659961064244E-2</v>
      </c>
    </row>
    <row r="4280" spans="1:27" x14ac:dyDescent="0.25">
      <c r="A4280">
        <v>59</v>
      </c>
      <c r="B4280" t="s">
        <v>14</v>
      </c>
      <c r="C4280" t="s">
        <v>1557</v>
      </c>
      <c r="D4280" t="s">
        <v>1046</v>
      </c>
      <c r="E4280" t="s">
        <v>1044</v>
      </c>
      <c r="F4280" t="s">
        <v>5</v>
      </c>
      <c r="G4280" t="s">
        <v>855</v>
      </c>
      <c r="H4280" t="s">
        <v>2</v>
      </c>
      <c r="I4280">
        <v>14</v>
      </c>
      <c r="J4280" t="s">
        <v>8</v>
      </c>
      <c r="L4280" t="s">
        <v>107</v>
      </c>
      <c r="M4280">
        <v>52875</v>
      </c>
      <c r="N4280" s="21" t="str">
        <f t="shared" si="175"/>
        <v>10_50-55</v>
      </c>
      <c r="O4280" s="21" t="str">
        <f t="shared" si="176"/>
        <v>5_50-60</v>
      </c>
      <c r="P4280" s="21" t="str">
        <f t="shared" si="177"/>
        <v>05_50-60</v>
      </c>
      <c r="Q4280" t="s">
        <v>1730</v>
      </c>
      <c r="R4280" t="s">
        <v>1588</v>
      </c>
      <c r="S4280">
        <f t="shared" si="178"/>
        <v>3119625</v>
      </c>
      <c r="T4280">
        <f t="shared" si="179"/>
        <v>42618</v>
      </c>
      <c r="V4280">
        <v>62030</v>
      </c>
      <c r="X4280" s="3">
        <v>-0.1475898758665162</v>
      </c>
    </row>
    <row r="4281" spans="1:27" x14ac:dyDescent="0.25">
      <c r="A4281">
        <v>33</v>
      </c>
      <c r="B4281" t="s">
        <v>15</v>
      </c>
      <c r="C4281" t="s">
        <v>343</v>
      </c>
      <c r="D4281" t="s">
        <v>1038</v>
      </c>
      <c r="E4281" t="s">
        <v>1039</v>
      </c>
      <c r="F4281" t="s">
        <v>5</v>
      </c>
      <c r="G4281" t="s">
        <v>155</v>
      </c>
      <c r="H4281" t="s">
        <v>344</v>
      </c>
      <c r="I4281">
        <v>15</v>
      </c>
      <c r="J4281" t="s">
        <v>8</v>
      </c>
      <c r="L4281" t="s">
        <v>107</v>
      </c>
      <c r="M4281">
        <v>37422</v>
      </c>
      <c r="N4281" s="21" t="str">
        <f t="shared" si="175"/>
        <v>7_35-40</v>
      </c>
      <c r="O4281" s="21" t="str">
        <f t="shared" si="176"/>
        <v>3_30-40</v>
      </c>
      <c r="P4281" s="21" t="str">
        <f t="shared" si="177"/>
        <v>03_30-40</v>
      </c>
      <c r="Q4281" t="s">
        <v>1730</v>
      </c>
      <c r="R4281" t="s">
        <v>1588</v>
      </c>
      <c r="S4281">
        <f t="shared" si="178"/>
        <v>1234926</v>
      </c>
      <c r="T4281">
        <f t="shared" si="179"/>
        <v>16871</v>
      </c>
      <c r="V4281">
        <v>34362</v>
      </c>
      <c r="X4281" s="3">
        <v>8.9051859612362491E-2</v>
      </c>
      <c r="Z4281">
        <v>33</v>
      </c>
      <c r="AA4281" t="s">
        <v>1628</v>
      </c>
    </row>
    <row r="4282" spans="1:27" x14ac:dyDescent="0.25">
      <c r="A4282">
        <v>66</v>
      </c>
      <c r="B4282" t="s">
        <v>15</v>
      </c>
      <c r="C4282" t="s">
        <v>345</v>
      </c>
      <c r="D4282" t="s">
        <v>1038</v>
      </c>
      <c r="E4282" t="s">
        <v>1039</v>
      </c>
      <c r="F4282" t="s">
        <v>5</v>
      </c>
      <c r="G4282" t="s">
        <v>218</v>
      </c>
      <c r="H4282" t="s">
        <v>224</v>
      </c>
      <c r="I4282">
        <v>15</v>
      </c>
      <c r="J4282" t="s">
        <v>11</v>
      </c>
      <c r="L4282" t="s">
        <v>107</v>
      </c>
      <c r="M4282">
        <v>41465</v>
      </c>
      <c r="N4282" s="21" t="str">
        <f t="shared" si="175"/>
        <v>8_40-45</v>
      </c>
      <c r="O4282" s="21" t="str">
        <f t="shared" si="176"/>
        <v>4_40-50</v>
      </c>
      <c r="P4282" s="21" t="str">
        <f t="shared" si="177"/>
        <v>04_40-50</v>
      </c>
      <c r="Q4282" t="s">
        <v>1730</v>
      </c>
      <c r="R4282" t="s">
        <v>1588</v>
      </c>
      <c r="S4282">
        <f t="shared" si="178"/>
        <v>2736690</v>
      </c>
      <c r="T4282">
        <f t="shared" si="179"/>
        <v>37386</v>
      </c>
      <c r="V4282">
        <v>37976</v>
      </c>
      <c r="X4282" s="3">
        <v>9.1873815041078583E-2</v>
      </c>
      <c r="Z4282">
        <v>66</v>
      </c>
      <c r="AA4282" t="s">
        <v>1629</v>
      </c>
    </row>
    <row r="4283" spans="1:27" x14ac:dyDescent="0.25">
      <c r="A4283">
        <v>69</v>
      </c>
      <c r="B4283" t="s">
        <v>15</v>
      </c>
      <c r="C4283" t="s">
        <v>350</v>
      </c>
      <c r="D4283" t="s">
        <v>1038</v>
      </c>
      <c r="E4283" t="s">
        <v>1039</v>
      </c>
      <c r="F4283" t="s">
        <v>5</v>
      </c>
      <c r="G4283" t="s">
        <v>218</v>
      </c>
      <c r="H4283">
        <v>540</v>
      </c>
      <c r="I4283">
        <v>15</v>
      </c>
      <c r="J4283" t="s">
        <v>8</v>
      </c>
      <c r="L4283" t="s">
        <v>107</v>
      </c>
      <c r="M4283">
        <v>55042</v>
      </c>
      <c r="N4283" s="21" t="str">
        <f t="shared" si="175"/>
        <v>11_55-60</v>
      </c>
      <c r="O4283" s="21" t="str">
        <f t="shared" si="176"/>
        <v>5_50-60</v>
      </c>
      <c r="P4283" s="21" t="str">
        <f t="shared" si="177"/>
        <v>05_50-60</v>
      </c>
      <c r="Q4283" t="s">
        <v>1730</v>
      </c>
      <c r="R4283" t="s">
        <v>1588</v>
      </c>
      <c r="S4283">
        <f t="shared" si="178"/>
        <v>3797898</v>
      </c>
      <c r="T4283">
        <f t="shared" si="179"/>
        <v>51884</v>
      </c>
      <c r="V4283">
        <v>51850</v>
      </c>
      <c r="X4283" s="3">
        <v>6.1562198649951785E-2</v>
      </c>
      <c r="Z4283">
        <v>69</v>
      </c>
      <c r="AA4283" t="s">
        <v>1630</v>
      </c>
    </row>
    <row r="4284" spans="1:27" x14ac:dyDescent="0.25">
      <c r="A4284">
        <v>28</v>
      </c>
      <c r="B4284" t="s">
        <v>15</v>
      </c>
      <c r="C4284" t="s">
        <v>346</v>
      </c>
      <c r="D4284" t="s">
        <v>1038</v>
      </c>
      <c r="E4284" t="s">
        <v>1039</v>
      </c>
      <c r="F4284" t="s">
        <v>5</v>
      </c>
      <c r="G4284" t="s">
        <v>155</v>
      </c>
      <c r="H4284" t="s">
        <v>224</v>
      </c>
      <c r="I4284">
        <v>15</v>
      </c>
      <c r="J4284" t="s">
        <v>8</v>
      </c>
      <c r="L4284" t="s">
        <v>107</v>
      </c>
      <c r="M4284">
        <v>35122</v>
      </c>
      <c r="N4284" s="21" t="str">
        <f t="shared" si="175"/>
        <v>7_35-40</v>
      </c>
      <c r="O4284" s="21" t="str">
        <f t="shared" si="176"/>
        <v>3_30-40</v>
      </c>
      <c r="P4284" s="21" t="str">
        <f t="shared" si="177"/>
        <v>03_30-40</v>
      </c>
      <c r="Q4284" t="s">
        <v>1730</v>
      </c>
      <c r="R4284" t="s">
        <v>1588</v>
      </c>
      <c r="S4284">
        <f t="shared" si="178"/>
        <v>983416</v>
      </c>
      <c r="T4284">
        <f t="shared" si="179"/>
        <v>13435</v>
      </c>
      <c r="V4284">
        <v>47294</v>
      </c>
      <c r="X4284" s="3">
        <v>-0.25736879942487417</v>
      </c>
      <c r="Z4284">
        <v>28</v>
      </c>
      <c r="AA4284" t="s">
        <v>1631</v>
      </c>
    </row>
    <row r="4285" spans="1:27" x14ac:dyDescent="0.25">
      <c r="A4285">
        <v>13</v>
      </c>
      <c r="B4285" t="s">
        <v>15</v>
      </c>
      <c r="C4285" t="s">
        <v>389</v>
      </c>
      <c r="D4285" t="s">
        <v>1040</v>
      </c>
      <c r="E4285" t="s">
        <v>1039</v>
      </c>
      <c r="F4285" t="s">
        <v>1</v>
      </c>
      <c r="G4285" t="s">
        <v>152</v>
      </c>
      <c r="H4285" t="s">
        <v>2</v>
      </c>
      <c r="I4285">
        <v>15</v>
      </c>
      <c r="J4285" t="s">
        <v>11</v>
      </c>
      <c r="L4285" t="s">
        <v>107</v>
      </c>
      <c r="M4285">
        <v>23392</v>
      </c>
      <c r="N4285" s="21" t="str">
        <f t="shared" si="175"/>
        <v>4_20-25</v>
      </c>
      <c r="O4285" s="21" t="str">
        <f t="shared" si="176"/>
        <v>2_20-30</v>
      </c>
      <c r="P4285" s="21" t="str">
        <f t="shared" si="177"/>
        <v>02_20-30</v>
      </c>
      <c r="Q4285" t="s">
        <v>1730</v>
      </c>
      <c r="R4285" t="s">
        <v>1588</v>
      </c>
      <c r="S4285">
        <f t="shared" si="178"/>
        <v>304096</v>
      </c>
      <c r="T4285">
        <f t="shared" si="179"/>
        <v>4154</v>
      </c>
      <c r="V4285">
        <v>28990</v>
      </c>
      <c r="X4285" s="3">
        <v>-0.19310106933425319</v>
      </c>
      <c r="Z4285">
        <v>13</v>
      </c>
      <c r="AA4285" t="s">
        <v>1632</v>
      </c>
    </row>
    <row r="4286" spans="1:27" x14ac:dyDescent="0.25">
      <c r="A4286">
        <v>13</v>
      </c>
      <c r="B4286" t="s">
        <v>15</v>
      </c>
      <c r="C4286" t="s">
        <v>377</v>
      </c>
      <c r="D4286" t="s">
        <v>1038</v>
      </c>
      <c r="E4286" t="s">
        <v>1039</v>
      </c>
      <c r="F4286" t="s">
        <v>5</v>
      </c>
      <c r="G4286" t="s">
        <v>218</v>
      </c>
      <c r="H4286" t="s">
        <v>230</v>
      </c>
      <c r="I4286">
        <v>15</v>
      </c>
      <c r="J4286" t="s">
        <v>77</v>
      </c>
      <c r="L4286" t="s">
        <v>107</v>
      </c>
      <c r="M4286">
        <v>65010</v>
      </c>
      <c r="N4286" s="21" t="str">
        <f t="shared" si="175"/>
        <v>13_65-70</v>
      </c>
      <c r="O4286" s="21" t="str">
        <f t="shared" si="176"/>
        <v>6_60-70</v>
      </c>
      <c r="P4286" s="21" t="str">
        <f t="shared" si="177"/>
        <v>06_60-70</v>
      </c>
      <c r="Q4286" t="s">
        <v>1730</v>
      </c>
      <c r="R4286" t="s">
        <v>1588</v>
      </c>
      <c r="S4286">
        <f t="shared" si="178"/>
        <v>845130</v>
      </c>
      <c r="T4286">
        <f t="shared" si="179"/>
        <v>11545</v>
      </c>
      <c r="V4286">
        <v>74617</v>
      </c>
      <c r="X4286" s="3">
        <v>-0.1287508208585175</v>
      </c>
      <c r="Z4286">
        <v>13</v>
      </c>
      <c r="AA4286" t="s">
        <v>1633</v>
      </c>
    </row>
    <row r="4287" spans="1:27" x14ac:dyDescent="0.25">
      <c r="A4287">
        <v>13</v>
      </c>
      <c r="B4287" t="s">
        <v>15</v>
      </c>
      <c r="C4287" t="s">
        <v>388</v>
      </c>
      <c r="D4287" t="s">
        <v>1040</v>
      </c>
      <c r="E4287" t="s">
        <v>1039</v>
      </c>
      <c r="F4287" t="s">
        <v>1</v>
      </c>
      <c r="G4287" t="s">
        <v>249</v>
      </c>
      <c r="H4287" t="s">
        <v>2</v>
      </c>
      <c r="I4287">
        <v>15</v>
      </c>
      <c r="J4287" t="s">
        <v>8</v>
      </c>
      <c r="L4287" t="s">
        <v>107</v>
      </c>
      <c r="M4287">
        <v>38812</v>
      </c>
      <c r="N4287" s="21" t="str">
        <f t="shared" si="175"/>
        <v>7_35-40</v>
      </c>
      <c r="O4287" s="21" t="str">
        <f t="shared" si="176"/>
        <v>3_30-40</v>
      </c>
      <c r="P4287" s="21" t="str">
        <f t="shared" si="177"/>
        <v>03_30-40</v>
      </c>
      <c r="Q4287" t="s">
        <v>1730</v>
      </c>
      <c r="R4287" t="s">
        <v>1588</v>
      </c>
      <c r="S4287">
        <f t="shared" si="178"/>
        <v>504556</v>
      </c>
      <c r="T4287">
        <f t="shared" si="179"/>
        <v>6893</v>
      </c>
      <c r="V4287">
        <v>33598</v>
      </c>
      <c r="X4287" s="3">
        <v>0.15518780879814276</v>
      </c>
      <c r="Z4287">
        <v>13</v>
      </c>
      <c r="AA4287" t="s">
        <v>1634</v>
      </c>
    </row>
    <row r="4288" spans="1:27" x14ac:dyDescent="0.25">
      <c r="A4288">
        <v>11</v>
      </c>
      <c r="B4288" t="s">
        <v>15</v>
      </c>
      <c r="C4288" t="s">
        <v>428</v>
      </c>
      <c r="D4288" t="s">
        <v>1046</v>
      </c>
      <c r="E4288" t="s">
        <v>1039</v>
      </c>
      <c r="F4288" t="s">
        <v>1</v>
      </c>
      <c r="G4288" t="s">
        <v>249</v>
      </c>
      <c r="H4288" t="s">
        <v>2</v>
      </c>
      <c r="I4288">
        <v>14</v>
      </c>
      <c r="J4288" t="s">
        <v>8</v>
      </c>
      <c r="L4288" t="s">
        <v>107</v>
      </c>
      <c r="M4288">
        <v>46952</v>
      </c>
      <c r="N4288" s="21" t="str">
        <f t="shared" si="175"/>
        <v>9_45-50</v>
      </c>
      <c r="O4288" s="21" t="str">
        <f t="shared" si="176"/>
        <v>4_40-50</v>
      </c>
      <c r="P4288" s="21" t="str">
        <f t="shared" si="177"/>
        <v>04_40-50</v>
      </c>
      <c r="Q4288" t="s">
        <v>1730</v>
      </c>
      <c r="R4288" t="s">
        <v>1588</v>
      </c>
      <c r="S4288">
        <f t="shared" si="178"/>
        <v>516472</v>
      </c>
      <c r="T4288">
        <f t="shared" si="179"/>
        <v>7056</v>
      </c>
      <c r="V4288">
        <v>66420</v>
      </c>
      <c r="X4288" s="3">
        <v>-0.29310448660042154</v>
      </c>
      <c r="Z4288">
        <v>11</v>
      </c>
      <c r="AA4288" t="s">
        <v>1635</v>
      </c>
    </row>
    <row r="4289" spans="1:27" x14ac:dyDescent="0.25">
      <c r="A4289">
        <v>13</v>
      </c>
      <c r="B4289" t="s">
        <v>15</v>
      </c>
      <c r="C4289" t="s">
        <v>349</v>
      </c>
      <c r="D4289" t="s">
        <v>1040</v>
      </c>
      <c r="E4289" t="s">
        <v>1039</v>
      </c>
      <c r="F4289" t="s">
        <v>1</v>
      </c>
      <c r="G4289" t="s">
        <v>249</v>
      </c>
      <c r="H4289" t="s">
        <v>2</v>
      </c>
      <c r="I4289">
        <v>15</v>
      </c>
      <c r="J4289" t="s">
        <v>8</v>
      </c>
      <c r="L4289" t="s">
        <v>107</v>
      </c>
      <c r="M4289">
        <v>52627</v>
      </c>
      <c r="N4289" s="21" t="str">
        <f t="shared" si="175"/>
        <v>10_50-55</v>
      </c>
      <c r="O4289" s="21" t="str">
        <f t="shared" si="176"/>
        <v>5_50-60</v>
      </c>
      <c r="P4289" s="21" t="str">
        <f t="shared" si="177"/>
        <v>05_50-60</v>
      </c>
      <c r="Q4289" t="s">
        <v>1730</v>
      </c>
      <c r="R4289" t="s">
        <v>1588</v>
      </c>
      <c r="S4289">
        <f t="shared" si="178"/>
        <v>684151</v>
      </c>
      <c r="T4289">
        <f t="shared" si="179"/>
        <v>9346</v>
      </c>
      <c r="V4289">
        <v>53355</v>
      </c>
      <c r="X4289" s="3">
        <v>-1.3644456939368381E-2</v>
      </c>
      <c r="Z4289">
        <v>13</v>
      </c>
      <c r="AA4289" t="s">
        <v>1636</v>
      </c>
    </row>
    <row r="4290" spans="1:27" x14ac:dyDescent="0.25">
      <c r="A4290">
        <v>11</v>
      </c>
      <c r="B4290" t="s">
        <v>15</v>
      </c>
      <c r="C4290" t="s">
        <v>348</v>
      </c>
      <c r="D4290" t="s">
        <v>1046</v>
      </c>
      <c r="E4290" t="s">
        <v>1039</v>
      </c>
      <c r="F4290" t="s">
        <v>5</v>
      </c>
      <c r="G4290" t="s">
        <v>218</v>
      </c>
      <c r="H4290" t="s">
        <v>2</v>
      </c>
      <c r="I4290">
        <v>14</v>
      </c>
      <c r="J4290" t="s">
        <v>8</v>
      </c>
      <c r="L4290" t="s">
        <v>107</v>
      </c>
      <c r="M4290">
        <v>44883</v>
      </c>
      <c r="N4290" s="21" t="str">
        <f t="shared" si="175"/>
        <v>8_40-45</v>
      </c>
      <c r="O4290" s="21" t="str">
        <f t="shared" si="176"/>
        <v>4_40-50</v>
      </c>
      <c r="P4290" s="21" t="str">
        <f t="shared" si="177"/>
        <v>04_40-50</v>
      </c>
      <c r="Q4290" t="s">
        <v>1730</v>
      </c>
      <c r="R4290" t="s">
        <v>1588</v>
      </c>
      <c r="S4290">
        <f t="shared" si="178"/>
        <v>493713</v>
      </c>
      <c r="T4290">
        <f t="shared" si="179"/>
        <v>6745</v>
      </c>
      <c r="V4290">
        <v>47990</v>
      </c>
      <c r="X4290" s="3">
        <v>-6.4742654719733284E-2</v>
      </c>
      <c r="Z4290">
        <v>11</v>
      </c>
      <c r="AA4290" t="s">
        <v>1637</v>
      </c>
    </row>
    <row r="4291" spans="1:27" x14ac:dyDescent="0.25">
      <c r="A4291">
        <v>35</v>
      </c>
      <c r="B4291" t="s">
        <v>15</v>
      </c>
      <c r="C4291" t="s">
        <v>508</v>
      </c>
      <c r="D4291" t="s">
        <v>1046</v>
      </c>
      <c r="E4291" t="s">
        <v>1039</v>
      </c>
      <c r="F4291" t="s">
        <v>5</v>
      </c>
      <c r="G4291" t="s">
        <v>496</v>
      </c>
      <c r="H4291" t="s">
        <v>2</v>
      </c>
      <c r="I4291">
        <v>13</v>
      </c>
      <c r="J4291" t="s">
        <v>8</v>
      </c>
      <c r="L4291" t="s">
        <v>107</v>
      </c>
      <c r="M4291">
        <v>71042</v>
      </c>
      <c r="N4291" s="21" t="str">
        <f t="shared" si="175"/>
        <v>14_70-75</v>
      </c>
      <c r="O4291" s="21" t="str">
        <f t="shared" si="176"/>
        <v>7_70-80</v>
      </c>
      <c r="P4291" s="21" t="str">
        <f t="shared" si="177"/>
        <v>07_70&gt;</v>
      </c>
      <c r="Q4291" t="s">
        <v>1730</v>
      </c>
      <c r="R4291" t="s">
        <v>1588</v>
      </c>
      <c r="S4291">
        <f t="shared" si="178"/>
        <v>2486470</v>
      </c>
      <c r="T4291">
        <f t="shared" si="179"/>
        <v>33968</v>
      </c>
      <c r="V4291">
        <v>67113</v>
      </c>
      <c r="X4291" s="3">
        <v>5.8543054251784306E-2</v>
      </c>
      <c r="Z4291">
        <v>35</v>
      </c>
      <c r="AA4291" t="s">
        <v>1638</v>
      </c>
    </row>
    <row r="4292" spans="1:27" x14ac:dyDescent="0.25">
      <c r="A4292">
        <v>2295</v>
      </c>
      <c r="B4292" t="s">
        <v>15</v>
      </c>
      <c r="C4292" t="s">
        <v>660</v>
      </c>
      <c r="D4292" t="s">
        <v>1041</v>
      </c>
      <c r="E4292" t="s">
        <v>1039</v>
      </c>
      <c r="F4292" t="s">
        <v>5</v>
      </c>
      <c r="G4292" t="s">
        <v>308</v>
      </c>
      <c r="H4292" t="s">
        <v>661</v>
      </c>
      <c r="I4292">
        <v>15</v>
      </c>
      <c r="J4292" t="s">
        <v>8</v>
      </c>
      <c r="L4292" t="s">
        <v>107</v>
      </c>
      <c r="M4292">
        <v>72610</v>
      </c>
      <c r="N4292" s="21" t="str">
        <f t="shared" si="175"/>
        <v>14_70-75</v>
      </c>
      <c r="O4292" s="21" t="str">
        <f t="shared" si="176"/>
        <v>7_70-80</v>
      </c>
      <c r="P4292" s="21" t="str">
        <f t="shared" si="177"/>
        <v>07_70&gt;</v>
      </c>
      <c r="Q4292" t="s">
        <v>1730</v>
      </c>
      <c r="R4292" t="s">
        <v>1588</v>
      </c>
      <c r="S4292">
        <f t="shared" si="178"/>
        <v>166639950</v>
      </c>
      <c r="T4292">
        <f t="shared" si="179"/>
        <v>2276502</v>
      </c>
      <c r="V4292">
        <v>74300</v>
      </c>
      <c r="X4292" s="3">
        <v>-2.2745625841184388E-2</v>
      </c>
      <c r="Z4292">
        <v>2295</v>
      </c>
      <c r="AA4292" t="s">
        <v>1639</v>
      </c>
    </row>
    <row r="4293" spans="1:27" x14ac:dyDescent="0.25">
      <c r="A4293">
        <v>2554</v>
      </c>
      <c r="B4293" t="s">
        <v>15</v>
      </c>
      <c r="C4293" t="s">
        <v>662</v>
      </c>
      <c r="D4293" t="s">
        <v>1041</v>
      </c>
      <c r="E4293" t="s">
        <v>1039</v>
      </c>
      <c r="F4293" t="s">
        <v>5</v>
      </c>
      <c r="G4293" t="s">
        <v>308</v>
      </c>
      <c r="H4293" t="s">
        <v>661</v>
      </c>
      <c r="I4293">
        <v>17</v>
      </c>
      <c r="J4293" t="s">
        <v>8</v>
      </c>
      <c r="L4293" t="s">
        <v>107</v>
      </c>
      <c r="M4293">
        <v>82264</v>
      </c>
      <c r="N4293" s="21" t="str">
        <f t="shared" si="175"/>
        <v>16_80-85</v>
      </c>
      <c r="O4293" s="21" t="str">
        <f t="shared" si="176"/>
        <v>8_80-90</v>
      </c>
      <c r="P4293" s="21" t="str">
        <f t="shared" si="177"/>
        <v>07_70&gt;</v>
      </c>
      <c r="Q4293" t="s">
        <v>1730</v>
      </c>
      <c r="R4293" t="s">
        <v>1588</v>
      </c>
      <c r="S4293">
        <f t="shared" si="178"/>
        <v>210102256</v>
      </c>
      <c r="T4293">
        <f t="shared" si="179"/>
        <v>2870249</v>
      </c>
      <c r="V4293">
        <v>78545</v>
      </c>
      <c r="X4293" s="3">
        <v>4.7348653638041888E-2</v>
      </c>
      <c r="Z4293">
        <v>2554</v>
      </c>
      <c r="AA4293" t="s">
        <v>1640</v>
      </c>
    </row>
    <row r="4294" spans="1:27" x14ac:dyDescent="0.25">
      <c r="A4294">
        <v>2</v>
      </c>
      <c r="B4294" t="s">
        <v>15</v>
      </c>
      <c r="C4294" t="s">
        <v>664</v>
      </c>
      <c r="D4294" t="s">
        <v>1046</v>
      </c>
      <c r="E4294" t="s">
        <v>1039</v>
      </c>
      <c r="F4294" t="s">
        <v>1</v>
      </c>
      <c r="G4294" t="s">
        <v>532</v>
      </c>
      <c r="H4294" t="s">
        <v>2</v>
      </c>
      <c r="I4294">
        <v>14</v>
      </c>
      <c r="J4294" t="s">
        <v>8</v>
      </c>
      <c r="L4294" t="s">
        <v>107</v>
      </c>
      <c r="M4294">
        <v>68999</v>
      </c>
      <c r="N4294" s="21" t="str">
        <f t="shared" si="175"/>
        <v>13_65-70</v>
      </c>
      <c r="O4294" s="21" t="str">
        <f t="shared" si="176"/>
        <v>6_60-70</v>
      </c>
      <c r="P4294" s="21" t="str">
        <f t="shared" si="177"/>
        <v>06_60-70</v>
      </c>
      <c r="Q4294" t="s">
        <v>1730</v>
      </c>
      <c r="R4294" t="s">
        <v>1588</v>
      </c>
      <c r="S4294">
        <f t="shared" si="178"/>
        <v>137998</v>
      </c>
      <c r="T4294">
        <f t="shared" si="179"/>
        <v>1885</v>
      </c>
      <c r="V4294">
        <v>42200</v>
      </c>
      <c r="X4294" s="3">
        <v>0.63504739336492888</v>
      </c>
      <c r="Z4294">
        <v>2</v>
      </c>
      <c r="AA4294" t="s">
        <v>1641</v>
      </c>
    </row>
    <row r="4295" spans="1:27" x14ac:dyDescent="0.25">
      <c r="A4295">
        <v>84</v>
      </c>
      <c r="B4295" t="s">
        <v>15</v>
      </c>
      <c r="C4295" t="s">
        <v>663</v>
      </c>
      <c r="D4295" t="s">
        <v>1040</v>
      </c>
      <c r="E4295" t="s">
        <v>1039</v>
      </c>
      <c r="F4295" t="s">
        <v>5</v>
      </c>
      <c r="G4295" t="s">
        <v>496</v>
      </c>
      <c r="H4295" t="s">
        <v>2</v>
      </c>
      <c r="I4295">
        <v>15</v>
      </c>
      <c r="J4295" t="s">
        <v>8</v>
      </c>
      <c r="L4295" t="s">
        <v>107</v>
      </c>
      <c r="M4295">
        <v>39515</v>
      </c>
      <c r="N4295" s="21" t="str">
        <f t="shared" si="175"/>
        <v>7_35-40</v>
      </c>
      <c r="O4295" s="21" t="str">
        <f t="shared" si="176"/>
        <v>3_30-40</v>
      </c>
      <c r="P4295" s="21" t="str">
        <f t="shared" si="177"/>
        <v>03_30-40</v>
      </c>
      <c r="Q4295" t="s">
        <v>1730</v>
      </c>
      <c r="R4295" t="s">
        <v>1588</v>
      </c>
      <c r="S4295">
        <f t="shared" si="178"/>
        <v>3319260</v>
      </c>
      <c r="T4295">
        <f t="shared" si="179"/>
        <v>45345</v>
      </c>
      <c r="V4295">
        <v>37567</v>
      </c>
      <c r="X4295" s="3">
        <v>5.1854020816141828E-2</v>
      </c>
      <c r="Z4295">
        <v>84</v>
      </c>
      <c r="AA4295" t="s">
        <v>1642</v>
      </c>
    </row>
    <row r="4296" spans="1:27" x14ac:dyDescent="0.25">
      <c r="A4296">
        <v>5637</v>
      </c>
      <c r="B4296" t="s">
        <v>15</v>
      </c>
      <c r="C4296" t="s">
        <v>697</v>
      </c>
      <c r="D4296" t="s">
        <v>1040</v>
      </c>
      <c r="E4296" t="s">
        <v>1039</v>
      </c>
      <c r="F4296" t="s">
        <v>1</v>
      </c>
      <c r="G4296" t="s">
        <v>532</v>
      </c>
      <c r="H4296" t="s">
        <v>2</v>
      </c>
      <c r="I4296">
        <v>15</v>
      </c>
      <c r="J4296" t="s">
        <v>8</v>
      </c>
      <c r="L4296" t="s">
        <v>107</v>
      </c>
      <c r="M4296">
        <v>31821</v>
      </c>
      <c r="N4296" s="21" t="str">
        <f t="shared" si="175"/>
        <v>6_30-35</v>
      </c>
      <c r="O4296" s="21" t="str">
        <f t="shared" si="176"/>
        <v>3_30-40</v>
      </c>
      <c r="P4296" s="21" t="str">
        <f t="shared" si="177"/>
        <v>03_30-40</v>
      </c>
      <c r="Q4296" t="s">
        <v>1730</v>
      </c>
      <c r="R4296" t="s">
        <v>1588</v>
      </c>
      <c r="S4296">
        <f t="shared" si="178"/>
        <v>179374977</v>
      </c>
      <c r="T4296">
        <f t="shared" si="179"/>
        <v>2450478</v>
      </c>
      <c r="V4296">
        <v>30670</v>
      </c>
      <c r="X4296" s="3">
        <v>3.7528529507662209E-2</v>
      </c>
      <c r="Z4296">
        <v>5637</v>
      </c>
      <c r="AA4296" t="s">
        <v>1643</v>
      </c>
    </row>
    <row r="4297" spans="1:27" x14ac:dyDescent="0.25">
      <c r="A4297">
        <v>429</v>
      </c>
      <c r="B4297" t="s">
        <v>15</v>
      </c>
      <c r="C4297" t="s">
        <v>698</v>
      </c>
      <c r="D4297" t="s">
        <v>1040</v>
      </c>
      <c r="E4297" t="s">
        <v>1039</v>
      </c>
      <c r="F4297" t="s">
        <v>5</v>
      </c>
      <c r="G4297" t="s">
        <v>496</v>
      </c>
      <c r="H4297" t="s">
        <v>2</v>
      </c>
      <c r="I4297">
        <v>15</v>
      </c>
      <c r="J4297" t="s">
        <v>8</v>
      </c>
      <c r="L4297" t="s">
        <v>107</v>
      </c>
      <c r="M4297">
        <v>31296</v>
      </c>
      <c r="N4297" s="21" t="str">
        <f t="shared" si="175"/>
        <v>6_30-35</v>
      </c>
      <c r="O4297" s="21" t="str">
        <f t="shared" si="176"/>
        <v>3_30-40</v>
      </c>
      <c r="P4297" s="21" t="str">
        <f t="shared" si="177"/>
        <v>03_30-40</v>
      </c>
      <c r="Q4297" t="s">
        <v>1730</v>
      </c>
      <c r="R4297" t="s">
        <v>1588</v>
      </c>
      <c r="S4297">
        <f t="shared" si="178"/>
        <v>13425984</v>
      </c>
      <c r="T4297">
        <f t="shared" si="179"/>
        <v>183415</v>
      </c>
      <c r="V4297">
        <v>28500</v>
      </c>
      <c r="X4297" s="3">
        <v>9.8105263157894737E-2</v>
      </c>
      <c r="Z4297">
        <v>429</v>
      </c>
      <c r="AA4297" t="s">
        <v>1644</v>
      </c>
    </row>
    <row r="4298" spans="1:27" x14ac:dyDescent="0.25">
      <c r="A4298">
        <v>15</v>
      </c>
      <c r="B4298" t="s">
        <v>15</v>
      </c>
      <c r="C4298" t="s">
        <v>699</v>
      </c>
      <c r="D4298" t="s">
        <v>1040</v>
      </c>
      <c r="E4298" t="s">
        <v>1039</v>
      </c>
      <c r="F4298" t="s">
        <v>5</v>
      </c>
      <c r="G4298" t="s">
        <v>496</v>
      </c>
      <c r="H4298" t="s">
        <v>2</v>
      </c>
      <c r="I4298">
        <v>17</v>
      </c>
      <c r="J4298" t="s">
        <v>8</v>
      </c>
      <c r="L4298" t="s">
        <v>107</v>
      </c>
      <c r="M4298">
        <v>40528</v>
      </c>
      <c r="N4298" s="21" t="str">
        <f t="shared" si="175"/>
        <v>8_40-45</v>
      </c>
      <c r="O4298" s="21" t="str">
        <f t="shared" si="176"/>
        <v>4_40-50</v>
      </c>
      <c r="P4298" s="21" t="str">
        <f t="shared" si="177"/>
        <v>04_40-50</v>
      </c>
      <c r="Q4298" t="s">
        <v>1730</v>
      </c>
      <c r="R4298" t="s">
        <v>1588</v>
      </c>
      <c r="S4298">
        <f t="shared" si="178"/>
        <v>607920</v>
      </c>
      <c r="T4298">
        <f t="shared" si="179"/>
        <v>8305</v>
      </c>
      <c r="V4298">
        <v>42529</v>
      </c>
      <c r="X4298" s="3">
        <v>-4.7050248066025535E-2</v>
      </c>
      <c r="Z4298">
        <v>15</v>
      </c>
      <c r="AA4298" t="s">
        <v>1645</v>
      </c>
    </row>
    <row r="4299" spans="1:27" x14ac:dyDescent="0.25">
      <c r="A4299">
        <v>5</v>
      </c>
      <c r="B4299" t="s">
        <v>15</v>
      </c>
      <c r="C4299" t="s">
        <v>701</v>
      </c>
      <c r="D4299" t="s">
        <v>1046</v>
      </c>
      <c r="E4299" t="s">
        <v>1039</v>
      </c>
      <c r="F4299" t="s">
        <v>5</v>
      </c>
      <c r="G4299" t="s">
        <v>496</v>
      </c>
      <c r="H4299" t="s">
        <v>2</v>
      </c>
      <c r="I4299">
        <v>14</v>
      </c>
      <c r="J4299" t="s">
        <v>8</v>
      </c>
      <c r="L4299" t="s">
        <v>107</v>
      </c>
      <c r="M4299">
        <v>31611</v>
      </c>
      <c r="N4299" s="21" t="str">
        <f t="shared" si="175"/>
        <v>6_30-35</v>
      </c>
      <c r="O4299" s="21" t="str">
        <f t="shared" si="176"/>
        <v>3_30-40</v>
      </c>
      <c r="P4299" s="21" t="str">
        <f t="shared" si="177"/>
        <v>03_30-40</v>
      </c>
      <c r="Q4299" t="s">
        <v>1730</v>
      </c>
      <c r="R4299" t="s">
        <v>1588</v>
      </c>
      <c r="S4299">
        <f t="shared" si="178"/>
        <v>158055</v>
      </c>
      <c r="T4299">
        <f t="shared" si="179"/>
        <v>2159</v>
      </c>
      <c r="V4299">
        <v>37990</v>
      </c>
      <c r="X4299" s="3">
        <v>-0.16791260858120557</v>
      </c>
      <c r="Z4299">
        <v>5</v>
      </c>
      <c r="AA4299" t="s">
        <v>1646</v>
      </c>
    </row>
    <row r="4300" spans="1:27" x14ac:dyDescent="0.25">
      <c r="A4300">
        <v>5</v>
      </c>
      <c r="B4300" t="s">
        <v>15</v>
      </c>
      <c r="C4300" t="s">
        <v>702</v>
      </c>
      <c r="D4300" t="s">
        <v>1040</v>
      </c>
      <c r="E4300" t="s">
        <v>1039</v>
      </c>
      <c r="F4300" t="s">
        <v>1</v>
      </c>
      <c r="G4300" t="s">
        <v>532</v>
      </c>
      <c r="H4300" t="s">
        <v>2</v>
      </c>
      <c r="I4300">
        <v>15</v>
      </c>
      <c r="J4300" t="s">
        <v>8</v>
      </c>
      <c r="L4300" t="s">
        <v>107</v>
      </c>
      <c r="M4300">
        <v>49835</v>
      </c>
      <c r="N4300" s="21" t="str">
        <f t="shared" si="175"/>
        <v>9_45-50</v>
      </c>
      <c r="O4300" s="21" t="str">
        <f t="shared" si="176"/>
        <v>4_40-50</v>
      </c>
      <c r="P4300" s="21" t="str">
        <f t="shared" si="177"/>
        <v>04_40-50</v>
      </c>
      <c r="Q4300" t="s">
        <v>1730</v>
      </c>
      <c r="R4300" t="s">
        <v>1588</v>
      </c>
      <c r="S4300">
        <f t="shared" si="178"/>
        <v>249175</v>
      </c>
      <c r="T4300">
        <f t="shared" si="179"/>
        <v>3404</v>
      </c>
      <c r="V4300">
        <v>40870</v>
      </c>
      <c r="X4300" s="3">
        <v>0.21935404942500611</v>
      </c>
      <c r="Z4300">
        <v>5</v>
      </c>
      <c r="AA4300" t="s">
        <v>1647</v>
      </c>
    </row>
    <row r="4301" spans="1:27" x14ac:dyDescent="0.25">
      <c r="A4301">
        <v>25</v>
      </c>
      <c r="B4301" t="s">
        <v>15</v>
      </c>
      <c r="C4301" t="s">
        <v>703</v>
      </c>
      <c r="D4301" t="s">
        <v>1040</v>
      </c>
      <c r="E4301" t="s">
        <v>1039</v>
      </c>
      <c r="F4301" t="s">
        <v>5</v>
      </c>
      <c r="G4301" t="s">
        <v>496</v>
      </c>
      <c r="H4301" t="s">
        <v>2</v>
      </c>
      <c r="I4301">
        <v>15</v>
      </c>
      <c r="J4301" t="s">
        <v>8</v>
      </c>
      <c r="L4301" t="s">
        <v>107</v>
      </c>
      <c r="M4301">
        <v>48400</v>
      </c>
      <c r="N4301" s="21" t="str">
        <f t="shared" si="175"/>
        <v>9_45-50</v>
      </c>
      <c r="O4301" s="21" t="str">
        <f t="shared" si="176"/>
        <v>4_40-50</v>
      </c>
      <c r="P4301" s="21" t="str">
        <f t="shared" si="177"/>
        <v>04_40-50</v>
      </c>
      <c r="Q4301" t="s">
        <v>1730</v>
      </c>
      <c r="R4301" t="s">
        <v>1588</v>
      </c>
      <c r="S4301">
        <f t="shared" si="178"/>
        <v>1210000</v>
      </c>
      <c r="T4301">
        <f t="shared" si="179"/>
        <v>16530</v>
      </c>
      <c r="V4301">
        <v>48400</v>
      </c>
      <c r="X4301" s="3"/>
      <c r="Z4301">
        <v>25</v>
      </c>
      <c r="AA4301" t="s">
        <v>1648</v>
      </c>
    </row>
    <row r="4302" spans="1:27" x14ac:dyDescent="0.25">
      <c r="A4302">
        <v>5</v>
      </c>
      <c r="B4302" t="s">
        <v>15</v>
      </c>
      <c r="C4302" t="s">
        <v>751</v>
      </c>
      <c r="D4302" t="s">
        <v>1046</v>
      </c>
      <c r="E4302" t="s">
        <v>1039</v>
      </c>
      <c r="F4302" t="s">
        <v>1</v>
      </c>
      <c r="G4302" t="s">
        <v>532</v>
      </c>
      <c r="H4302" t="s">
        <v>2</v>
      </c>
      <c r="I4302">
        <v>14</v>
      </c>
      <c r="J4302" t="s">
        <v>8</v>
      </c>
      <c r="L4302" t="s">
        <v>107</v>
      </c>
      <c r="M4302">
        <v>41700</v>
      </c>
      <c r="N4302" s="21" t="str">
        <f t="shared" si="175"/>
        <v>8_40-45</v>
      </c>
      <c r="O4302" s="21" t="str">
        <f t="shared" si="176"/>
        <v>4_40-50</v>
      </c>
      <c r="P4302" s="21" t="str">
        <f t="shared" si="177"/>
        <v>04_40-50</v>
      </c>
      <c r="Q4302" t="s">
        <v>1730</v>
      </c>
      <c r="R4302" t="s">
        <v>1588</v>
      </c>
      <c r="S4302">
        <f t="shared" si="178"/>
        <v>208500</v>
      </c>
      <c r="T4302">
        <f t="shared" si="179"/>
        <v>2848</v>
      </c>
      <c r="V4302">
        <v>36200</v>
      </c>
      <c r="X4302" s="3">
        <v>0.15193370165745856</v>
      </c>
      <c r="Z4302">
        <v>5</v>
      </c>
      <c r="AA4302" t="s">
        <v>1649</v>
      </c>
    </row>
    <row r="4303" spans="1:27" x14ac:dyDescent="0.25">
      <c r="A4303">
        <v>1274</v>
      </c>
      <c r="B4303" t="s">
        <v>15</v>
      </c>
      <c r="C4303" t="s">
        <v>813</v>
      </c>
      <c r="D4303" t="s">
        <v>1040</v>
      </c>
      <c r="E4303" t="s">
        <v>1039</v>
      </c>
      <c r="F4303" t="s">
        <v>1</v>
      </c>
      <c r="G4303" t="s">
        <v>532</v>
      </c>
      <c r="H4303" t="s">
        <v>2</v>
      </c>
      <c r="I4303">
        <v>17</v>
      </c>
      <c r="J4303" t="s">
        <v>8</v>
      </c>
      <c r="L4303" t="s">
        <v>107</v>
      </c>
      <c r="M4303">
        <v>38527</v>
      </c>
      <c r="N4303" s="21" t="str">
        <f t="shared" si="175"/>
        <v>7_35-40</v>
      </c>
      <c r="O4303" s="21" t="str">
        <f t="shared" si="176"/>
        <v>3_30-40</v>
      </c>
      <c r="P4303" s="21" t="str">
        <f t="shared" si="177"/>
        <v>03_30-40</v>
      </c>
      <c r="Q4303" t="s">
        <v>1730</v>
      </c>
      <c r="R4303" t="s">
        <v>1588</v>
      </c>
      <c r="S4303">
        <f t="shared" si="178"/>
        <v>49083398</v>
      </c>
      <c r="T4303">
        <f t="shared" si="179"/>
        <v>670538</v>
      </c>
      <c r="V4303">
        <v>35470</v>
      </c>
      <c r="X4303" s="3">
        <v>8.6185508880744291E-2</v>
      </c>
      <c r="Z4303">
        <v>1274</v>
      </c>
      <c r="AA4303" t="s">
        <v>1650</v>
      </c>
    </row>
    <row r="4304" spans="1:27" x14ac:dyDescent="0.25">
      <c r="A4304">
        <v>7</v>
      </c>
      <c r="B4304" t="s">
        <v>15</v>
      </c>
      <c r="C4304" t="s">
        <v>958</v>
      </c>
      <c r="D4304" t="s">
        <v>1046</v>
      </c>
      <c r="E4304" t="s">
        <v>1039</v>
      </c>
      <c r="F4304" t="s">
        <v>5</v>
      </c>
      <c r="G4304" t="s">
        <v>496</v>
      </c>
      <c r="H4304" t="s">
        <v>2</v>
      </c>
      <c r="I4304">
        <v>14</v>
      </c>
      <c r="J4304" t="s">
        <v>8</v>
      </c>
      <c r="K4304" t="s">
        <v>7</v>
      </c>
      <c r="L4304" t="s">
        <v>107</v>
      </c>
      <c r="M4304">
        <v>48997</v>
      </c>
      <c r="N4304" s="21" t="str">
        <f t="shared" si="175"/>
        <v>9_45-50</v>
      </c>
      <c r="O4304" s="21" t="str">
        <f t="shared" si="176"/>
        <v>4_40-50</v>
      </c>
      <c r="P4304" s="21" t="str">
        <f t="shared" si="177"/>
        <v>04_40-50</v>
      </c>
      <c r="Q4304" t="s">
        <v>1730</v>
      </c>
      <c r="R4304" t="s">
        <v>1588</v>
      </c>
      <c r="S4304">
        <f t="shared" si="178"/>
        <v>342979</v>
      </c>
      <c r="T4304">
        <f t="shared" si="179"/>
        <v>4686</v>
      </c>
      <c r="V4304">
        <v>56638</v>
      </c>
      <c r="X4304" s="3">
        <v>-0.13490942476782372</v>
      </c>
      <c r="Z4304">
        <v>7</v>
      </c>
      <c r="AA4304" t="s">
        <v>1651</v>
      </c>
    </row>
    <row r="4305" spans="1:27" x14ac:dyDescent="0.25">
      <c r="A4305">
        <v>2</v>
      </c>
      <c r="B4305" t="s">
        <v>15</v>
      </c>
      <c r="C4305" t="s">
        <v>1014</v>
      </c>
      <c r="D4305" t="s">
        <v>1047</v>
      </c>
      <c r="E4305" t="s">
        <v>1039</v>
      </c>
      <c r="F4305" t="s">
        <v>5</v>
      </c>
      <c r="G4305" t="s">
        <v>323</v>
      </c>
      <c r="H4305" t="s">
        <v>2</v>
      </c>
      <c r="I4305">
        <v>10</v>
      </c>
      <c r="J4305" t="s">
        <v>846</v>
      </c>
      <c r="K4305" t="s">
        <v>7</v>
      </c>
      <c r="L4305" t="s">
        <v>90</v>
      </c>
      <c r="M4305">
        <v>41496</v>
      </c>
      <c r="N4305" s="21" t="str">
        <f t="shared" si="175"/>
        <v>8_40-45</v>
      </c>
      <c r="O4305" s="21" t="str">
        <f t="shared" si="176"/>
        <v>4_40-50</v>
      </c>
      <c r="P4305" s="21" t="str">
        <f t="shared" si="177"/>
        <v>04_40-50</v>
      </c>
      <c r="Q4305" t="s">
        <v>1730</v>
      </c>
      <c r="R4305" t="s">
        <v>1588</v>
      </c>
      <c r="S4305">
        <f t="shared" si="178"/>
        <v>82992</v>
      </c>
      <c r="T4305">
        <f t="shared" si="179"/>
        <v>1134</v>
      </c>
      <c r="V4305">
        <v>41496</v>
      </c>
      <c r="X4305" s="3"/>
      <c r="Z4305">
        <v>2</v>
      </c>
      <c r="AA4305" t="s">
        <v>1652</v>
      </c>
    </row>
    <row r="4306" spans="1:27" x14ac:dyDescent="0.25">
      <c r="A4306">
        <v>254</v>
      </c>
      <c r="B4306" t="s">
        <v>15</v>
      </c>
      <c r="C4306" t="s">
        <v>1013</v>
      </c>
      <c r="D4306" t="s">
        <v>1046</v>
      </c>
      <c r="E4306" t="s">
        <v>1039</v>
      </c>
      <c r="F4306" t="s">
        <v>1</v>
      </c>
      <c r="G4306" t="s">
        <v>532</v>
      </c>
      <c r="H4306" t="s">
        <v>2</v>
      </c>
      <c r="I4306">
        <v>14</v>
      </c>
      <c r="J4306" t="s">
        <v>8</v>
      </c>
      <c r="K4306" t="s">
        <v>7</v>
      </c>
      <c r="L4306" t="s">
        <v>107</v>
      </c>
      <c r="M4306">
        <v>35660</v>
      </c>
      <c r="N4306" s="21" t="str">
        <f t="shared" si="175"/>
        <v>7_35-40</v>
      </c>
      <c r="O4306" s="21" t="str">
        <f t="shared" si="176"/>
        <v>3_30-40</v>
      </c>
      <c r="P4306" s="21" t="str">
        <f t="shared" si="177"/>
        <v>03_30-40</v>
      </c>
      <c r="Q4306" t="s">
        <v>1730</v>
      </c>
      <c r="R4306" t="s">
        <v>1588</v>
      </c>
      <c r="S4306">
        <f t="shared" si="178"/>
        <v>9057640</v>
      </c>
      <c r="T4306">
        <f t="shared" si="179"/>
        <v>123738</v>
      </c>
      <c r="V4306">
        <v>42315</v>
      </c>
      <c r="X4306" s="3">
        <v>-0.15727283469218953</v>
      </c>
      <c r="Z4306">
        <v>254</v>
      </c>
      <c r="AA4306" t="s">
        <v>1653</v>
      </c>
    </row>
    <row r="4307" spans="1:27" x14ac:dyDescent="0.25">
      <c r="A4307">
        <v>31</v>
      </c>
      <c r="B4307" t="s">
        <v>15</v>
      </c>
      <c r="C4307" t="s">
        <v>1018</v>
      </c>
      <c r="D4307" t="s">
        <v>1046</v>
      </c>
      <c r="E4307" t="s">
        <v>1039</v>
      </c>
      <c r="F4307" t="s">
        <v>5</v>
      </c>
      <c r="G4307" t="s">
        <v>818</v>
      </c>
      <c r="H4307" t="s">
        <v>2</v>
      </c>
      <c r="I4307">
        <v>13</v>
      </c>
      <c r="J4307" t="s">
        <v>8</v>
      </c>
      <c r="L4307" t="s">
        <v>107</v>
      </c>
      <c r="M4307">
        <v>85135</v>
      </c>
      <c r="N4307" s="21" t="str">
        <f t="shared" si="175"/>
        <v>17_85-90</v>
      </c>
      <c r="O4307" s="21" t="str">
        <f t="shared" si="176"/>
        <v>8_80-90</v>
      </c>
      <c r="P4307" s="21" t="str">
        <f t="shared" si="177"/>
        <v>07_70&gt;</v>
      </c>
      <c r="Q4307" t="s">
        <v>1730</v>
      </c>
      <c r="R4307" t="s">
        <v>1588</v>
      </c>
      <c r="S4307">
        <f t="shared" si="178"/>
        <v>2639185</v>
      </c>
      <c r="T4307">
        <f t="shared" si="179"/>
        <v>36054</v>
      </c>
      <c r="V4307">
        <v>62491</v>
      </c>
      <c r="X4307" s="3">
        <v>0.36235617928981773</v>
      </c>
      <c r="Z4307">
        <v>31</v>
      </c>
      <c r="AA4307" t="s">
        <v>1654</v>
      </c>
    </row>
    <row r="4308" spans="1:27" x14ac:dyDescent="0.25">
      <c r="A4308">
        <v>33</v>
      </c>
      <c r="B4308" t="s">
        <v>15</v>
      </c>
      <c r="C4308" t="s">
        <v>1020</v>
      </c>
      <c r="D4308" t="s">
        <v>1040</v>
      </c>
      <c r="E4308" t="s">
        <v>1039</v>
      </c>
      <c r="F4308" t="s">
        <v>5</v>
      </c>
      <c r="G4308" t="s">
        <v>818</v>
      </c>
      <c r="H4308" t="s">
        <v>2</v>
      </c>
      <c r="I4308">
        <v>15</v>
      </c>
      <c r="J4308" t="s">
        <v>8</v>
      </c>
      <c r="L4308" t="s">
        <v>107</v>
      </c>
      <c r="M4308">
        <v>82405</v>
      </c>
      <c r="N4308" s="21" t="str">
        <f t="shared" si="175"/>
        <v>16_80-85</v>
      </c>
      <c r="O4308" s="21" t="str">
        <f t="shared" si="176"/>
        <v>8_80-90</v>
      </c>
      <c r="P4308" s="21" t="str">
        <f t="shared" si="177"/>
        <v>07_70&gt;</v>
      </c>
      <c r="Q4308" t="s">
        <v>1730</v>
      </c>
      <c r="R4308" t="s">
        <v>1588</v>
      </c>
      <c r="S4308">
        <f t="shared" si="178"/>
        <v>2719365</v>
      </c>
      <c r="T4308">
        <f t="shared" si="179"/>
        <v>37150</v>
      </c>
      <c r="V4308">
        <v>77712</v>
      </c>
      <c r="X4308" s="3">
        <v>6.0389643813053326E-2</v>
      </c>
      <c r="Z4308">
        <v>33</v>
      </c>
      <c r="AA4308" t="s">
        <v>1655</v>
      </c>
    </row>
    <row r="4309" spans="1:27" x14ac:dyDescent="0.25">
      <c r="A4309">
        <v>5083</v>
      </c>
      <c r="B4309" t="s">
        <v>15</v>
      </c>
      <c r="C4309" t="s">
        <v>1434</v>
      </c>
      <c r="D4309" t="s">
        <v>1040</v>
      </c>
      <c r="E4309" t="s">
        <v>1039</v>
      </c>
      <c r="F4309" t="s">
        <v>5</v>
      </c>
      <c r="G4309" t="s">
        <v>323</v>
      </c>
      <c r="H4309" t="s">
        <v>2</v>
      </c>
      <c r="I4309">
        <v>15</v>
      </c>
      <c r="J4309" t="s">
        <v>4</v>
      </c>
      <c r="L4309" t="s">
        <v>90</v>
      </c>
      <c r="M4309">
        <v>22826</v>
      </c>
      <c r="N4309" s="21" t="str">
        <f t="shared" si="175"/>
        <v>4_20-25</v>
      </c>
      <c r="O4309" s="21" t="str">
        <f t="shared" si="176"/>
        <v>2_20-30</v>
      </c>
      <c r="P4309" s="21" t="str">
        <f t="shared" si="177"/>
        <v>02_20-30</v>
      </c>
      <c r="Q4309" t="s">
        <v>1730</v>
      </c>
      <c r="R4309" t="s">
        <v>1588</v>
      </c>
      <c r="S4309">
        <f t="shared" si="178"/>
        <v>116024558</v>
      </c>
      <c r="T4309">
        <f t="shared" si="179"/>
        <v>1585035</v>
      </c>
      <c r="V4309">
        <v>27038</v>
      </c>
      <c r="X4309" s="3">
        <v>-0.15578075301427621</v>
      </c>
      <c r="Z4309">
        <v>5083</v>
      </c>
      <c r="AA4309" t="s">
        <v>1656</v>
      </c>
    </row>
    <row r="4310" spans="1:27" x14ac:dyDescent="0.25">
      <c r="A4310">
        <v>7</v>
      </c>
      <c r="B4310" t="s">
        <v>15</v>
      </c>
      <c r="C4310" t="s">
        <v>351</v>
      </c>
      <c r="D4310" t="s">
        <v>1038</v>
      </c>
      <c r="E4310" t="s">
        <v>1039</v>
      </c>
      <c r="F4310" t="s">
        <v>5</v>
      </c>
      <c r="G4310" t="s">
        <v>218</v>
      </c>
      <c r="H4310" t="s">
        <v>230</v>
      </c>
      <c r="I4310">
        <v>15</v>
      </c>
      <c r="J4310" t="s">
        <v>8</v>
      </c>
      <c r="L4310" t="s">
        <v>107</v>
      </c>
      <c r="M4310">
        <v>61728</v>
      </c>
      <c r="N4310" s="21" t="str">
        <f t="shared" si="175"/>
        <v>12_60-65</v>
      </c>
      <c r="O4310" s="21" t="str">
        <f t="shared" si="176"/>
        <v>6_60-70</v>
      </c>
      <c r="P4310" s="21" t="str">
        <f t="shared" si="177"/>
        <v>06_60-70</v>
      </c>
      <c r="Q4310" t="s">
        <v>1730</v>
      </c>
      <c r="R4310" t="s">
        <v>1588</v>
      </c>
      <c r="S4310">
        <f t="shared" si="178"/>
        <v>432096</v>
      </c>
      <c r="T4310">
        <f t="shared" si="179"/>
        <v>5903</v>
      </c>
      <c r="V4310">
        <v>54990</v>
      </c>
      <c r="X4310" s="3">
        <v>0.12253136933987997</v>
      </c>
      <c r="Z4310">
        <v>7</v>
      </c>
      <c r="AA4310" t="s">
        <v>1657</v>
      </c>
    </row>
    <row r="4311" spans="1:27" x14ac:dyDescent="0.25">
      <c r="A4311">
        <v>177</v>
      </c>
      <c r="B4311" t="s">
        <v>15</v>
      </c>
      <c r="C4311" t="s">
        <v>1518</v>
      </c>
      <c r="D4311" t="s">
        <v>1040</v>
      </c>
      <c r="E4311" t="s">
        <v>1039</v>
      </c>
      <c r="F4311" t="s">
        <v>1</v>
      </c>
      <c r="G4311" t="s">
        <v>532</v>
      </c>
      <c r="H4311" t="s">
        <v>2</v>
      </c>
      <c r="I4311">
        <v>15</v>
      </c>
      <c r="J4311" t="s">
        <v>8</v>
      </c>
      <c r="L4311" t="s">
        <v>107</v>
      </c>
      <c r="M4311">
        <v>32720</v>
      </c>
      <c r="N4311" s="21" t="str">
        <f t="shared" si="175"/>
        <v>6_30-35</v>
      </c>
      <c r="O4311" s="21" t="str">
        <f t="shared" si="176"/>
        <v>3_30-40</v>
      </c>
      <c r="P4311" s="21" t="str">
        <f t="shared" si="177"/>
        <v>03_30-40</v>
      </c>
      <c r="Q4311" t="s">
        <v>1730</v>
      </c>
      <c r="R4311" t="s">
        <v>1588</v>
      </c>
      <c r="S4311">
        <f t="shared" si="178"/>
        <v>5791440</v>
      </c>
      <c r="T4311">
        <f t="shared" si="179"/>
        <v>79118</v>
      </c>
      <c r="V4311">
        <v>33425</v>
      </c>
      <c r="X4311" s="3">
        <v>-2.1091997008227375E-2</v>
      </c>
      <c r="Z4311">
        <v>177</v>
      </c>
      <c r="AA4311" t="s">
        <v>1658</v>
      </c>
    </row>
    <row r="4312" spans="1:27" x14ac:dyDescent="0.25">
      <c r="A4312">
        <v>5</v>
      </c>
      <c r="B4312" t="s">
        <v>15</v>
      </c>
      <c r="C4312" t="s">
        <v>426</v>
      </c>
      <c r="D4312" t="s">
        <v>1041</v>
      </c>
      <c r="E4312" t="s">
        <v>1039</v>
      </c>
      <c r="F4312" t="s">
        <v>5</v>
      </c>
      <c r="G4312" t="s">
        <v>308</v>
      </c>
      <c r="H4312" t="s">
        <v>166</v>
      </c>
      <c r="I4312">
        <v>15</v>
      </c>
      <c r="J4312" t="s">
        <v>8</v>
      </c>
      <c r="L4312" t="s">
        <v>107</v>
      </c>
      <c r="M4312">
        <v>64240</v>
      </c>
      <c r="N4312" s="21" t="str">
        <f t="shared" si="175"/>
        <v>12_60-65</v>
      </c>
      <c r="O4312" s="21" t="str">
        <f t="shared" si="176"/>
        <v>6_60-70</v>
      </c>
      <c r="P4312" s="21" t="str">
        <f t="shared" si="177"/>
        <v>06_60-70</v>
      </c>
      <c r="Q4312" t="s">
        <v>1730</v>
      </c>
      <c r="R4312" t="s">
        <v>1588</v>
      </c>
      <c r="S4312">
        <f t="shared" si="178"/>
        <v>321200</v>
      </c>
      <c r="T4312">
        <f t="shared" si="179"/>
        <v>4388</v>
      </c>
      <c r="V4312">
        <v>67808</v>
      </c>
      <c r="X4312" s="3">
        <v>-5.2619159981123174E-2</v>
      </c>
      <c r="Z4312">
        <v>5</v>
      </c>
      <c r="AA4312" t="s">
        <v>1659</v>
      </c>
    </row>
    <row r="4313" spans="1:27" x14ac:dyDescent="0.25">
      <c r="A4313">
        <v>4719</v>
      </c>
      <c r="B4313" t="s">
        <v>15</v>
      </c>
      <c r="C4313" t="s">
        <v>1558</v>
      </c>
      <c r="D4313" t="s">
        <v>1040</v>
      </c>
      <c r="E4313" t="s">
        <v>1039</v>
      </c>
      <c r="F4313" t="s">
        <v>5</v>
      </c>
      <c r="G4313" t="s">
        <v>818</v>
      </c>
      <c r="H4313" t="s">
        <v>2</v>
      </c>
      <c r="I4313">
        <v>15</v>
      </c>
      <c r="J4313" t="s">
        <v>8</v>
      </c>
      <c r="L4313" t="s">
        <v>107</v>
      </c>
      <c r="M4313">
        <v>25197</v>
      </c>
      <c r="N4313" s="21" t="str">
        <f t="shared" si="175"/>
        <v>5_25-30</v>
      </c>
      <c r="O4313" s="21" t="str">
        <f t="shared" si="176"/>
        <v>2_20-30</v>
      </c>
      <c r="P4313" s="21" t="str">
        <f t="shared" si="177"/>
        <v>02_20-30</v>
      </c>
      <c r="Q4313" t="s">
        <v>1730</v>
      </c>
      <c r="R4313" t="s">
        <v>1588</v>
      </c>
      <c r="S4313">
        <f t="shared" si="178"/>
        <v>118904643</v>
      </c>
      <c r="T4313">
        <f t="shared" si="179"/>
        <v>1624380</v>
      </c>
      <c r="V4313">
        <v>28583</v>
      </c>
      <c r="X4313" s="3">
        <v>-0.11846202288073331</v>
      </c>
      <c r="Z4313">
        <v>4719</v>
      </c>
      <c r="AA4313" t="s">
        <v>1660</v>
      </c>
    </row>
    <row r="4314" spans="1:27" x14ac:dyDescent="0.25">
      <c r="A4314">
        <v>814</v>
      </c>
      <c r="B4314" t="s">
        <v>15</v>
      </c>
      <c r="C4314" t="s">
        <v>1559</v>
      </c>
      <c r="D4314" t="s">
        <v>1040</v>
      </c>
      <c r="E4314" t="s">
        <v>1039</v>
      </c>
      <c r="F4314" t="s">
        <v>5</v>
      </c>
      <c r="G4314" t="s">
        <v>818</v>
      </c>
      <c r="H4314" t="s">
        <v>2</v>
      </c>
      <c r="I4314">
        <v>17</v>
      </c>
      <c r="J4314" t="s">
        <v>8</v>
      </c>
      <c r="L4314" t="s">
        <v>107</v>
      </c>
      <c r="M4314">
        <v>45990</v>
      </c>
      <c r="N4314" s="21" t="str">
        <f t="shared" si="175"/>
        <v>9_45-50</v>
      </c>
      <c r="O4314" s="21" t="str">
        <f t="shared" si="176"/>
        <v>4_40-50</v>
      </c>
      <c r="P4314" s="21" t="str">
        <f t="shared" si="177"/>
        <v>04_40-50</v>
      </c>
      <c r="Q4314" t="s">
        <v>1730</v>
      </c>
      <c r="R4314" t="s">
        <v>1588</v>
      </c>
      <c r="S4314">
        <f t="shared" si="178"/>
        <v>37435860</v>
      </c>
      <c r="T4314">
        <f t="shared" si="179"/>
        <v>511419</v>
      </c>
      <c r="V4314">
        <v>45990</v>
      </c>
      <c r="X4314" s="3"/>
      <c r="Z4314">
        <v>814</v>
      </c>
      <c r="AA4314" t="s">
        <v>1661</v>
      </c>
    </row>
    <row r="4315" spans="1:27" x14ac:dyDescent="0.25">
      <c r="A4315">
        <v>22</v>
      </c>
      <c r="B4315" t="s">
        <v>15</v>
      </c>
      <c r="C4315" t="s">
        <v>390</v>
      </c>
      <c r="D4315" t="s">
        <v>1040</v>
      </c>
      <c r="E4315" t="s">
        <v>1039</v>
      </c>
      <c r="F4315" t="s">
        <v>1</v>
      </c>
      <c r="G4315" t="s">
        <v>152</v>
      </c>
      <c r="H4315" t="s">
        <v>2</v>
      </c>
      <c r="I4315">
        <v>17</v>
      </c>
      <c r="J4315" t="s">
        <v>6</v>
      </c>
      <c r="L4315" t="s">
        <v>107</v>
      </c>
      <c r="M4315">
        <v>29620</v>
      </c>
      <c r="N4315" s="21" t="str">
        <f t="shared" si="175"/>
        <v>5_25-30</v>
      </c>
      <c r="O4315" s="21" t="str">
        <f t="shared" si="176"/>
        <v>2_20-30</v>
      </c>
      <c r="P4315" s="21" t="str">
        <f t="shared" si="177"/>
        <v>02_20-30</v>
      </c>
      <c r="Q4315" t="s">
        <v>1730</v>
      </c>
      <c r="R4315" t="s">
        <v>1588</v>
      </c>
      <c r="S4315">
        <f t="shared" si="178"/>
        <v>651640</v>
      </c>
      <c r="T4315">
        <f t="shared" si="179"/>
        <v>8902</v>
      </c>
      <c r="V4315" t="e">
        <v>#N/A</v>
      </c>
      <c r="X4315" s="3"/>
      <c r="Z4315">
        <v>22</v>
      </c>
      <c r="AA4315" t="s">
        <v>1662</v>
      </c>
    </row>
    <row r="4316" spans="1:27" x14ac:dyDescent="0.25">
      <c r="A4316">
        <v>772</v>
      </c>
      <c r="B4316" t="s">
        <v>15</v>
      </c>
      <c r="C4316" t="s">
        <v>1519</v>
      </c>
      <c r="D4316" t="s">
        <v>1046</v>
      </c>
      <c r="E4316" t="s">
        <v>1039</v>
      </c>
      <c r="F4316" t="s">
        <v>5</v>
      </c>
      <c r="G4316" t="s">
        <v>818</v>
      </c>
      <c r="H4316" t="s">
        <v>2</v>
      </c>
      <c r="I4316">
        <v>14</v>
      </c>
      <c r="J4316" t="s">
        <v>8</v>
      </c>
      <c r="K4316" t="s">
        <v>7</v>
      </c>
      <c r="L4316" t="s">
        <v>107</v>
      </c>
      <c r="M4316">
        <v>64740</v>
      </c>
      <c r="N4316" s="21" t="str">
        <f t="shared" si="175"/>
        <v>12_60-65</v>
      </c>
      <c r="O4316" s="21" t="str">
        <f t="shared" si="176"/>
        <v>6_60-70</v>
      </c>
      <c r="P4316" s="21" t="str">
        <f t="shared" si="177"/>
        <v>06_60-70</v>
      </c>
      <c r="Q4316" t="s">
        <v>1730</v>
      </c>
      <c r="R4316" t="s">
        <v>1588</v>
      </c>
      <c r="S4316">
        <f t="shared" si="178"/>
        <v>49979280</v>
      </c>
      <c r="T4316">
        <f t="shared" si="179"/>
        <v>682777</v>
      </c>
      <c r="V4316" t="e">
        <v>#N/A</v>
      </c>
      <c r="X4316" s="3"/>
      <c r="Z4316">
        <v>772</v>
      </c>
      <c r="AA4316" t="s">
        <v>1663</v>
      </c>
    </row>
    <row r="4317" spans="1:27" x14ac:dyDescent="0.25">
      <c r="A4317">
        <v>51</v>
      </c>
      <c r="B4317" t="s">
        <v>15</v>
      </c>
      <c r="C4317" t="s">
        <v>1665</v>
      </c>
      <c r="D4317" t="s">
        <v>1040</v>
      </c>
      <c r="E4317" t="s">
        <v>1039</v>
      </c>
      <c r="F4317" t="s">
        <v>1</v>
      </c>
      <c r="G4317" t="s">
        <v>532</v>
      </c>
      <c r="H4317" t="s">
        <v>2</v>
      </c>
      <c r="I4317">
        <v>17</v>
      </c>
      <c r="J4317" t="s">
        <v>6</v>
      </c>
      <c r="L4317" t="s">
        <v>107</v>
      </c>
      <c r="M4317">
        <v>31475</v>
      </c>
      <c r="N4317" s="21" t="str">
        <f t="shared" si="175"/>
        <v>6_30-35</v>
      </c>
      <c r="O4317" s="21" t="str">
        <f t="shared" si="176"/>
        <v>3_30-40</v>
      </c>
      <c r="P4317" s="21" t="str">
        <f t="shared" si="177"/>
        <v>03_30-40</v>
      </c>
      <c r="Q4317" t="s">
        <v>1730</v>
      </c>
      <c r="R4317" t="s">
        <v>1588</v>
      </c>
      <c r="S4317">
        <f t="shared" si="178"/>
        <v>1605225</v>
      </c>
      <c r="T4317">
        <f t="shared" si="179"/>
        <v>21929</v>
      </c>
      <c r="V4317" t="e">
        <v>#N/A</v>
      </c>
      <c r="X4317" s="3"/>
      <c r="Z4317">
        <v>51</v>
      </c>
      <c r="AA4317" t="s">
        <v>1664</v>
      </c>
    </row>
    <row r="4318" spans="1:27" x14ac:dyDescent="0.25">
      <c r="A4318">
        <v>155</v>
      </c>
      <c r="B4318" t="s">
        <v>15</v>
      </c>
      <c r="C4318" t="s">
        <v>1667</v>
      </c>
      <c r="D4318" t="s">
        <v>1046</v>
      </c>
      <c r="E4318" t="s">
        <v>1039</v>
      </c>
      <c r="F4318" t="s">
        <v>5</v>
      </c>
      <c r="G4318" t="s">
        <v>855</v>
      </c>
      <c r="H4318" t="s">
        <v>2</v>
      </c>
      <c r="I4318">
        <v>14</v>
      </c>
      <c r="J4318" t="s">
        <v>8</v>
      </c>
      <c r="L4318" t="s">
        <v>107</v>
      </c>
      <c r="M4318">
        <v>51300</v>
      </c>
      <c r="N4318" s="21" t="str">
        <f t="shared" si="175"/>
        <v>10_50-55</v>
      </c>
      <c r="O4318" s="21" t="str">
        <f t="shared" si="176"/>
        <v>5_50-60</v>
      </c>
      <c r="P4318" s="21" t="str">
        <f t="shared" si="177"/>
        <v>05_50-60</v>
      </c>
      <c r="Q4318" t="s">
        <v>1730</v>
      </c>
      <c r="R4318" t="s">
        <v>1588</v>
      </c>
      <c r="S4318">
        <f t="shared" si="178"/>
        <v>7951500</v>
      </c>
      <c r="T4318">
        <f t="shared" si="179"/>
        <v>108627</v>
      </c>
      <c r="V4318" t="e">
        <v>#N/A</v>
      </c>
      <c r="X4318" s="3"/>
      <c r="Z4318">
        <v>155</v>
      </c>
      <c r="AA4318" t="s">
        <v>1666</v>
      </c>
    </row>
    <row r="4319" spans="1:27" x14ac:dyDescent="0.25">
      <c r="A4319">
        <v>338</v>
      </c>
      <c r="B4319" t="s">
        <v>15</v>
      </c>
      <c r="C4319" t="s">
        <v>1669</v>
      </c>
      <c r="D4319" t="s">
        <v>1040</v>
      </c>
      <c r="E4319" t="s">
        <v>1039</v>
      </c>
      <c r="F4319" t="s">
        <v>5</v>
      </c>
      <c r="G4319" t="s">
        <v>855</v>
      </c>
      <c r="H4319" t="s">
        <v>2</v>
      </c>
      <c r="I4319">
        <v>15</v>
      </c>
      <c r="J4319" t="s">
        <v>8</v>
      </c>
      <c r="L4319" t="s">
        <v>107</v>
      </c>
      <c r="M4319">
        <v>42300</v>
      </c>
      <c r="N4319" s="21" t="str">
        <f t="shared" si="175"/>
        <v>8_40-45</v>
      </c>
      <c r="O4319" s="21" t="str">
        <f t="shared" si="176"/>
        <v>4_40-50</v>
      </c>
      <c r="P4319" s="21" t="str">
        <f t="shared" si="177"/>
        <v>04_40-50</v>
      </c>
      <c r="Q4319" t="s">
        <v>1730</v>
      </c>
      <c r="R4319" t="s">
        <v>1588</v>
      </c>
      <c r="S4319">
        <f t="shared" si="178"/>
        <v>14297400</v>
      </c>
      <c r="T4319">
        <f t="shared" si="179"/>
        <v>195320</v>
      </c>
      <c r="V4319" t="e">
        <v>#N/A</v>
      </c>
      <c r="X4319" s="3"/>
      <c r="Z4319">
        <v>338</v>
      </c>
      <c r="AA4319" t="s">
        <v>1668</v>
      </c>
    </row>
    <row r="4320" spans="1:27" x14ac:dyDescent="0.25">
      <c r="A4320">
        <v>64</v>
      </c>
      <c r="B4320" t="s">
        <v>15</v>
      </c>
      <c r="C4320" t="s">
        <v>1671</v>
      </c>
      <c r="D4320" t="s">
        <v>1040</v>
      </c>
      <c r="E4320" t="s">
        <v>1039</v>
      </c>
      <c r="F4320" t="s">
        <v>1</v>
      </c>
      <c r="G4320" t="s">
        <v>532</v>
      </c>
      <c r="H4320" t="s">
        <v>2</v>
      </c>
      <c r="I4320">
        <v>15</v>
      </c>
      <c r="J4320" t="s">
        <v>8</v>
      </c>
      <c r="L4320" t="s">
        <v>107</v>
      </c>
      <c r="M4320">
        <v>22548</v>
      </c>
      <c r="N4320" s="21" t="str">
        <f t="shared" si="175"/>
        <v>4_20-25</v>
      </c>
      <c r="O4320" s="21" t="str">
        <f t="shared" si="176"/>
        <v>2_20-30</v>
      </c>
      <c r="P4320" s="21" t="str">
        <f t="shared" si="177"/>
        <v>02_20-30</v>
      </c>
      <c r="Q4320" t="s">
        <v>1730</v>
      </c>
      <c r="R4320" t="s">
        <v>1588</v>
      </c>
      <c r="S4320">
        <f t="shared" si="178"/>
        <v>1443072</v>
      </c>
      <c r="T4320">
        <f t="shared" si="179"/>
        <v>19714</v>
      </c>
      <c r="V4320" t="e">
        <v>#N/A</v>
      </c>
      <c r="X4320" s="3"/>
      <c r="Z4320">
        <v>64</v>
      </c>
      <c r="AA4320" t="s">
        <v>1670</v>
      </c>
    </row>
    <row r="4321" spans="1:27" x14ac:dyDescent="0.25">
      <c r="A4321">
        <v>4</v>
      </c>
      <c r="B4321" t="s">
        <v>15</v>
      </c>
      <c r="C4321" t="s">
        <v>327</v>
      </c>
      <c r="D4321" t="s">
        <v>1040</v>
      </c>
      <c r="E4321" t="s">
        <v>1044</v>
      </c>
      <c r="F4321" t="s">
        <v>5</v>
      </c>
      <c r="G4321" t="s">
        <v>218</v>
      </c>
      <c r="H4321" t="s">
        <v>2</v>
      </c>
      <c r="I4321">
        <v>15</v>
      </c>
      <c r="J4321" t="s">
        <v>4</v>
      </c>
      <c r="L4321" t="s">
        <v>107</v>
      </c>
      <c r="M4321">
        <v>85874</v>
      </c>
      <c r="N4321" s="21" t="str">
        <f t="shared" si="175"/>
        <v>17_85-90</v>
      </c>
      <c r="O4321" s="21" t="str">
        <f t="shared" si="176"/>
        <v>8_80-90</v>
      </c>
      <c r="P4321" s="21" t="str">
        <f t="shared" si="177"/>
        <v>07_70&gt;</v>
      </c>
      <c r="Q4321" t="s">
        <v>1730</v>
      </c>
      <c r="R4321" t="s">
        <v>1588</v>
      </c>
      <c r="S4321">
        <f t="shared" si="178"/>
        <v>343496</v>
      </c>
      <c r="T4321">
        <f t="shared" si="179"/>
        <v>4693</v>
      </c>
      <c r="V4321">
        <v>88590</v>
      </c>
      <c r="X4321" s="3">
        <v>-3.0658087820295745E-2</v>
      </c>
      <c r="Z4321">
        <v>4</v>
      </c>
      <c r="AA4321" t="s">
        <v>1440</v>
      </c>
    </row>
    <row r="4322" spans="1:27" x14ac:dyDescent="0.25">
      <c r="A4322">
        <v>22</v>
      </c>
      <c r="B4322" t="s">
        <v>15</v>
      </c>
      <c r="C4322" t="s">
        <v>571</v>
      </c>
      <c r="D4322" t="s">
        <v>1046</v>
      </c>
      <c r="E4322" t="s">
        <v>1044</v>
      </c>
      <c r="F4322" t="s">
        <v>5</v>
      </c>
      <c r="G4322" t="s">
        <v>496</v>
      </c>
      <c r="H4322" t="s">
        <v>2</v>
      </c>
      <c r="I4322">
        <v>13</v>
      </c>
      <c r="J4322" t="s">
        <v>8</v>
      </c>
      <c r="L4322" t="s">
        <v>107</v>
      </c>
      <c r="M4322">
        <v>53463</v>
      </c>
      <c r="N4322" s="21" t="str">
        <f t="shared" si="175"/>
        <v>10_50-55</v>
      </c>
      <c r="O4322" s="21" t="str">
        <f t="shared" si="176"/>
        <v>5_50-60</v>
      </c>
      <c r="P4322" s="21" t="str">
        <f t="shared" si="177"/>
        <v>05_50-60</v>
      </c>
      <c r="Q4322" t="s">
        <v>1730</v>
      </c>
      <c r="R4322" t="s">
        <v>1588</v>
      </c>
      <c r="S4322">
        <f t="shared" si="178"/>
        <v>1176186</v>
      </c>
      <c r="T4322">
        <f t="shared" si="179"/>
        <v>16068</v>
      </c>
      <c r="V4322">
        <v>59050</v>
      </c>
      <c r="X4322" s="3">
        <v>-9.4614733276883994E-2</v>
      </c>
      <c r="Z4322">
        <v>22</v>
      </c>
      <c r="AA4322" t="s">
        <v>1441</v>
      </c>
    </row>
    <row r="4323" spans="1:27" x14ac:dyDescent="0.25">
      <c r="A4323">
        <v>205</v>
      </c>
      <c r="B4323" t="s">
        <v>15</v>
      </c>
      <c r="C4323" t="s">
        <v>572</v>
      </c>
      <c r="D4323" t="s">
        <v>1046</v>
      </c>
      <c r="E4323" t="s">
        <v>1044</v>
      </c>
      <c r="F4323" t="s">
        <v>5</v>
      </c>
      <c r="G4323" t="s">
        <v>496</v>
      </c>
      <c r="H4323" t="s">
        <v>2</v>
      </c>
      <c r="I4323">
        <v>13</v>
      </c>
      <c r="J4323" t="s">
        <v>8</v>
      </c>
      <c r="K4323" t="s">
        <v>7</v>
      </c>
      <c r="L4323" t="s">
        <v>107</v>
      </c>
      <c r="M4323">
        <v>89400</v>
      </c>
      <c r="N4323" s="21" t="str">
        <f t="shared" si="175"/>
        <v>17_85-90</v>
      </c>
      <c r="O4323" s="21" t="str">
        <f t="shared" si="176"/>
        <v>8_80-90</v>
      </c>
      <c r="P4323" s="21" t="str">
        <f t="shared" si="177"/>
        <v>07_70&gt;</v>
      </c>
      <c r="Q4323" t="s">
        <v>1730</v>
      </c>
      <c r="R4323" t="s">
        <v>1588</v>
      </c>
      <c r="S4323">
        <f t="shared" si="178"/>
        <v>18327000</v>
      </c>
      <c r="T4323">
        <f t="shared" si="179"/>
        <v>250369</v>
      </c>
      <c r="V4323">
        <v>90490</v>
      </c>
      <c r="X4323" s="3">
        <v>-1.2045529892805835E-2</v>
      </c>
      <c r="Z4323">
        <v>205</v>
      </c>
      <c r="AA4323" t="s">
        <v>1442</v>
      </c>
    </row>
    <row r="4324" spans="1:27" x14ac:dyDescent="0.25">
      <c r="A4324">
        <v>2049</v>
      </c>
      <c r="B4324" t="s">
        <v>15</v>
      </c>
      <c r="C4324" t="s">
        <v>633</v>
      </c>
      <c r="D4324" t="s">
        <v>1046</v>
      </c>
      <c r="E4324" t="s">
        <v>1044</v>
      </c>
      <c r="F4324" t="s">
        <v>5</v>
      </c>
      <c r="G4324" t="s">
        <v>496</v>
      </c>
      <c r="H4324" t="s">
        <v>2</v>
      </c>
      <c r="I4324">
        <v>14</v>
      </c>
      <c r="J4324" t="s">
        <v>103</v>
      </c>
      <c r="L4324" t="s">
        <v>107</v>
      </c>
      <c r="M4324">
        <v>128900</v>
      </c>
      <c r="N4324" s="21" t="str">
        <f t="shared" si="175"/>
        <v>25_125-130</v>
      </c>
      <c r="O4324" s="21" t="str">
        <f t="shared" si="176"/>
        <v>12_120-130</v>
      </c>
      <c r="P4324" s="21" t="str">
        <f t="shared" si="177"/>
        <v>07_70&gt;</v>
      </c>
      <c r="Q4324" t="s">
        <v>1730</v>
      </c>
      <c r="R4324" t="s">
        <v>1588</v>
      </c>
      <c r="S4324">
        <f t="shared" si="178"/>
        <v>264116100</v>
      </c>
      <c r="T4324">
        <f t="shared" si="179"/>
        <v>3608143</v>
      </c>
      <c r="V4324">
        <v>137470</v>
      </c>
      <c r="X4324" s="3">
        <v>-6.2340874372590387E-2</v>
      </c>
      <c r="Z4324">
        <v>2049</v>
      </c>
      <c r="AA4324" t="s">
        <v>1443</v>
      </c>
    </row>
    <row r="4325" spans="1:27" x14ac:dyDescent="0.25">
      <c r="A4325">
        <v>245</v>
      </c>
      <c r="B4325" t="s">
        <v>15</v>
      </c>
      <c r="C4325" t="s">
        <v>635</v>
      </c>
      <c r="D4325" t="s">
        <v>1038</v>
      </c>
      <c r="E4325" t="s">
        <v>1044</v>
      </c>
      <c r="F4325" t="s">
        <v>5</v>
      </c>
      <c r="G4325" t="s">
        <v>496</v>
      </c>
      <c r="H4325" t="s">
        <v>634</v>
      </c>
      <c r="I4325">
        <v>15</v>
      </c>
      <c r="J4325" t="s">
        <v>8</v>
      </c>
      <c r="L4325" t="s">
        <v>107</v>
      </c>
      <c r="M4325">
        <v>116895</v>
      </c>
      <c r="N4325" s="21" t="str">
        <f t="shared" si="175"/>
        <v>23_115-120</v>
      </c>
      <c r="O4325" s="21" t="str">
        <f t="shared" si="176"/>
        <v>11_110-120</v>
      </c>
      <c r="P4325" s="21" t="str">
        <f t="shared" si="177"/>
        <v>07_70&gt;</v>
      </c>
      <c r="Q4325" t="s">
        <v>1730</v>
      </c>
      <c r="R4325" t="s">
        <v>1588</v>
      </c>
      <c r="S4325">
        <f t="shared" si="178"/>
        <v>28639275</v>
      </c>
      <c r="T4325">
        <f t="shared" si="179"/>
        <v>391247</v>
      </c>
      <c r="V4325">
        <v>110276</v>
      </c>
      <c r="X4325" s="3">
        <v>6.0022126301280426E-2</v>
      </c>
      <c r="Z4325">
        <v>245</v>
      </c>
      <c r="AA4325" t="s">
        <v>1444</v>
      </c>
    </row>
    <row r="4326" spans="1:27" x14ac:dyDescent="0.25">
      <c r="A4326">
        <v>440</v>
      </c>
      <c r="B4326" t="s">
        <v>15</v>
      </c>
      <c r="C4326" t="s">
        <v>636</v>
      </c>
      <c r="D4326" t="s">
        <v>1046</v>
      </c>
      <c r="E4326" t="s">
        <v>1044</v>
      </c>
      <c r="F4326" t="s">
        <v>5</v>
      </c>
      <c r="G4326" t="s">
        <v>496</v>
      </c>
      <c r="H4326" t="s">
        <v>2</v>
      </c>
      <c r="I4326">
        <v>13</v>
      </c>
      <c r="J4326" t="s">
        <v>8</v>
      </c>
      <c r="L4326" t="s">
        <v>107</v>
      </c>
      <c r="M4326">
        <v>106145</v>
      </c>
      <c r="N4326" s="21" t="str">
        <f t="shared" si="175"/>
        <v>21_105-110</v>
      </c>
      <c r="O4326" s="21" t="str">
        <f t="shared" si="176"/>
        <v>10_100-110</v>
      </c>
      <c r="P4326" s="21" t="str">
        <f t="shared" si="177"/>
        <v>07_70&gt;</v>
      </c>
      <c r="Q4326" t="s">
        <v>1730</v>
      </c>
      <c r="R4326" t="s">
        <v>1588</v>
      </c>
      <c r="S4326">
        <f t="shared" si="178"/>
        <v>46703800</v>
      </c>
      <c r="T4326">
        <f t="shared" si="179"/>
        <v>638030</v>
      </c>
      <c r="V4326">
        <v>101944</v>
      </c>
      <c r="X4326" s="3">
        <v>4.1208899003374398E-2</v>
      </c>
      <c r="Z4326">
        <v>440</v>
      </c>
      <c r="AA4326" t="s">
        <v>1445</v>
      </c>
    </row>
    <row r="4327" spans="1:27" x14ac:dyDescent="0.25">
      <c r="A4327">
        <v>294</v>
      </c>
      <c r="B4327" t="s">
        <v>15</v>
      </c>
      <c r="C4327" t="s">
        <v>705</v>
      </c>
      <c r="D4327" t="s">
        <v>1046</v>
      </c>
      <c r="E4327" t="s">
        <v>1044</v>
      </c>
      <c r="F4327" t="s">
        <v>5</v>
      </c>
      <c r="G4327" t="s">
        <v>496</v>
      </c>
      <c r="H4327" t="s">
        <v>2</v>
      </c>
      <c r="I4327">
        <v>14</v>
      </c>
      <c r="J4327" t="s">
        <v>103</v>
      </c>
      <c r="L4327" t="s">
        <v>107</v>
      </c>
      <c r="M4327">
        <v>162312</v>
      </c>
      <c r="N4327" s="21" t="str">
        <f t="shared" si="175"/>
        <v>32_160-165</v>
      </c>
      <c r="O4327" s="21" t="str">
        <f t="shared" si="176"/>
        <v>16_160-170</v>
      </c>
      <c r="P4327" s="21" t="str">
        <f t="shared" si="177"/>
        <v>07_70&gt;</v>
      </c>
      <c r="Q4327" t="s">
        <v>1730</v>
      </c>
      <c r="R4327" t="s">
        <v>1588</v>
      </c>
      <c r="S4327">
        <f t="shared" si="178"/>
        <v>47719728</v>
      </c>
      <c r="T4327">
        <f t="shared" si="179"/>
        <v>651909</v>
      </c>
      <c r="V4327">
        <v>158517</v>
      </c>
      <c r="X4327" s="3">
        <v>2.3940649898749031E-2</v>
      </c>
      <c r="Z4327">
        <v>294</v>
      </c>
      <c r="AA4327" t="s">
        <v>1672</v>
      </c>
    </row>
    <row r="4328" spans="1:27" x14ac:dyDescent="0.25">
      <c r="A4328">
        <v>129</v>
      </c>
      <c r="B4328" t="s">
        <v>15</v>
      </c>
      <c r="C4328" t="s">
        <v>753</v>
      </c>
      <c r="D4328" t="s">
        <v>1046</v>
      </c>
      <c r="E4328" t="s">
        <v>1044</v>
      </c>
      <c r="F4328" t="s">
        <v>5</v>
      </c>
      <c r="G4328" t="s">
        <v>496</v>
      </c>
      <c r="H4328" t="s">
        <v>2</v>
      </c>
      <c r="I4328">
        <v>14</v>
      </c>
      <c r="J4328" t="s">
        <v>754</v>
      </c>
      <c r="K4328" t="s">
        <v>7</v>
      </c>
      <c r="L4328" t="s">
        <v>107</v>
      </c>
      <c r="M4328">
        <v>175803</v>
      </c>
      <c r="N4328" s="21" t="str">
        <f t="shared" si="175"/>
        <v>35_175-180</v>
      </c>
      <c r="O4328" s="21" t="str">
        <f t="shared" si="176"/>
        <v>17_170-180</v>
      </c>
      <c r="P4328" s="21" t="str">
        <f t="shared" si="177"/>
        <v>07_70&gt;</v>
      </c>
      <c r="Q4328" t="s">
        <v>1730</v>
      </c>
      <c r="R4328" t="s">
        <v>1588</v>
      </c>
      <c r="S4328">
        <f t="shared" si="178"/>
        <v>22678587</v>
      </c>
      <c r="T4328">
        <f t="shared" si="179"/>
        <v>309817</v>
      </c>
      <c r="V4328">
        <v>166399</v>
      </c>
      <c r="X4328" s="3">
        <v>5.651476270891051E-2</v>
      </c>
      <c r="Z4328">
        <v>129</v>
      </c>
      <c r="AA4328" t="s">
        <v>1673</v>
      </c>
    </row>
    <row r="4329" spans="1:27" x14ac:dyDescent="0.25">
      <c r="A4329">
        <v>157</v>
      </c>
      <c r="B4329" t="s">
        <v>15</v>
      </c>
      <c r="C4329" t="s">
        <v>755</v>
      </c>
      <c r="D4329" t="s">
        <v>1046</v>
      </c>
      <c r="E4329" t="s">
        <v>1044</v>
      </c>
      <c r="F4329" t="s">
        <v>5</v>
      </c>
      <c r="G4329" t="s">
        <v>496</v>
      </c>
      <c r="H4329" t="s">
        <v>2</v>
      </c>
      <c r="I4329">
        <v>13</v>
      </c>
      <c r="J4329" t="s">
        <v>8</v>
      </c>
      <c r="K4329" t="s">
        <v>7</v>
      </c>
      <c r="L4329" t="s">
        <v>107</v>
      </c>
      <c r="M4329">
        <v>121765</v>
      </c>
      <c r="N4329" s="21" t="str">
        <f t="shared" si="175"/>
        <v>24_120-125</v>
      </c>
      <c r="O4329" s="21" t="str">
        <f t="shared" si="176"/>
        <v>12_120-130</v>
      </c>
      <c r="P4329" s="21" t="str">
        <f t="shared" si="177"/>
        <v>07_70&gt;</v>
      </c>
      <c r="Q4329" t="s">
        <v>1730</v>
      </c>
      <c r="R4329" t="s">
        <v>1588</v>
      </c>
      <c r="S4329">
        <f t="shared" si="178"/>
        <v>19117105</v>
      </c>
      <c r="T4329">
        <f t="shared" si="179"/>
        <v>261163</v>
      </c>
      <c r="V4329">
        <v>118747</v>
      </c>
      <c r="X4329" s="3">
        <v>2.5415378914835744E-2</v>
      </c>
      <c r="Z4329">
        <v>157</v>
      </c>
      <c r="AA4329" t="s">
        <v>1674</v>
      </c>
    </row>
    <row r="4330" spans="1:27" x14ac:dyDescent="0.25">
      <c r="A4330">
        <v>21</v>
      </c>
      <c r="B4330" t="s">
        <v>15</v>
      </c>
      <c r="C4330" t="s">
        <v>859</v>
      </c>
      <c r="D4330" t="s">
        <v>1055</v>
      </c>
      <c r="E4330" t="s">
        <v>1044</v>
      </c>
      <c r="F4330" t="s">
        <v>5</v>
      </c>
      <c r="G4330" t="s">
        <v>308</v>
      </c>
      <c r="H4330" t="s">
        <v>860</v>
      </c>
      <c r="I4330">
        <v>15</v>
      </c>
      <c r="J4330" t="s">
        <v>8</v>
      </c>
      <c r="L4330" t="s">
        <v>107</v>
      </c>
      <c r="M4330">
        <v>179685</v>
      </c>
      <c r="N4330" s="21" t="str">
        <f t="shared" si="175"/>
        <v>35_175-180</v>
      </c>
      <c r="O4330" s="21" t="str">
        <f t="shared" si="176"/>
        <v>17_170-180</v>
      </c>
      <c r="P4330" s="21" t="str">
        <f t="shared" si="177"/>
        <v>07_70&gt;</v>
      </c>
      <c r="Q4330" t="s">
        <v>1730</v>
      </c>
      <c r="R4330" t="s">
        <v>1588</v>
      </c>
      <c r="S4330">
        <f t="shared" si="178"/>
        <v>3773385</v>
      </c>
      <c r="T4330">
        <f t="shared" si="179"/>
        <v>51549</v>
      </c>
      <c r="V4330">
        <v>191140</v>
      </c>
      <c r="X4330" s="3">
        <v>-5.9929894318300723E-2</v>
      </c>
      <c r="Z4330">
        <v>21</v>
      </c>
      <c r="AA4330" t="s">
        <v>1675</v>
      </c>
    </row>
    <row r="4331" spans="1:27" x14ac:dyDescent="0.25">
      <c r="A4331">
        <v>18</v>
      </c>
      <c r="B4331" t="s">
        <v>15</v>
      </c>
      <c r="C4331" t="s">
        <v>861</v>
      </c>
      <c r="D4331" t="s">
        <v>1055</v>
      </c>
      <c r="E4331" t="s">
        <v>1044</v>
      </c>
      <c r="F4331" t="s">
        <v>5</v>
      </c>
      <c r="G4331" t="s">
        <v>308</v>
      </c>
      <c r="H4331" t="s">
        <v>860</v>
      </c>
      <c r="I4331">
        <v>15</v>
      </c>
      <c r="J4331" t="s">
        <v>8</v>
      </c>
      <c r="L4331" t="s">
        <v>107</v>
      </c>
      <c r="M4331">
        <v>296655</v>
      </c>
      <c r="N4331" s="21" t="str">
        <f t="shared" si="175"/>
        <v>59_295-300</v>
      </c>
      <c r="O4331" s="21" t="str">
        <f t="shared" si="176"/>
        <v>29_290-300</v>
      </c>
      <c r="P4331" s="21" t="str">
        <f t="shared" si="177"/>
        <v>07_70&gt;</v>
      </c>
      <c r="Q4331" t="s">
        <v>1730</v>
      </c>
      <c r="R4331" t="s">
        <v>1588</v>
      </c>
      <c r="S4331">
        <f t="shared" si="178"/>
        <v>5339790</v>
      </c>
      <c r="T4331">
        <f t="shared" si="179"/>
        <v>72948</v>
      </c>
      <c r="V4331">
        <v>114792</v>
      </c>
      <c r="X4331" s="3">
        <v>1.5842828768555299</v>
      </c>
      <c r="Z4331">
        <v>18</v>
      </c>
      <c r="AA4331" t="s">
        <v>1676</v>
      </c>
    </row>
    <row r="4332" spans="1:27" x14ac:dyDescent="0.25">
      <c r="A4332">
        <v>8</v>
      </c>
      <c r="B4332" t="s">
        <v>15</v>
      </c>
      <c r="C4332" t="s">
        <v>862</v>
      </c>
      <c r="D4332" t="s">
        <v>1055</v>
      </c>
      <c r="E4332" t="s">
        <v>1044</v>
      </c>
      <c r="F4332" t="s">
        <v>5</v>
      </c>
      <c r="G4332" t="s">
        <v>308</v>
      </c>
      <c r="H4332" t="s">
        <v>863</v>
      </c>
      <c r="I4332">
        <v>17</v>
      </c>
      <c r="J4332" t="s">
        <v>136</v>
      </c>
      <c r="L4332" t="s">
        <v>107</v>
      </c>
      <c r="M4332">
        <v>315185</v>
      </c>
      <c r="N4332" s="21" t="str">
        <f t="shared" ref="N4332:N4394" si="180">CONCATENATE(ROUNDDOWN(M4332/5000,0),"_",ROUNDDOWN(M4332/5000,0)*5,"-",ROUNDUP((M4332+1)/5000,0)*5)</f>
        <v>63_315-320</v>
      </c>
      <c r="O4332" s="21" t="str">
        <f t="shared" ref="O4332:O4394" si="181">CONCATENATE(ROUNDDOWN(M4332/10000,0),"_",ROUNDDOWN(M4332/10000,0)*10,"-",ROUNDUP((M4332+1)/10000,0)*10)</f>
        <v>31_310-320</v>
      </c>
      <c r="P4332" s="21" t="str">
        <f t="shared" ref="P4332:P4394" si="182">IF(M4332&lt;20000,"01_&lt;20",IF(M4332&lt;70000,CONCATENATE(IF((ROUNDDOWN(M4332/10000,0)+1)&lt;10,0,),ROUNDDOWN(M4332/10000,0),"_",ROUNDDOWN(M4332/10000,0)*10,"-",ROUNDUP((M4332+1)/10000,0)*10),"07_70&gt;"))</f>
        <v>07_70&gt;</v>
      </c>
      <c r="Q4332" t="s">
        <v>1730</v>
      </c>
      <c r="R4332" t="s">
        <v>1588</v>
      </c>
      <c r="S4332">
        <f t="shared" ref="S4332:S4394" si="183">M4332*A4332</f>
        <v>2521480</v>
      </c>
      <c r="T4332">
        <f t="shared" ref="T4332:T4395" si="184">ROUND(S4332/73.2,0)</f>
        <v>34446</v>
      </c>
      <c r="V4332">
        <v>155655</v>
      </c>
      <c r="X4332" s="3">
        <v>1.0248947993961004</v>
      </c>
      <c r="Z4332">
        <v>8</v>
      </c>
      <c r="AA4332" t="s">
        <v>1677</v>
      </c>
    </row>
    <row r="4333" spans="1:27" x14ac:dyDescent="0.25">
      <c r="A4333">
        <v>31</v>
      </c>
      <c r="B4333" t="s">
        <v>15</v>
      </c>
      <c r="C4333" t="s">
        <v>865</v>
      </c>
      <c r="D4333" t="s">
        <v>1055</v>
      </c>
      <c r="E4333" t="s">
        <v>1044</v>
      </c>
      <c r="F4333" t="s">
        <v>5</v>
      </c>
      <c r="G4333" t="s">
        <v>496</v>
      </c>
      <c r="H4333" t="s">
        <v>866</v>
      </c>
      <c r="I4333">
        <v>15</v>
      </c>
      <c r="J4333" t="s">
        <v>8</v>
      </c>
      <c r="L4333" t="s">
        <v>107</v>
      </c>
      <c r="M4333">
        <v>133630</v>
      </c>
      <c r="N4333" s="21" t="str">
        <f t="shared" si="180"/>
        <v>26_130-135</v>
      </c>
      <c r="O4333" s="21" t="str">
        <f t="shared" si="181"/>
        <v>13_130-140</v>
      </c>
      <c r="P4333" s="21" t="str">
        <f t="shared" si="182"/>
        <v>07_70&gt;</v>
      </c>
      <c r="Q4333" t="s">
        <v>1730</v>
      </c>
      <c r="R4333" t="s">
        <v>1588</v>
      </c>
      <c r="S4333">
        <f t="shared" si="183"/>
        <v>4142530</v>
      </c>
      <c r="T4333">
        <f t="shared" si="184"/>
        <v>56592</v>
      </c>
      <c r="V4333">
        <v>207540</v>
      </c>
      <c r="X4333" s="3">
        <v>-0.35612412065144067</v>
      </c>
      <c r="Z4333">
        <v>31</v>
      </c>
      <c r="AA4333" t="s">
        <v>1678</v>
      </c>
    </row>
    <row r="4334" spans="1:27" x14ac:dyDescent="0.25">
      <c r="A4334">
        <v>14</v>
      </c>
      <c r="B4334" t="s">
        <v>15</v>
      </c>
      <c r="C4334" t="s">
        <v>867</v>
      </c>
      <c r="D4334" t="s">
        <v>1055</v>
      </c>
      <c r="E4334" t="s">
        <v>1044</v>
      </c>
      <c r="F4334" t="s">
        <v>5</v>
      </c>
      <c r="G4334" t="s">
        <v>496</v>
      </c>
      <c r="H4334" t="s">
        <v>868</v>
      </c>
      <c r="I4334">
        <v>15</v>
      </c>
      <c r="J4334" t="s">
        <v>103</v>
      </c>
      <c r="L4334" t="s">
        <v>107</v>
      </c>
      <c r="M4334">
        <v>142760</v>
      </c>
      <c r="N4334" s="21" t="str">
        <f t="shared" si="180"/>
        <v>28_140-145</v>
      </c>
      <c r="O4334" s="21" t="str">
        <f t="shared" si="181"/>
        <v>14_140-150</v>
      </c>
      <c r="P4334" s="21" t="str">
        <f t="shared" si="182"/>
        <v>07_70&gt;</v>
      </c>
      <c r="Q4334" t="s">
        <v>1730</v>
      </c>
      <c r="R4334" t="s">
        <v>1588</v>
      </c>
      <c r="S4334">
        <f t="shared" si="183"/>
        <v>1998640</v>
      </c>
      <c r="T4334">
        <f t="shared" si="184"/>
        <v>27304</v>
      </c>
      <c r="V4334">
        <v>139467</v>
      </c>
      <c r="X4334" s="3">
        <v>2.3611320240630399E-2</v>
      </c>
      <c r="Z4334">
        <v>14</v>
      </c>
      <c r="AA4334" t="s">
        <v>1679</v>
      </c>
    </row>
    <row r="4335" spans="1:27" x14ac:dyDescent="0.25">
      <c r="A4335">
        <v>371</v>
      </c>
      <c r="B4335" t="s">
        <v>15</v>
      </c>
      <c r="C4335" t="s">
        <v>964</v>
      </c>
      <c r="D4335" t="s">
        <v>1046</v>
      </c>
      <c r="E4335" t="s">
        <v>1044</v>
      </c>
      <c r="F4335" t="s">
        <v>1</v>
      </c>
      <c r="G4335" t="s">
        <v>532</v>
      </c>
      <c r="H4335" t="s">
        <v>2</v>
      </c>
      <c r="I4335">
        <v>14</v>
      </c>
      <c r="J4335" t="s">
        <v>8</v>
      </c>
      <c r="L4335" t="s">
        <v>107</v>
      </c>
      <c r="M4335">
        <v>105854</v>
      </c>
      <c r="N4335" s="21" t="str">
        <f t="shared" si="180"/>
        <v>21_105-110</v>
      </c>
      <c r="O4335" s="21" t="str">
        <f t="shared" si="181"/>
        <v>10_100-110</v>
      </c>
      <c r="P4335" s="21" t="str">
        <f t="shared" si="182"/>
        <v>07_70&gt;</v>
      </c>
      <c r="Q4335" t="s">
        <v>1730</v>
      </c>
      <c r="R4335" t="s">
        <v>1588</v>
      </c>
      <c r="S4335">
        <f t="shared" si="183"/>
        <v>39271834</v>
      </c>
      <c r="T4335">
        <f t="shared" si="184"/>
        <v>536500</v>
      </c>
      <c r="V4335">
        <v>102600</v>
      </c>
      <c r="X4335" s="3">
        <v>3.1715399610136454E-2</v>
      </c>
      <c r="Z4335">
        <v>371</v>
      </c>
      <c r="AA4335" t="s">
        <v>1448</v>
      </c>
    </row>
    <row r="4336" spans="1:27" x14ac:dyDescent="0.25">
      <c r="A4336">
        <v>199</v>
      </c>
      <c r="B4336" t="s">
        <v>15</v>
      </c>
      <c r="C4336" t="s">
        <v>1027</v>
      </c>
      <c r="D4336" t="s">
        <v>1046</v>
      </c>
      <c r="E4336" t="s">
        <v>1044</v>
      </c>
      <c r="F4336" t="s">
        <v>5</v>
      </c>
      <c r="G4336" t="s">
        <v>818</v>
      </c>
      <c r="H4336" t="s">
        <v>2</v>
      </c>
      <c r="I4336">
        <v>13</v>
      </c>
      <c r="J4336" t="s">
        <v>8</v>
      </c>
      <c r="L4336" t="s">
        <v>107</v>
      </c>
      <c r="M4336">
        <v>78298</v>
      </c>
      <c r="N4336" s="21" t="str">
        <f t="shared" si="180"/>
        <v>15_75-80</v>
      </c>
      <c r="O4336" s="21" t="str">
        <f t="shared" si="181"/>
        <v>7_70-80</v>
      </c>
      <c r="P4336" s="21" t="str">
        <f t="shared" si="182"/>
        <v>07_70&gt;</v>
      </c>
      <c r="Q4336" t="s">
        <v>1730</v>
      </c>
      <c r="R4336" t="s">
        <v>1588</v>
      </c>
      <c r="S4336">
        <f t="shared" si="183"/>
        <v>15581302</v>
      </c>
      <c r="T4336">
        <f t="shared" si="184"/>
        <v>212859</v>
      </c>
      <c r="V4336">
        <v>74691</v>
      </c>
      <c r="X4336" s="3">
        <v>4.8292297599443042E-2</v>
      </c>
      <c r="Z4336">
        <v>199</v>
      </c>
      <c r="AA4336" t="s">
        <v>1449</v>
      </c>
    </row>
    <row r="4337" spans="1:27" x14ac:dyDescent="0.25">
      <c r="A4337">
        <v>38</v>
      </c>
      <c r="B4337" t="s">
        <v>15</v>
      </c>
      <c r="C4337" t="s">
        <v>1028</v>
      </c>
      <c r="D4337" t="s">
        <v>1046</v>
      </c>
      <c r="E4337" t="s">
        <v>1044</v>
      </c>
      <c r="F4337" t="s">
        <v>5</v>
      </c>
      <c r="G4337" t="s">
        <v>818</v>
      </c>
      <c r="H4337" t="s">
        <v>2</v>
      </c>
      <c r="I4337">
        <v>13</v>
      </c>
      <c r="J4337" t="s">
        <v>8</v>
      </c>
      <c r="K4337" t="s">
        <v>7</v>
      </c>
      <c r="L4337" t="s">
        <v>107</v>
      </c>
      <c r="M4337">
        <v>86971</v>
      </c>
      <c r="N4337" s="21" t="str">
        <f t="shared" si="180"/>
        <v>17_85-90</v>
      </c>
      <c r="O4337" s="21" t="str">
        <f t="shared" si="181"/>
        <v>8_80-90</v>
      </c>
      <c r="P4337" s="21" t="str">
        <f t="shared" si="182"/>
        <v>07_70&gt;</v>
      </c>
      <c r="Q4337" t="s">
        <v>1730</v>
      </c>
      <c r="R4337" t="s">
        <v>1588</v>
      </c>
      <c r="S4337">
        <f t="shared" si="183"/>
        <v>3304898</v>
      </c>
      <c r="T4337">
        <f t="shared" si="184"/>
        <v>45149</v>
      </c>
      <c r="V4337">
        <v>97050</v>
      </c>
      <c r="X4337" s="3">
        <v>-0.10385368366821227</v>
      </c>
      <c r="Z4337">
        <v>38</v>
      </c>
      <c r="AA4337" t="s">
        <v>1450</v>
      </c>
    </row>
    <row r="4338" spans="1:27" x14ac:dyDescent="0.25">
      <c r="A4338">
        <v>477</v>
      </c>
      <c r="B4338" t="s">
        <v>15</v>
      </c>
      <c r="C4338" t="s">
        <v>1023</v>
      </c>
      <c r="D4338" t="s">
        <v>1040</v>
      </c>
      <c r="E4338" t="s">
        <v>1044</v>
      </c>
      <c r="F4338" t="s">
        <v>5</v>
      </c>
      <c r="G4338" t="s">
        <v>818</v>
      </c>
      <c r="H4338" t="s">
        <v>2</v>
      </c>
      <c r="I4338">
        <v>15</v>
      </c>
      <c r="J4338" t="s">
        <v>8</v>
      </c>
      <c r="L4338" t="s">
        <v>107</v>
      </c>
      <c r="M4338">
        <v>83412</v>
      </c>
      <c r="N4338" s="21" t="str">
        <f t="shared" si="180"/>
        <v>16_80-85</v>
      </c>
      <c r="O4338" s="21" t="str">
        <f t="shared" si="181"/>
        <v>8_80-90</v>
      </c>
      <c r="P4338" s="21" t="str">
        <f t="shared" si="182"/>
        <v>07_70&gt;</v>
      </c>
      <c r="Q4338" t="s">
        <v>1730</v>
      </c>
      <c r="R4338" t="s">
        <v>1588</v>
      </c>
      <c r="S4338">
        <f t="shared" si="183"/>
        <v>39787524</v>
      </c>
      <c r="T4338">
        <f t="shared" si="184"/>
        <v>543545</v>
      </c>
      <c r="V4338">
        <v>79760</v>
      </c>
      <c r="X4338" s="3">
        <v>4.5787362086258776E-2</v>
      </c>
      <c r="Z4338">
        <v>477</v>
      </c>
      <c r="AA4338" t="s">
        <v>1680</v>
      </c>
    </row>
    <row r="4339" spans="1:27" x14ac:dyDescent="0.25">
      <c r="A4339">
        <v>523</v>
      </c>
      <c r="B4339" t="s">
        <v>15</v>
      </c>
      <c r="C4339" t="s">
        <v>1024</v>
      </c>
      <c r="D4339" t="s">
        <v>1040</v>
      </c>
      <c r="E4339" t="s">
        <v>1044</v>
      </c>
      <c r="F4339" t="s">
        <v>5</v>
      </c>
      <c r="G4339" t="s">
        <v>818</v>
      </c>
      <c r="H4339" t="s">
        <v>2</v>
      </c>
      <c r="I4339">
        <v>15</v>
      </c>
      <c r="J4339" t="s">
        <v>8</v>
      </c>
      <c r="L4339" t="s">
        <v>107</v>
      </c>
      <c r="M4339">
        <v>93957</v>
      </c>
      <c r="N4339" s="21" t="str">
        <f t="shared" si="180"/>
        <v>18_90-95</v>
      </c>
      <c r="O4339" s="21" t="str">
        <f t="shared" si="181"/>
        <v>9_90-100</v>
      </c>
      <c r="P4339" s="21" t="str">
        <f t="shared" si="182"/>
        <v>07_70&gt;</v>
      </c>
      <c r="Q4339" t="s">
        <v>1730</v>
      </c>
      <c r="R4339" t="s">
        <v>1588</v>
      </c>
      <c r="S4339">
        <f t="shared" si="183"/>
        <v>49139511</v>
      </c>
      <c r="T4339">
        <f t="shared" si="184"/>
        <v>671305</v>
      </c>
      <c r="V4339">
        <v>84530</v>
      </c>
      <c r="X4339" s="3">
        <v>0.11152253637761742</v>
      </c>
      <c r="Z4339">
        <v>523</v>
      </c>
      <c r="AA4339" t="s">
        <v>1681</v>
      </c>
    </row>
    <row r="4340" spans="1:27" x14ac:dyDescent="0.25">
      <c r="A4340">
        <v>279</v>
      </c>
      <c r="B4340" t="s">
        <v>15</v>
      </c>
      <c r="C4340" t="s">
        <v>1030</v>
      </c>
      <c r="D4340" t="s">
        <v>1046</v>
      </c>
      <c r="E4340" t="s">
        <v>1044</v>
      </c>
      <c r="F4340" t="s">
        <v>1</v>
      </c>
      <c r="G4340" t="s">
        <v>532</v>
      </c>
      <c r="H4340" t="s">
        <v>2</v>
      </c>
      <c r="I4340">
        <v>13</v>
      </c>
      <c r="J4340" t="s">
        <v>8</v>
      </c>
      <c r="L4340" t="s">
        <v>107</v>
      </c>
      <c r="M4340">
        <v>98568</v>
      </c>
      <c r="N4340" s="21" t="str">
        <f t="shared" si="180"/>
        <v>19_95-100</v>
      </c>
      <c r="O4340" s="21" t="str">
        <f t="shared" si="181"/>
        <v>9_90-100</v>
      </c>
      <c r="P4340" s="21" t="str">
        <f t="shared" si="182"/>
        <v>07_70&gt;</v>
      </c>
      <c r="Q4340" t="s">
        <v>1730</v>
      </c>
      <c r="R4340" t="s">
        <v>1588</v>
      </c>
      <c r="S4340">
        <f t="shared" si="183"/>
        <v>27500472</v>
      </c>
      <c r="T4340">
        <f t="shared" si="184"/>
        <v>375690</v>
      </c>
      <c r="V4340">
        <v>103721</v>
      </c>
      <c r="X4340" s="3">
        <v>-4.9681356716576197E-2</v>
      </c>
      <c r="Z4340">
        <v>279</v>
      </c>
      <c r="AA4340" t="s">
        <v>1453</v>
      </c>
    </row>
    <row r="4341" spans="1:27" x14ac:dyDescent="0.25">
      <c r="A4341">
        <v>73</v>
      </c>
      <c r="B4341" t="s">
        <v>15</v>
      </c>
      <c r="C4341" t="s">
        <v>814</v>
      </c>
      <c r="D4341" t="s">
        <v>1040</v>
      </c>
      <c r="E4341" t="s">
        <v>1044</v>
      </c>
      <c r="F4341" t="s">
        <v>5</v>
      </c>
      <c r="G4341" t="s">
        <v>496</v>
      </c>
      <c r="H4341" t="s">
        <v>2</v>
      </c>
      <c r="I4341">
        <v>15</v>
      </c>
      <c r="J4341" t="s">
        <v>8</v>
      </c>
      <c r="L4341" t="s">
        <v>107</v>
      </c>
      <c r="M4341">
        <v>112137</v>
      </c>
      <c r="N4341" s="21" t="str">
        <f t="shared" si="180"/>
        <v>22_110-115</v>
      </c>
      <c r="O4341" s="21" t="str">
        <f t="shared" si="181"/>
        <v>11_110-120</v>
      </c>
      <c r="P4341" s="21" t="str">
        <f t="shared" si="182"/>
        <v>07_70&gt;</v>
      </c>
      <c r="Q4341" t="s">
        <v>1730</v>
      </c>
      <c r="R4341" t="s">
        <v>1588</v>
      </c>
      <c r="S4341">
        <f t="shared" si="183"/>
        <v>8186001</v>
      </c>
      <c r="T4341">
        <f t="shared" si="184"/>
        <v>111831</v>
      </c>
      <c r="V4341">
        <v>75752</v>
      </c>
      <c r="X4341" s="3">
        <v>0.48031735135705989</v>
      </c>
      <c r="Z4341">
        <v>73</v>
      </c>
      <c r="AA4341" t="s">
        <v>1682</v>
      </c>
    </row>
    <row r="4342" spans="1:27" x14ac:dyDescent="0.25">
      <c r="A4342">
        <v>2</v>
      </c>
      <c r="B4342" t="s">
        <v>15</v>
      </c>
      <c r="C4342" t="s">
        <v>306</v>
      </c>
      <c r="D4342" t="s">
        <v>1047</v>
      </c>
      <c r="E4342" t="s">
        <v>1044</v>
      </c>
      <c r="F4342" t="s">
        <v>5</v>
      </c>
      <c r="G4342" t="s">
        <v>218</v>
      </c>
      <c r="H4342" t="s">
        <v>2</v>
      </c>
      <c r="I4342">
        <v>12</v>
      </c>
      <c r="J4342" t="s">
        <v>8</v>
      </c>
      <c r="L4342" t="s">
        <v>107</v>
      </c>
      <c r="M4342">
        <v>92690</v>
      </c>
      <c r="N4342" s="21" t="str">
        <f t="shared" si="180"/>
        <v>18_90-95</v>
      </c>
      <c r="O4342" s="21" t="str">
        <f t="shared" si="181"/>
        <v>9_90-100</v>
      </c>
      <c r="P4342" s="21" t="str">
        <f t="shared" si="182"/>
        <v>07_70&gt;</v>
      </c>
      <c r="Q4342" t="s">
        <v>1730</v>
      </c>
      <c r="R4342" t="s">
        <v>1588</v>
      </c>
      <c r="S4342">
        <f t="shared" si="183"/>
        <v>185380</v>
      </c>
      <c r="T4342">
        <f t="shared" si="184"/>
        <v>2533</v>
      </c>
      <c r="V4342">
        <v>104715</v>
      </c>
      <c r="X4342" s="3">
        <v>-0.11483550589695841</v>
      </c>
      <c r="Z4342">
        <v>2</v>
      </c>
      <c r="AA4342" t="s">
        <v>1683</v>
      </c>
    </row>
    <row r="4343" spans="1:27" x14ac:dyDescent="0.25">
      <c r="A4343">
        <v>93</v>
      </c>
      <c r="B4343" t="s">
        <v>15</v>
      </c>
      <c r="C4343" t="s">
        <v>303</v>
      </c>
      <c r="D4343" t="s">
        <v>1046</v>
      </c>
      <c r="E4343" t="s">
        <v>1044</v>
      </c>
      <c r="F4343" t="s">
        <v>5</v>
      </c>
      <c r="G4343" t="s">
        <v>218</v>
      </c>
      <c r="H4343" t="s">
        <v>2</v>
      </c>
      <c r="I4343">
        <v>14</v>
      </c>
      <c r="J4343" t="s">
        <v>103</v>
      </c>
      <c r="L4343" t="s">
        <v>107</v>
      </c>
      <c r="M4343">
        <v>116832</v>
      </c>
      <c r="N4343" s="21" t="str">
        <f t="shared" si="180"/>
        <v>23_115-120</v>
      </c>
      <c r="O4343" s="21" t="str">
        <f t="shared" si="181"/>
        <v>11_110-120</v>
      </c>
      <c r="P4343" s="21" t="str">
        <f t="shared" si="182"/>
        <v>07_70&gt;</v>
      </c>
      <c r="Q4343" t="s">
        <v>1730</v>
      </c>
      <c r="R4343" t="s">
        <v>1588</v>
      </c>
      <c r="S4343">
        <f t="shared" si="183"/>
        <v>10865376</v>
      </c>
      <c r="T4343">
        <f t="shared" si="184"/>
        <v>148434</v>
      </c>
      <c r="V4343">
        <v>113940</v>
      </c>
      <c r="X4343" s="3">
        <v>2.5381779884149552E-2</v>
      </c>
      <c r="Z4343">
        <v>93</v>
      </c>
      <c r="AA4343" t="s">
        <v>1684</v>
      </c>
    </row>
    <row r="4344" spans="1:27" x14ac:dyDescent="0.25">
      <c r="A4344">
        <v>12</v>
      </c>
      <c r="B4344" t="s">
        <v>15</v>
      </c>
      <c r="C4344" t="s">
        <v>864</v>
      </c>
      <c r="D4344" t="s">
        <v>1041</v>
      </c>
      <c r="E4344" t="s">
        <v>1044</v>
      </c>
      <c r="F4344" t="s">
        <v>5</v>
      </c>
      <c r="G4344" t="s">
        <v>308</v>
      </c>
      <c r="H4344" t="s">
        <v>640</v>
      </c>
      <c r="I4344">
        <v>15</v>
      </c>
      <c r="J4344" t="s">
        <v>8</v>
      </c>
      <c r="L4344" t="s">
        <v>107</v>
      </c>
      <c r="M4344">
        <v>191983</v>
      </c>
      <c r="N4344" s="21" t="str">
        <f t="shared" si="180"/>
        <v>38_190-195</v>
      </c>
      <c r="O4344" s="21" t="str">
        <f t="shared" si="181"/>
        <v>19_190-200</v>
      </c>
      <c r="P4344" s="21" t="str">
        <f t="shared" si="182"/>
        <v>07_70&gt;</v>
      </c>
      <c r="Q4344" t="s">
        <v>1730</v>
      </c>
      <c r="R4344" t="s">
        <v>1588</v>
      </c>
      <c r="S4344">
        <f t="shared" si="183"/>
        <v>2303796</v>
      </c>
      <c r="T4344">
        <f t="shared" si="184"/>
        <v>31473</v>
      </c>
      <c r="V4344">
        <v>189323</v>
      </c>
      <c r="X4344" s="3">
        <v>1.4050062591444252E-2</v>
      </c>
      <c r="Z4344">
        <v>12</v>
      </c>
      <c r="AA4344" t="s">
        <v>1685</v>
      </c>
    </row>
    <row r="4345" spans="1:27" x14ac:dyDescent="0.25">
      <c r="A4345">
        <v>4</v>
      </c>
      <c r="B4345" t="s">
        <v>15</v>
      </c>
      <c r="C4345" t="s">
        <v>265</v>
      </c>
      <c r="D4345" t="s">
        <v>1047</v>
      </c>
      <c r="E4345" t="s">
        <v>1044</v>
      </c>
      <c r="F4345" t="s">
        <v>1</v>
      </c>
      <c r="G4345" t="s">
        <v>140</v>
      </c>
      <c r="H4345" t="s">
        <v>2</v>
      </c>
      <c r="I4345">
        <v>12</v>
      </c>
      <c r="J4345" t="s">
        <v>11</v>
      </c>
      <c r="L4345" t="s">
        <v>107</v>
      </c>
      <c r="M4345">
        <v>50595</v>
      </c>
      <c r="N4345" s="21" t="str">
        <f t="shared" si="180"/>
        <v>10_50-55</v>
      </c>
      <c r="O4345" s="21" t="str">
        <f t="shared" si="181"/>
        <v>5_50-60</v>
      </c>
      <c r="P4345" s="21" t="str">
        <f t="shared" si="182"/>
        <v>05_50-60</v>
      </c>
      <c r="Q4345" t="s">
        <v>1730</v>
      </c>
      <c r="R4345" t="s">
        <v>1588</v>
      </c>
      <c r="S4345">
        <f t="shared" si="183"/>
        <v>202380</v>
      </c>
      <c r="T4345">
        <f t="shared" si="184"/>
        <v>2765</v>
      </c>
      <c r="V4345" t="e">
        <v>#N/A</v>
      </c>
      <c r="X4345" s="3"/>
      <c r="Z4345">
        <v>4</v>
      </c>
      <c r="AA4345" t="s">
        <v>1436</v>
      </c>
    </row>
    <row r="4346" spans="1:27" x14ac:dyDescent="0.25">
      <c r="A4346">
        <v>1</v>
      </c>
      <c r="B4346" t="s">
        <v>15</v>
      </c>
      <c r="C4346" t="s">
        <v>1687</v>
      </c>
      <c r="D4346" t="s">
        <v>1046</v>
      </c>
      <c r="E4346" t="s">
        <v>1044</v>
      </c>
      <c r="F4346" t="s">
        <v>1</v>
      </c>
      <c r="G4346" t="s">
        <v>140</v>
      </c>
      <c r="H4346" t="s">
        <v>2</v>
      </c>
      <c r="I4346">
        <v>14</v>
      </c>
      <c r="J4346" t="s">
        <v>8</v>
      </c>
      <c r="L4346" t="s">
        <v>107</v>
      </c>
      <c r="M4346">
        <v>54690</v>
      </c>
      <c r="N4346" s="21" t="str">
        <f t="shared" si="180"/>
        <v>10_50-55</v>
      </c>
      <c r="O4346" s="21" t="str">
        <f t="shared" si="181"/>
        <v>5_50-60</v>
      </c>
      <c r="P4346" s="21" t="str">
        <f t="shared" si="182"/>
        <v>05_50-60</v>
      </c>
      <c r="Q4346" t="s">
        <v>1730</v>
      </c>
      <c r="R4346" t="s">
        <v>1588</v>
      </c>
      <c r="S4346">
        <f t="shared" si="183"/>
        <v>54690</v>
      </c>
      <c r="T4346">
        <f t="shared" si="184"/>
        <v>747</v>
      </c>
      <c r="V4346" t="e">
        <v>#N/A</v>
      </c>
      <c r="X4346" s="3"/>
      <c r="Z4346">
        <v>1</v>
      </c>
      <c r="AA4346" t="s">
        <v>1686</v>
      </c>
    </row>
    <row r="4347" spans="1:27" x14ac:dyDescent="0.25">
      <c r="A4347">
        <v>8</v>
      </c>
      <c r="B4347" t="s">
        <v>15</v>
      </c>
      <c r="C4347" t="s">
        <v>752</v>
      </c>
      <c r="D4347" t="s">
        <v>1046</v>
      </c>
      <c r="E4347" t="s">
        <v>1044</v>
      </c>
      <c r="F4347" t="s">
        <v>5</v>
      </c>
      <c r="G4347" t="s">
        <v>496</v>
      </c>
      <c r="H4347" t="s">
        <v>2</v>
      </c>
      <c r="I4347">
        <v>14</v>
      </c>
      <c r="J4347" t="s">
        <v>8</v>
      </c>
      <c r="L4347" t="s">
        <v>107</v>
      </c>
      <c r="M4347">
        <v>126145</v>
      </c>
      <c r="N4347" s="21" t="str">
        <f t="shared" si="180"/>
        <v>25_125-130</v>
      </c>
      <c r="O4347" s="21" t="str">
        <f t="shared" si="181"/>
        <v>12_120-130</v>
      </c>
      <c r="P4347" s="21" t="str">
        <f t="shared" si="182"/>
        <v>07_70&gt;</v>
      </c>
      <c r="Q4347" t="s">
        <v>1730</v>
      </c>
      <c r="R4347" t="s">
        <v>1588</v>
      </c>
      <c r="S4347">
        <f t="shared" si="183"/>
        <v>1009160</v>
      </c>
      <c r="T4347">
        <f t="shared" si="184"/>
        <v>13786</v>
      </c>
      <c r="V4347" t="e">
        <v>#N/A</v>
      </c>
      <c r="X4347" s="3"/>
      <c r="Z4347">
        <v>8</v>
      </c>
      <c r="AA4347" t="s">
        <v>1688</v>
      </c>
    </row>
    <row r="4348" spans="1:27" x14ac:dyDescent="0.25">
      <c r="A4348">
        <v>4</v>
      </c>
      <c r="B4348" t="s">
        <v>15</v>
      </c>
      <c r="C4348" t="s">
        <v>469</v>
      </c>
      <c r="D4348" t="s">
        <v>1055</v>
      </c>
      <c r="E4348" t="s">
        <v>1044</v>
      </c>
      <c r="F4348" t="s">
        <v>5</v>
      </c>
      <c r="G4348" t="s">
        <v>308</v>
      </c>
      <c r="H4348" t="s">
        <v>402</v>
      </c>
      <c r="I4348">
        <v>15</v>
      </c>
      <c r="J4348" t="s">
        <v>8</v>
      </c>
      <c r="L4348" t="s">
        <v>107</v>
      </c>
      <c r="M4348">
        <v>194570</v>
      </c>
      <c r="N4348" s="21" t="str">
        <f t="shared" si="180"/>
        <v>38_190-195</v>
      </c>
      <c r="O4348" s="21" t="str">
        <f t="shared" si="181"/>
        <v>19_190-200</v>
      </c>
      <c r="P4348" s="21" t="str">
        <f t="shared" si="182"/>
        <v>07_70&gt;</v>
      </c>
      <c r="Q4348" t="s">
        <v>1730</v>
      </c>
      <c r="R4348" t="s">
        <v>1588</v>
      </c>
      <c r="S4348">
        <f t="shared" si="183"/>
        <v>778280</v>
      </c>
      <c r="T4348">
        <f t="shared" si="184"/>
        <v>10632</v>
      </c>
      <c r="V4348" t="e">
        <v>#N/A</v>
      </c>
      <c r="X4348" s="3"/>
      <c r="Z4348">
        <v>4</v>
      </c>
      <c r="AA4348" t="s">
        <v>1689</v>
      </c>
    </row>
    <row r="4349" spans="1:27" x14ac:dyDescent="0.25">
      <c r="A4349">
        <v>1</v>
      </c>
      <c r="B4349" t="s">
        <v>15</v>
      </c>
      <c r="C4349" t="s">
        <v>328</v>
      </c>
      <c r="D4349" t="s">
        <v>1046</v>
      </c>
      <c r="E4349" t="s">
        <v>1044</v>
      </c>
      <c r="F4349" t="s">
        <v>5</v>
      </c>
      <c r="G4349" t="s">
        <v>218</v>
      </c>
      <c r="H4349" t="s">
        <v>2</v>
      </c>
      <c r="I4349">
        <v>14</v>
      </c>
      <c r="J4349" t="s">
        <v>329</v>
      </c>
      <c r="K4349" t="s">
        <v>7</v>
      </c>
      <c r="L4349" t="s">
        <v>107</v>
      </c>
      <c r="M4349">
        <v>183445</v>
      </c>
      <c r="N4349" s="21" t="str">
        <f t="shared" si="180"/>
        <v>36_180-185</v>
      </c>
      <c r="O4349" s="21" t="str">
        <f t="shared" si="181"/>
        <v>18_180-190</v>
      </c>
      <c r="P4349" s="21" t="str">
        <f t="shared" si="182"/>
        <v>07_70&gt;</v>
      </c>
      <c r="Q4349" t="s">
        <v>1730</v>
      </c>
      <c r="R4349" t="s">
        <v>1588</v>
      </c>
      <c r="S4349">
        <f t="shared" si="183"/>
        <v>183445</v>
      </c>
      <c r="T4349">
        <f t="shared" si="184"/>
        <v>2506</v>
      </c>
      <c r="V4349" t="e">
        <v>#N/A</v>
      </c>
      <c r="X4349" s="3"/>
      <c r="Z4349">
        <v>1</v>
      </c>
      <c r="AA4349" t="s">
        <v>1690</v>
      </c>
    </row>
    <row r="4350" spans="1:27" x14ac:dyDescent="0.25">
      <c r="A4350">
        <v>4</v>
      </c>
      <c r="B4350" t="s">
        <v>15</v>
      </c>
      <c r="C4350" t="s">
        <v>549</v>
      </c>
      <c r="D4350" t="s">
        <v>1046</v>
      </c>
      <c r="E4350" t="s">
        <v>1044</v>
      </c>
      <c r="F4350" t="s">
        <v>5</v>
      </c>
      <c r="G4350" t="s">
        <v>496</v>
      </c>
      <c r="H4350" t="s">
        <v>301</v>
      </c>
      <c r="I4350">
        <v>14</v>
      </c>
      <c r="J4350" t="s">
        <v>8</v>
      </c>
      <c r="L4350" t="s">
        <v>107</v>
      </c>
      <c r="M4350">
        <v>75819</v>
      </c>
      <c r="N4350" s="21" t="str">
        <f t="shared" si="180"/>
        <v>15_75-80</v>
      </c>
      <c r="O4350" s="21" t="str">
        <f t="shared" si="181"/>
        <v>7_70-80</v>
      </c>
      <c r="P4350" s="21" t="str">
        <f t="shared" si="182"/>
        <v>07_70&gt;</v>
      </c>
      <c r="Q4350" t="s">
        <v>1730</v>
      </c>
      <c r="R4350" t="s">
        <v>1588</v>
      </c>
      <c r="S4350">
        <f t="shared" si="183"/>
        <v>303276</v>
      </c>
      <c r="T4350">
        <f t="shared" si="184"/>
        <v>4143</v>
      </c>
      <c r="V4350">
        <v>83349</v>
      </c>
      <c r="X4350" s="3">
        <v>-9.0343015513083547E-2</v>
      </c>
      <c r="Z4350">
        <v>4</v>
      </c>
      <c r="AA4350" t="s">
        <v>1456</v>
      </c>
    </row>
    <row r="4351" spans="1:27" x14ac:dyDescent="0.25">
      <c r="A4351">
        <v>2</v>
      </c>
      <c r="B4351" t="s">
        <v>15</v>
      </c>
      <c r="C4351" t="s">
        <v>550</v>
      </c>
      <c r="D4351" t="s">
        <v>1038</v>
      </c>
      <c r="E4351" t="s">
        <v>1044</v>
      </c>
      <c r="F4351" t="s">
        <v>5</v>
      </c>
      <c r="G4351" t="s">
        <v>496</v>
      </c>
      <c r="H4351" t="s">
        <v>301</v>
      </c>
      <c r="I4351">
        <v>15</v>
      </c>
      <c r="J4351" t="s">
        <v>8</v>
      </c>
      <c r="L4351" t="s">
        <v>107</v>
      </c>
      <c r="M4351">
        <v>98003</v>
      </c>
      <c r="N4351" s="21" t="str">
        <f t="shared" si="180"/>
        <v>19_95-100</v>
      </c>
      <c r="O4351" s="21" t="str">
        <f t="shared" si="181"/>
        <v>9_90-100</v>
      </c>
      <c r="P4351" s="21" t="str">
        <f t="shared" si="182"/>
        <v>07_70&gt;</v>
      </c>
      <c r="Q4351" t="s">
        <v>1730</v>
      </c>
      <c r="R4351" t="s">
        <v>1588</v>
      </c>
      <c r="S4351">
        <f t="shared" si="183"/>
        <v>196006</v>
      </c>
      <c r="T4351">
        <f t="shared" si="184"/>
        <v>2678</v>
      </c>
      <c r="V4351">
        <v>93260</v>
      </c>
      <c r="X4351" s="3">
        <v>5.0857816856101225E-2</v>
      </c>
      <c r="Z4351">
        <v>2</v>
      </c>
      <c r="AA4351" t="s">
        <v>1457</v>
      </c>
    </row>
    <row r="4352" spans="1:27" x14ac:dyDescent="0.25">
      <c r="A4352">
        <v>524</v>
      </c>
      <c r="B4352" t="s">
        <v>15</v>
      </c>
      <c r="C4352" t="s">
        <v>1025</v>
      </c>
      <c r="D4352" t="s">
        <v>1046</v>
      </c>
      <c r="E4352" t="s">
        <v>1044</v>
      </c>
      <c r="F4352" t="s">
        <v>1</v>
      </c>
      <c r="G4352" t="s">
        <v>532</v>
      </c>
      <c r="H4352" t="s">
        <v>2</v>
      </c>
      <c r="I4352">
        <v>14</v>
      </c>
      <c r="J4352" t="s">
        <v>8</v>
      </c>
      <c r="L4352" t="s">
        <v>107</v>
      </c>
      <c r="M4352">
        <v>72376</v>
      </c>
      <c r="N4352" s="21" t="str">
        <f t="shared" si="180"/>
        <v>14_70-75</v>
      </c>
      <c r="O4352" s="21" t="str">
        <f t="shared" si="181"/>
        <v>7_70-80</v>
      </c>
      <c r="P4352" s="21" t="str">
        <f t="shared" si="182"/>
        <v>07_70&gt;</v>
      </c>
      <c r="Q4352" t="s">
        <v>1730</v>
      </c>
      <c r="R4352" t="s">
        <v>1588</v>
      </c>
      <c r="S4352">
        <f t="shared" si="183"/>
        <v>37925024</v>
      </c>
      <c r="T4352">
        <f t="shared" si="184"/>
        <v>518101</v>
      </c>
      <c r="V4352">
        <v>69019</v>
      </c>
      <c r="X4352" s="3">
        <v>4.8638780625624829E-2</v>
      </c>
      <c r="Z4352">
        <v>524</v>
      </c>
      <c r="AA4352" t="s">
        <v>1458</v>
      </c>
    </row>
    <row r="4353" spans="1:27" x14ac:dyDescent="0.25">
      <c r="A4353">
        <v>64</v>
      </c>
      <c r="B4353" t="s">
        <v>15</v>
      </c>
      <c r="C4353" t="s">
        <v>1026</v>
      </c>
      <c r="D4353" t="s">
        <v>1040</v>
      </c>
      <c r="E4353" t="s">
        <v>1044</v>
      </c>
      <c r="F4353" t="s">
        <v>1</v>
      </c>
      <c r="G4353" t="s">
        <v>532</v>
      </c>
      <c r="H4353" t="s">
        <v>2</v>
      </c>
      <c r="I4353">
        <v>15</v>
      </c>
      <c r="J4353" t="s">
        <v>8</v>
      </c>
      <c r="L4353" t="s">
        <v>107</v>
      </c>
      <c r="M4353">
        <v>62890</v>
      </c>
      <c r="N4353" s="21" t="str">
        <f t="shared" si="180"/>
        <v>12_60-65</v>
      </c>
      <c r="O4353" s="21" t="str">
        <f t="shared" si="181"/>
        <v>6_60-70</v>
      </c>
      <c r="P4353" s="21" t="str">
        <f t="shared" si="182"/>
        <v>06_60-70</v>
      </c>
      <c r="Q4353" t="s">
        <v>1730</v>
      </c>
      <c r="R4353" t="s">
        <v>1588</v>
      </c>
      <c r="S4353">
        <f t="shared" si="183"/>
        <v>4024960</v>
      </c>
      <c r="T4353">
        <f t="shared" si="184"/>
        <v>54986</v>
      </c>
      <c r="V4353">
        <v>61150</v>
      </c>
      <c r="X4353" s="3">
        <v>2.8454619787408014E-2</v>
      </c>
      <c r="Z4353">
        <v>64</v>
      </c>
      <c r="AA4353" t="s">
        <v>1691</v>
      </c>
    </row>
    <row r="4354" spans="1:27" x14ac:dyDescent="0.25">
      <c r="A4354">
        <v>15</v>
      </c>
      <c r="B4354" t="s">
        <v>15</v>
      </c>
      <c r="C4354" t="s">
        <v>706</v>
      </c>
      <c r="D4354" t="s">
        <v>1046</v>
      </c>
      <c r="E4354" t="s">
        <v>1039</v>
      </c>
      <c r="F4354" t="s">
        <v>5</v>
      </c>
      <c r="G4354" t="s">
        <v>496</v>
      </c>
      <c r="H4354" t="s">
        <v>2</v>
      </c>
      <c r="I4354">
        <v>14</v>
      </c>
      <c r="J4354" t="s">
        <v>8</v>
      </c>
      <c r="K4354" t="s">
        <v>7</v>
      </c>
      <c r="L4354" t="s">
        <v>107</v>
      </c>
      <c r="M4354">
        <v>136091</v>
      </c>
      <c r="N4354" s="21" t="str">
        <f t="shared" si="180"/>
        <v>27_135-140</v>
      </c>
      <c r="O4354" s="21" t="str">
        <f t="shared" si="181"/>
        <v>13_130-140</v>
      </c>
      <c r="P4354" s="21" t="str">
        <f t="shared" si="182"/>
        <v>07_70&gt;</v>
      </c>
      <c r="Q4354" t="s">
        <v>1730</v>
      </c>
      <c r="R4354" t="s">
        <v>1588</v>
      </c>
      <c r="S4354">
        <f t="shared" si="183"/>
        <v>2041365</v>
      </c>
      <c r="T4354">
        <f t="shared" si="184"/>
        <v>27888</v>
      </c>
      <c r="V4354">
        <v>136054</v>
      </c>
      <c r="X4354" s="3">
        <v>2.7195084304761346E-4</v>
      </c>
      <c r="Z4354">
        <v>15</v>
      </c>
      <c r="AA4354" t="s">
        <v>1692</v>
      </c>
    </row>
    <row r="4355" spans="1:27" x14ac:dyDescent="0.25">
      <c r="A4355">
        <v>149</v>
      </c>
      <c r="B4355" t="s">
        <v>15</v>
      </c>
      <c r="C4355" t="s">
        <v>966</v>
      </c>
      <c r="D4355" t="s">
        <v>1046</v>
      </c>
      <c r="E4355" t="s">
        <v>1039</v>
      </c>
      <c r="F4355" t="s">
        <v>5</v>
      </c>
      <c r="G4355" t="s">
        <v>818</v>
      </c>
      <c r="H4355" t="s">
        <v>2</v>
      </c>
      <c r="I4355">
        <v>14</v>
      </c>
      <c r="J4355" t="s">
        <v>8</v>
      </c>
      <c r="K4355" t="s">
        <v>7</v>
      </c>
      <c r="L4355" t="s">
        <v>107</v>
      </c>
      <c r="M4355">
        <v>95492</v>
      </c>
      <c r="N4355" s="21" t="str">
        <f t="shared" si="180"/>
        <v>19_95-100</v>
      </c>
      <c r="O4355" s="21" t="str">
        <f t="shared" si="181"/>
        <v>9_90-100</v>
      </c>
      <c r="P4355" s="21" t="str">
        <f t="shared" si="182"/>
        <v>07_70&gt;</v>
      </c>
      <c r="Q4355" t="s">
        <v>1730</v>
      </c>
      <c r="R4355" t="s">
        <v>1588</v>
      </c>
      <c r="S4355">
        <f t="shared" si="183"/>
        <v>14228308</v>
      </c>
      <c r="T4355">
        <f t="shared" si="184"/>
        <v>194376</v>
      </c>
      <c r="V4355">
        <v>103528</v>
      </c>
      <c r="X4355" s="3">
        <v>-7.7621513020632096E-2</v>
      </c>
      <c r="Z4355">
        <v>149</v>
      </c>
      <c r="AA4355" t="s">
        <v>1693</v>
      </c>
    </row>
    <row r="4356" spans="1:27" x14ac:dyDescent="0.25">
      <c r="A4356">
        <v>22</v>
      </c>
      <c r="B4356" t="s">
        <v>15</v>
      </c>
      <c r="C4356" t="s">
        <v>967</v>
      </c>
      <c r="D4356" t="s">
        <v>1046</v>
      </c>
      <c r="E4356" t="s">
        <v>1039</v>
      </c>
      <c r="F4356" t="s">
        <v>5</v>
      </c>
      <c r="G4356" t="s">
        <v>855</v>
      </c>
      <c r="H4356" t="s">
        <v>2</v>
      </c>
      <c r="I4356">
        <v>14</v>
      </c>
      <c r="J4356" t="s">
        <v>8</v>
      </c>
      <c r="K4356" t="s">
        <v>7</v>
      </c>
      <c r="L4356" t="s">
        <v>107</v>
      </c>
      <c r="M4356">
        <v>127995</v>
      </c>
      <c r="N4356" s="21" t="str">
        <f t="shared" si="180"/>
        <v>25_125-130</v>
      </c>
      <c r="O4356" s="21" t="str">
        <f t="shared" si="181"/>
        <v>12_120-130</v>
      </c>
      <c r="P4356" s="21" t="str">
        <f t="shared" si="182"/>
        <v>07_70&gt;</v>
      </c>
      <c r="Q4356" t="s">
        <v>1730</v>
      </c>
      <c r="R4356" t="s">
        <v>1588</v>
      </c>
      <c r="S4356">
        <f t="shared" si="183"/>
        <v>2815890</v>
      </c>
      <c r="T4356">
        <f t="shared" si="184"/>
        <v>38468</v>
      </c>
      <c r="V4356">
        <v>139750</v>
      </c>
      <c r="X4356" s="3">
        <v>-8.4114490161001795E-2</v>
      </c>
      <c r="Z4356">
        <v>22</v>
      </c>
      <c r="AA4356" t="s">
        <v>1694</v>
      </c>
    </row>
    <row r="4357" spans="1:27" x14ac:dyDescent="0.25">
      <c r="A4357">
        <v>66</v>
      </c>
      <c r="B4357" t="s">
        <v>15</v>
      </c>
      <c r="C4357" t="s">
        <v>968</v>
      </c>
      <c r="D4357" t="s">
        <v>1046</v>
      </c>
      <c r="E4357" t="s">
        <v>1039</v>
      </c>
      <c r="F4357" t="s">
        <v>5</v>
      </c>
      <c r="G4357" t="s">
        <v>855</v>
      </c>
      <c r="H4357" t="s">
        <v>2</v>
      </c>
      <c r="I4357">
        <v>14</v>
      </c>
      <c r="J4357" t="s">
        <v>8</v>
      </c>
      <c r="K4357" t="s">
        <v>7</v>
      </c>
      <c r="L4357" t="s">
        <v>107</v>
      </c>
      <c r="M4357">
        <v>94497</v>
      </c>
      <c r="N4357" s="21" t="str">
        <f t="shared" si="180"/>
        <v>18_90-95</v>
      </c>
      <c r="O4357" s="21" t="str">
        <f t="shared" si="181"/>
        <v>9_90-100</v>
      </c>
      <c r="P4357" s="21" t="str">
        <f t="shared" si="182"/>
        <v>07_70&gt;</v>
      </c>
      <c r="Q4357" t="s">
        <v>1730</v>
      </c>
      <c r="R4357" t="s">
        <v>1588</v>
      </c>
      <c r="S4357">
        <f t="shared" si="183"/>
        <v>6236802</v>
      </c>
      <c r="T4357">
        <f t="shared" si="184"/>
        <v>85202</v>
      </c>
      <c r="V4357">
        <v>93480</v>
      </c>
      <c r="X4357" s="3">
        <v>1.0879332477535301E-2</v>
      </c>
      <c r="Z4357">
        <v>66</v>
      </c>
      <c r="AA4357" t="s">
        <v>1695</v>
      </c>
    </row>
    <row r="4358" spans="1:27" x14ac:dyDescent="0.25">
      <c r="A4358">
        <v>77</v>
      </c>
      <c r="B4358" t="s">
        <v>15</v>
      </c>
      <c r="C4358" t="s">
        <v>1031</v>
      </c>
      <c r="D4358" t="s">
        <v>1040</v>
      </c>
      <c r="E4358" t="s">
        <v>1039</v>
      </c>
      <c r="F4358" t="s">
        <v>5</v>
      </c>
      <c r="G4358" t="s">
        <v>818</v>
      </c>
      <c r="H4358" t="s">
        <v>2</v>
      </c>
      <c r="I4358">
        <v>15</v>
      </c>
      <c r="J4358" t="s">
        <v>8</v>
      </c>
      <c r="K4358" t="s">
        <v>7</v>
      </c>
      <c r="L4358" t="s">
        <v>107</v>
      </c>
      <c r="M4358">
        <v>98850</v>
      </c>
      <c r="N4358" s="21" t="str">
        <f t="shared" si="180"/>
        <v>19_95-100</v>
      </c>
      <c r="O4358" s="21" t="str">
        <f t="shared" si="181"/>
        <v>9_90-100</v>
      </c>
      <c r="P4358" s="21" t="str">
        <f t="shared" si="182"/>
        <v>07_70&gt;</v>
      </c>
      <c r="Q4358" t="s">
        <v>1730</v>
      </c>
      <c r="R4358" t="s">
        <v>1588</v>
      </c>
      <c r="S4358">
        <f t="shared" si="183"/>
        <v>7611450</v>
      </c>
      <c r="T4358">
        <f t="shared" si="184"/>
        <v>103982</v>
      </c>
      <c r="V4358">
        <v>91500</v>
      </c>
      <c r="X4358" s="3">
        <v>8.0327868852459017E-2</v>
      </c>
      <c r="Z4358">
        <v>77</v>
      </c>
      <c r="AA4358" t="s">
        <v>1696</v>
      </c>
    </row>
    <row r="4359" spans="1:27" x14ac:dyDescent="0.25">
      <c r="A4359">
        <v>2</v>
      </c>
      <c r="B4359" t="s">
        <v>15</v>
      </c>
      <c r="C4359" t="s">
        <v>1033</v>
      </c>
      <c r="D4359" t="s">
        <v>1046</v>
      </c>
      <c r="E4359" t="s">
        <v>1039</v>
      </c>
      <c r="F4359" t="s">
        <v>5</v>
      </c>
      <c r="G4359" t="s">
        <v>855</v>
      </c>
      <c r="H4359" t="s">
        <v>2</v>
      </c>
      <c r="I4359">
        <v>14</v>
      </c>
      <c r="J4359" t="s">
        <v>8</v>
      </c>
      <c r="K4359" t="s">
        <v>7</v>
      </c>
      <c r="L4359" t="s">
        <v>107</v>
      </c>
      <c r="M4359">
        <v>172408</v>
      </c>
      <c r="N4359" s="21" t="str">
        <f t="shared" si="180"/>
        <v>34_170-175</v>
      </c>
      <c r="O4359" s="21" t="str">
        <f t="shared" si="181"/>
        <v>17_170-180</v>
      </c>
      <c r="P4359" s="21" t="str">
        <f t="shared" si="182"/>
        <v>07_70&gt;</v>
      </c>
      <c r="Q4359" t="s">
        <v>1730</v>
      </c>
      <c r="R4359" t="s">
        <v>1588</v>
      </c>
      <c r="S4359">
        <f t="shared" si="183"/>
        <v>344816</v>
      </c>
      <c r="T4359">
        <f t="shared" si="184"/>
        <v>4711</v>
      </c>
      <c r="V4359">
        <v>143200</v>
      </c>
      <c r="X4359" s="3">
        <v>0.20396648044692736</v>
      </c>
      <c r="Z4359">
        <v>2</v>
      </c>
      <c r="AA4359" t="s">
        <v>1697</v>
      </c>
    </row>
    <row r="4360" spans="1:27" x14ac:dyDescent="0.25">
      <c r="A4360">
        <v>5</v>
      </c>
      <c r="B4360" t="s">
        <v>15</v>
      </c>
      <c r="C4360" t="s">
        <v>1032</v>
      </c>
      <c r="D4360" t="s">
        <v>1041</v>
      </c>
      <c r="E4360" t="s">
        <v>1039</v>
      </c>
      <c r="F4360" t="s">
        <v>5</v>
      </c>
      <c r="G4360" t="s">
        <v>308</v>
      </c>
      <c r="H4360" t="s">
        <v>640</v>
      </c>
      <c r="I4360">
        <v>15</v>
      </c>
      <c r="J4360" t="s">
        <v>8</v>
      </c>
      <c r="K4360" t="s">
        <v>7</v>
      </c>
      <c r="L4360" t="s">
        <v>107</v>
      </c>
      <c r="M4360">
        <v>105990</v>
      </c>
      <c r="N4360" s="21" t="str">
        <f t="shared" si="180"/>
        <v>21_105-110</v>
      </c>
      <c r="O4360" s="21" t="str">
        <f t="shared" si="181"/>
        <v>10_100-110</v>
      </c>
      <c r="P4360" s="21" t="str">
        <f t="shared" si="182"/>
        <v>07_70&gt;</v>
      </c>
      <c r="Q4360" t="s">
        <v>1730</v>
      </c>
      <c r="R4360" t="s">
        <v>1588</v>
      </c>
      <c r="S4360">
        <f t="shared" si="183"/>
        <v>529950</v>
      </c>
      <c r="T4360">
        <f t="shared" si="184"/>
        <v>7240</v>
      </c>
      <c r="V4360" t="e">
        <v>#N/A</v>
      </c>
      <c r="X4360" s="3"/>
      <c r="Z4360">
        <v>5</v>
      </c>
      <c r="AA4360" t="s">
        <v>1698</v>
      </c>
    </row>
    <row r="4361" spans="1:27" x14ac:dyDescent="0.25">
      <c r="A4361">
        <v>7</v>
      </c>
      <c r="B4361" t="s">
        <v>15</v>
      </c>
      <c r="C4361" t="s">
        <v>969</v>
      </c>
      <c r="D4361" t="s">
        <v>1041</v>
      </c>
      <c r="E4361" t="s">
        <v>1039</v>
      </c>
      <c r="F4361" t="s">
        <v>5</v>
      </c>
      <c r="G4361" t="s">
        <v>308</v>
      </c>
      <c r="H4361" t="s">
        <v>640</v>
      </c>
      <c r="I4361">
        <v>15</v>
      </c>
      <c r="J4361" t="s">
        <v>117</v>
      </c>
      <c r="K4361" t="s">
        <v>7</v>
      </c>
      <c r="L4361" t="s">
        <v>107</v>
      </c>
      <c r="M4361">
        <v>229990</v>
      </c>
      <c r="N4361" s="21" t="str">
        <f t="shared" si="180"/>
        <v>45_225-230</v>
      </c>
      <c r="O4361" s="21" t="str">
        <f t="shared" si="181"/>
        <v>22_220-230</v>
      </c>
      <c r="P4361" s="21" t="str">
        <f t="shared" si="182"/>
        <v>07_70&gt;</v>
      </c>
      <c r="Q4361" t="s">
        <v>1730</v>
      </c>
      <c r="R4361" t="s">
        <v>1588</v>
      </c>
      <c r="S4361">
        <f t="shared" si="183"/>
        <v>1609930</v>
      </c>
      <c r="T4361">
        <f t="shared" si="184"/>
        <v>21994</v>
      </c>
      <c r="V4361" t="e">
        <v>#N/A</v>
      </c>
      <c r="X4361" s="3"/>
      <c r="Z4361">
        <v>7</v>
      </c>
      <c r="AA4361" t="s">
        <v>1699</v>
      </c>
    </row>
    <row r="4362" spans="1:27" x14ac:dyDescent="0.25">
      <c r="A4362">
        <v>7</v>
      </c>
      <c r="B4362" t="s">
        <v>15</v>
      </c>
      <c r="C4362" t="s">
        <v>1560</v>
      </c>
      <c r="D4362" t="s">
        <v>1038</v>
      </c>
      <c r="E4362" t="s">
        <v>1044</v>
      </c>
      <c r="F4362" t="s">
        <v>5</v>
      </c>
      <c r="G4362" t="s">
        <v>155</v>
      </c>
      <c r="H4362" t="s">
        <v>200</v>
      </c>
      <c r="I4362">
        <v>15</v>
      </c>
      <c r="J4362" t="s">
        <v>8</v>
      </c>
      <c r="L4362" t="s">
        <v>107</v>
      </c>
      <c r="M4362">
        <v>55640</v>
      </c>
      <c r="N4362" s="21" t="str">
        <f t="shared" si="180"/>
        <v>11_55-60</v>
      </c>
      <c r="O4362" s="21" t="str">
        <f t="shared" si="181"/>
        <v>5_50-60</v>
      </c>
      <c r="P4362" s="21" t="str">
        <f t="shared" si="182"/>
        <v>05_50-60</v>
      </c>
      <c r="Q4362" t="s">
        <v>1730</v>
      </c>
      <c r="R4362" t="s">
        <v>1588</v>
      </c>
      <c r="S4362">
        <f t="shared" si="183"/>
        <v>389480</v>
      </c>
      <c r="T4362">
        <f t="shared" si="184"/>
        <v>5321</v>
      </c>
      <c r="V4362">
        <v>55640</v>
      </c>
      <c r="X4362" s="3"/>
      <c r="Z4362">
        <v>7</v>
      </c>
      <c r="AA4362" t="s">
        <v>1700</v>
      </c>
    </row>
    <row r="4363" spans="1:27" x14ac:dyDescent="0.25">
      <c r="A4363">
        <v>122</v>
      </c>
      <c r="B4363" t="s">
        <v>15</v>
      </c>
      <c r="C4363" t="s">
        <v>1561</v>
      </c>
      <c r="D4363" t="s">
        <v>1046</v>
      </c>
      <c r="E4363" t="s">
        <v>1044</v>
      </c>
      <c r="F4363" t="s">
        <v>5</v>
      </c>
      <c r="G4363" t="s">
        <v>218</v>
      </c>
      <c r="H4363" t="s">
        <v>2</v>
      </c>
      <c r="I4363">
        <v>14</v>
      </c>
      <c r="J4363" t="s">
        <v>8</v>
      </c>
      <c r="L4363" t="s">
        <v>107</v>
      </c>
      <c r="M4363">
        <v>43210</v>
      </c>
      <c r="N4363" s="21" t="str">
        <f t="shared" si="180"/>
        <v>8_40-45</v>
      </c>
      <c r="O4363" s="21" t="str">
        <f t="shared" si="181"/>
        <v>4_40-50</v>
      </c>
      <c r="P4363" s="21" t="str">
        <f t="shared" si="182"/>
        <v>04_40-50</v>
      </c>
      <c r="Q4363" t="s">
        <v>1730</v>
      </c>
      <c r="R4363" t="s">
        <v>1588</v>
      </c>
      <c r="S4363">
        <f t="shared" si="183"/>
        <v>5271620</v>
      </c>
      <c r="T4363">
        <f t="shared" si="184"/>
        <v>72017</v>
      </c>
      <c r="V4363">
        <v>43210</v>
      </c>
      <c r="X4363" s="3"/>
      <c r="Z4363">
        <v>122</v>
      </c>
      <c r="AA4363" t="s">
        <v>1701</v>
      </c>
    </row>
    <row r="4364" spans="1:27" x14ac:dyDescent="0.25">
      <c r="A4364">
        <v>668</v>
      </c>
      <c r="B4364" t="s">
        <v>15</v>
      </c>
      <c r="C4364" t="s">
        <v>1562</v>
      </c>
      <c r="D4364" t="s">
        <v>1040</v>
      </c>
      <c r="E4364" t="s">
        <v>1044</v>
      </c>
      <c r="F4364" t="s">
        <v>5</v>
      </c>
      <c r="G4364" t="s">
        <v>155</v>
      </c>
      <c r="H4364" t="s">
        <v>2</v>
      </c>
      <c r="I4364">
        <v>15</v>
      </c>
      <c r="J4364" t="s">
        <v>8</v>
      </c>
      <c r="L4364" t="s">
        <v>107</v>
      </c>
      <c r="M4364">
        <v>26170</v>
      </c>
      <c r="N4364" s="21" t="str">
        <f t="shared" si="180"/>
        <v>5_25-30</v>
      </c>
      <c r="O4364" s="21" t="str">
        <f t="shared" si="181"/>
        <v>2_20-30</v>
      </c>
      <c r="P4364" s="21" t="str">
        <f t="shared" si="182"/>
        <v>02_20-30</v>
      </c>
      <c r="Q4364" t="s">
        <v>1730</v>
      </c>
      <c r="R4364" t="s">
        <v>1588</v>
      </c>
      <c r="S4364">
        <f t="shared" si="183"/>
        <v>17481560</v>
      </c>
      <c r="T4364">
        <f t="shared" si="184"/>
        <v>238819</v>
      </c>
      <c r="V4364">
        <v>26170</v>
      </c>
      <c r="X4364" s="3"/>
      <c r="Z4364">
        <v>668</v>
      </c>
      <c r="AA4364" t="s">
        <v>1702</v>
      </c>
    </row>
    <row r="4365" spans="1:27" x14ac:dyDescent="0.25">
      <c r="A4365">
        <v>673</v>
      </c>
      <c r="B4365" t="s">
        <v>15</v>
      </c>
      <c r="C4365" t="s">
        <v>1564</v>
      </c>
      <c r="D4365" t="s">
        <v>1040</v>
      </c>
      <c r="E4365" t="s">
        <v>1044</v>
      </c>
      <c r="F4365" t="s">
        <v>1</v>
      </c>
      <c r="G4365" t="s">
        <v>152</v>
      </c>
      <c r="H4365" t="s">
        <v>2</v>
      </c>
      <c r="I4365">
        <v>15</v>
      </c>
      <c r="J4365" t="s">
        <v>8</v>
      </c>
      <c r="L4365" t="s">
        <v>107</v>
      </c>
      <c r="M4365">
        <v>21590</v>
      </c>
      <c r="N4365" s="21" t="str">
        <f t="shared" si="180"/>
        <v>4_20-25</v>
      </c>
      <c r="O4365" s="21" t="str">
        <f t="shared" si="181"/>
        <v>2_20-30</v>
      </c>
      <c r="P4365" s="21" t="str">
        <f t="shared" si="182"/>
        <v>02_20-30</v>
      </c>
      <c r="Q4365" t="s">
        <v>1730</v>
      </c>
      <c r="R4365" t="s">
        <v>1588</v>
      </c>
      <c r="S4365">
        <f t="shared" si="183"/>
        <v>14530070</v>
      </c>
      <c r="T4365">
        <f t="shared" si="184"/>
        <v>198498</v>
      </c>
      <c r="V4365">
        <v>21590</v>
      </c>
      <c r="X4365" s="3"/>
      <c r="Z4365">
        <v>673</v>
      </c>
      <c r="AA4365" t="s">
        <v>1703</v>
      </c>
    </row>
    <row r="4366" spans="1:27" x14ac:dyDescent="0.25">
      <c r="A4366">
        <v>14</v>
      </c>
      <c r="B4366" t="s">
        <v>15</v>
      </c>
      <c r="C4366" t="s">
        <v>1565</v>
      </c>
      <c r="D4366" t="s">
        <v>1046</v>
      </c>
      <c r="E4366" t="s">
        <v>1044</v>
      </c>
      <c r="F4366" t="s">
        <v>5</v>
      </c>
      <c r="G4366" t="s">
        <v>155</v>
      </c>
      <c r="H4366" t="s">
        <v>2</v>
      </c>
      <c r="I4366">
        <v>14</v>
      </c>
      <c r="J4366" t="s">
        <v>4</v>
      </c>
      <c r="L4366" t="s">
        <v>107</v>
      </c>
      <c r="M4366">
        <v>31984</v>
      </c>
      <c r="N4366" s="21" t="str">
        <f t="shared" si="180"/>
        <v>6_30-35</v>
      </c>
      <c r="O4366" s="21" t="str">
        <f t="shared" si="181"/>
        <v>3_30-40</v>
      </c>
      <c r="P4366" s="21" t="str">
        <f t="shared" si="182"/>
        <v>03_30-40</v>
      </c>
      <c r="Q4366" t="s">
        <v>1730</v>
      </c>
      <c r="R4366" t="s">
        <v>1588</v>
      </c>
      <c r="S4366">
        <f t="shared" si="183"/>
        <v>447776</v>
      </c>
      <c r="T4366">
        <f t="shared" si="184"/>
        <v>6117</v>
      </c>
      <c r="V4366">
        <v>31984</v>
      </c>
      <c r="X4366" s="3"/>
      <c r="Z4366">
        <v>14</v>
      </c>
      <c r="AA4366" t="s">
        <v>1704</v>
      </c>
    </row>
    <row r="4367" spans="1:27" x14ac:dyDescent="0.25">
      <c r="A4367">
        <v>141</v>
      </c>
      <c r="B4367" t="s">
        <v>15</v>
      </c>
      <c r="C4367" t="s">
        <v>1566</v>
      </c>
      <c r="D4367" t="s">
        <v>1040</v>
      </c>
      <c r="E4367" t="s">
        <v>1044</v>
      </c>
      <c r="F4367" t="s">
        <v>5</v>
      </c>
      <c r="G4367" t="s">
        <v>496</v>
      </c>
      <c r="H4367" t="s">
        <v>2</v>
      </c>
      <c r="I4367">
        <v>17</v>
      </c>
      <c r="J4367" t="s">
        <v>8</v>
      </c>
      <c r="L4367" t="s">
        <v>107</v>
      </c>
      <c r="M4367">
        <v>44998</v>
      </c>
      <c r="N4367" s="21" t="str">
        <f t="shared" si="180"/>
        <v>8_40-45</v>
      </c>
      <c r="O4367" s="21" t="str">
        <f t="shared" si="181"/>
        <v>4_40-50</v>
      </c>
      <c r="P4367" s="21" t="str">
        <f t="shared" si="182"/>
        <v>04_40-50</v>
      </c>
      <c r="Q4367" t="s">
        <v>1730</v>
      </c>
      <c r="R4367" t="s">
        <v>1588</v>
      </c>
      <c r="S4367">
        <f t="shared" si="183"/>
        <v>6344718</v>
      </c>
      <c r="T4367">
        <f t="shared" si="184"/>
        <v>86676</v>
      </c>
      <c r="V4367">
        <v>44998</v>
      </c>
      <c r="X4367" s="3"/>
      <c r="Z4367">
        <v>141</v>
      </c>
      <c r="AA4367" t="s">
        <v>1705</v>
      </c>
    </row>
    <row r="4368" spans="1:27" x14ac:dyDescent="0.25">
      <c r="A4368">
        <v>179</v>
      </c>
      <c r="B4368" t="s">
        <v>15</v>
      </c>
      <c r="C4368" t="s">
        <v>1567</v>
      </c>
      <c r="D4368" t="s">
        <v>1040</v>
      </c>
      <c r="E4368" t="s">
        <v>1044</v>
      </c>
      <c r="F4368" t="s">
        <v>1</v>
      </c>
      <c r="G4368" t="s">
        <v>532</v>
      </c>
      <c r="H4368" t="s">
        <v>2</v>
      </c>
      <c r="I4368">
        <v>15</v>
      </c>
      <c r="J4368" t="s">
        <v>8</v>
      </c>
      <c r="L4368" t="s">
        <v>107</v>
      </c>
      <c r="M4368">
        <v>40333</v>
      </c>
      <c r="N4368" s="21" t="str">
        <f t="shared" si="180"/>
        <v>8_40-45</v>
      </c>
      <c r="O4368" s="21" t="str">
        <f t="shared" si="181"/>
        <v>4_40-50</v>
      </c>
      <c r="P4368" s="21" t="str">
        <f t="shared" si="182"/>
        <v>04_40-50</v>
      </c>
      <c r="Q4368" t="s">
        <v>1730</v>
      </c>
      <c r="R4368" t="s">
        <v>1588</v>
      </c>
      <c r="S4368">
        <f t="shared" si="183"/>
        <v>7219607</v>
      </c>
      <c r="T4368">
        <f t="shared" si="184"/>
        <v>98629</v>
      </c>
      <c r="V4368">
        <v>40333</v>
      </c>
      <c r="X4368" s="3"/>
      <c r="Z4368">
        <v>179</v>
      </c>
      <c r="AA4368" t="s">
        <v>1706</v>
      </c>
    </row>
    <row r="4369" spans="1:27" x14ac:dyDescent="0.25">
      <c r="A4369">
        <v>1</v>
      </c>
      <c r="B4369" t="s">
        <v>15</v>
      </c>
      <c r="C4369" t="s">
        <v>1569</v>
      </c>
      <c r="D4369" t="s">
        <v>1040</v>
      </c>
      <c r="E4369" t="s">
        <v>1044</v>
      </c>
      <c r="F4369" t="s">
        <v>5</v>
      </c>
      <c r="G4369" t="s">
        <v>496</v>
      </c>
      <c r="H4369" t="s">
        <v>2</v>
      </c>
      <c r="I4369">
        <v>15</v>
      </c>
      <c r="J4369" t="s">
        <v>8</v>
      </c>
      <c r="L4369" t="s">
        <v>107</v>
      </c>
      <c r="M4369">
        <v>52130</v>
      </c>
      <c r="N4369" s="21" t="str">
        <f t="shared" si="180"/>
        <v>10_50-55</v>
      </c>
      <c r="O4369" s="21" t="str">
        <f t="shared" si="181"/>
        <v>5_50-60</v>
      </c>
      <c r="P4369" s="21" t="str">
        <f t="shared" si="182"/>
        <v>05_50-60</v>
      </c>
      <c r="Q4369" t="s">
        <v>1730</v>
      </c>
      <c r="R4369" t="s">
        <v>1588</v>
      </c>
      <c r="S4369">
        <f t="shared" si="183"/>
        <v>52130</v>
      </c>
      <c r="T4369">
        <f t="shared" si="184"/>
        <v>712</v>
      </c>
      <c r="V4369">
        <v>52130</v>
      </c>
      <c r="X4369" s="3"/>
      <c r="Z4369">
        <v>1</v>
      </c>
      <c r="AA4369" t="s">
        <v>1707</v>
      </c>
    </row>
    <row r="4370" spans="1:27" x14ac:dyDescent="0.25">
      <c r="A4370">
        <v>863</v>
      </c>
      <c r="B4370" t="s">
        <v>15</v>
      </c>
      <c r="C4370" t="s">
        <v>1570</v>
      </c>
      <c r="D4370" t="s">
        <v>1040</v>
      </c>
      <c r="E4370" t="s">
        <v>1044</v>
      </c>
      <c r="F4370" t="s">
        <v>5</v>
      </c>
      <c r="G4370" t="s">
        <v>323</v>
      </c>
      <c r="H4370" t="s">
        <v>2</v>
      </c>
      <c r="I4370">
        <v>15</v>
      </c>
      <c r="J4370" t="s">
        <v>4</v>
      </c>
      <c r="L4370" t="s">
        <v>90</v>
      </c>
      <c r="M4370">
        <v>20980</v>
      </c>
      <c r="N4370" s="21" t="str">
        <f t="shared" si="180"/>
        <v>4_20-25</v>
      </c>
      <c r="O4370" s="21" t="str">
        <f t="shared" si="181"/>
        <v>2_20-30</v>
      </c>
      <c r="P4370" s="21" t="str">
        <f t="shared" si="182"/>
        <v>02_20-30</v>
      </c>
      <c r="Q4370" t="s">
        <v>1730</v>
      </c>
      <c r="R4370" t="s">
        <v>1588</v>
      </c>
      <c r="S4370">
        <f t="shared" si="183"/>
        <v>18105740</v>
      </c>
      <c r="T4370">
        <f t="shared" si="184"/>
        <v>247346</v>
      </c>
      <c r="V4370">
        <v>20980</v>
      </c>
      <c r="X4370" s="3"/>
      <c r="Z4370">
        <v>863</v>
      </c>
      <c r="AA4370" t="s">
        <v>1708</v>
      </c>
    </row>
    <row r="4371" spans="1:27" x14ac:dyDescent="0.25">
      <c r="A4371">
        <v>24</v>
      </c>
      <c r="B4371" t="s">
        <v>15</v>
      </c>
      <c r="C4371" t="s">
        <v>1571</v>
      </c>
      <c r="D4371" t="s">
        <v>1046</v>
      </c>
      <c r="E4371" t="s">
        <v>1044</v>
      </c>
      <c r="F4371" t="s">
        <v>5</v>
      </c>
      <c r="G4371" t="s">
        <v>323</v>
      </c>
      <c r="H4371" t="s">
        <v>2</v>
      </c>
      <c r="I4371">
        <v>14</v>
      </c>
      <c r="J4371" t="s">
        <v>4</v>
      </c>
      <c r="L4371" t="s">
        <v>90</v>
      </c>
      <c r="M4371">
        <v>19737</v>
      </c>
      <c r="N4371" s="21" t="str">
        <f t="shared" si="180"/>
        <v>3_15-20</v>
      </c>
      <c r="O4371" s="21" t="str">
        <f t="shared" si="181"/>
        <v>1_10-20</v>
      </c>
      <c r="P4371" s="21" t="str">
        <f t="shared" si="182"/>
        <v>01_&lt;20</v>
      </c>
      <c r="Q4371" t="s">
        <v>1730</v>
      </c>
      <c r="R4371" t="s">
        <v>1588</v>
      </c>
      <c r="S4371">
        <f t="shared" si="183"/>
        <v>473688</v>
      </c>
      <c r="T4371">
        <f t="shared" si="184"/>
        <v>6471</v>
      </c>
      <c r="V4371">
        <v>19737</v>
      </c>
      <c r="X4371" s="3"/>
      <c r="Z4371">
        <v>24</v>
      </c>
      <c r="AA4371" t="s">
        <v>1709</v>
      </c>
    </row>
    <row r="4372" spans="1:27" x14ac:dyDescent="0.25">
      <c r="A4372">
        <v>153</v>
      </c>
      <c r="B4372" t="s">
        <v>15</v>
      </c>
      <c r="C4372" t="s">
        <v>1572</v>
      </c>
      <c r="D4372" t="s">
        <v>1046</v>
      </c>
      <c r="E4372" t="s">
        <v>1044</v>
      </c>
      <c r="F4372" t="s">
        <v>5</v>
      </c>
      <c r="G4372" t="s">
        <v>155</v>
      </c>
      <c r="H4372" t="s">
        <v>2</v>
      </c>
      <c r="I4372">
        <v>14</v>
      </c>
      <c r="J4372" t="s">
        <v>8</v>
      </c>
      <c r="L4372" t="s">
        <v>107</v>
      </c>
      <c r="M4372">
        <v>33880</v>
      </c>
      <c r="N4372" s="21" t="str">
        <f t="shared" si="180"/>
        <v>6_30-35</v>
      </c>
      <c r="O4372" s="21" t="str">
        <f t="shared" si="181"/>
        <v>3_30-40</v>
      </c>
      <c r="P4372" s="21" t="str">
        <f t="shared" si="182"/>
        <v>03_30-40</v>
      </c>
      <c r="Q4372" t="s">
        <v>1730</v>
      </c>
      <c r="R4372" t="s">
        <v>1588</v>
      </c>
      <c r="S4372">
        <f t="shared" si="183"/>
        <v>5183640</v>
      </c>
      <c r="T4372">
        <f t="shared" si="184"/>
        <v>70815</v>
      </c>
      <c r="V4372">
        <v>56023</v>
      </c>
      <c r="X4372" s="3">
        <v>-0.39524838012958963</v>
      </c>
      <c r="Z4372">
        <v>153</v>
      </c>
      <c r="AA4372" t="s">
        <v>1710</v>
      </c>
    </row>
    <row r="4373" spans="1:27" x14ac:dyDescent="0.25">
      <c r="A4373">
        <v>201</v>
      </c>
      <c r="B4373" t="s">
        <v>15</v>
      </c>
      <c r="C4373" t="s">
        <v>1573</v>
      </c>
      <c r="D4373" t="s">
        <v>1040</v>
      </c>
      <c r="E4373" t="s">
        <v>1044</v>
      </c>
      <c r="F4373" t="s">
        <v>5</v>
      </c>
      <c r="G4373" t="s">
        <v>218</v>
      </c>
      <c r="H4373" t="s">
        <v>2</v>
      </c>
      <c r="I4373">
        <v>15</v>
      </c>
      <c r="J4373" t="s">
        <v>8</v>
      </c>
      <c r="L4373" t="s">
        <v>107</v>
      </c>
      <c r="M4373">
        <v>29875</v>
      </c>
      <c r="N4373" s="21" t="str">
        <f t="shared" si="180"/>
        <v>5_25-30</v>
      </c>
      <c r="O4373" s="21" t="str">
        <f t="shared" si="181"/>
        <v>2_20-30</v>
      </c>
      <c r="P4373" s="21" t="str">
        <f t="shared" si="182"/>
        <v>02_20-30</v>
      </c>
      <c r="Q4373" t="s">
        <v>1730</v>
      </c>
      <c r="R4373" t="s">
        <v>1588</v>
      </c>
      <c r="S4373">
        <f t="shared" si="183"/>
        <v>6004875</v>
      </c>
      <c r="T4373">
        <f t="shared" si="184"/>
        <v>82034</v>
      </c>
      <c r="V4373">
        <v>61230</v>
      </c>
      <c r="X4373" s="3">
        <v>-0.51208557896455986</v>
      </c>
      <c r="Z4373">
        <v>201</v>
      </c>
      <c r="AA4373" t="s">
        <v>1711</v>
      </c>
    </row>
    <row r="4374" spans="1:27" x14ac:dyDescent="0.25">
      <c r="A4374">
        <v>156</v>
      </c>
      <c r="B4374" t="s">
        <v>15</v>
      </c>
      <c r="C4374" t="s">
        <v>1576</v>
      </c>
      <c r="D4374" t="s">
        <v>1040</v>
      </c>
      <c r="E4374" t="s">
        <v>1044</v>
      </c>
      <c r="F4374" t="s">
        <v>5</v>
      </c>
      <c r="G4374" t="s">
        <v>855</v>
      </c>
      <c r="H4374" t="s">
        <v>2</v>
      </c>
      <c r="I4374">
        <v>15</v>
      </c>
      <c r="J4374" t="s">
        <v>8</v>
      </c>
      <c r="L4374" t="s">
        <v>107</v>
      </c>
      <c r="M4374">
        <v>51330</v>
      </c>
      <c r="N4374" s="21" t="str">
        <f t="shared" si="180"/>
        <v>10_50-55</v>
      </c>
      <c r="O4374" s="21" t="str">
        <f t="shared" si="181"/>
        <v>5_50-60</v>
      </c>
      <c r="P4374" s="21" t="str">
        <f t="shared" si="182"/>
        <v>05_50-60</v>
      </c>
      <c r="Q4374" t="s">
        <v>1730</v>
      </c>
      <c r="R4374" t="s">
        <v>1588</v>
      </c>
      <c r="S4374">
        <f t="shared" si="183"/>
        <v>8007480</v>
      </c>
      <c r="T4374">
        <f t="shared" si="184"/>
        <v>109392</v>
      </c>
      <c r="V4374">
        <v>48220</v>
      </c>
      <c r="X4374" s="3">
        <v>6.4496059726254662E-2</v>
      </c>
      <c r="Z4374">
        <v>156</v>
      </c>
      <c r="AA4374" t="s">
        <v>1712</v>
      </c>
    </row>
    <row r="4375" spans="1:27" x14ac:dyDescent="0.25">
      <c r="A4375">
        <v>41</v>
      </c>
      <c r="B4375" t="s">
        <v>15</v>
      </c>
      <c r="C4375" t="s">
        <v>1577</v>
      </c>
      <c r="D4375" t="s">
        <v>1046</v>
      </c>
      <c r="E4375" t="s">
        <v>1044</v>
      </c>
      <c r="F4375" t="s">
        <v>5</v>
      </c>
      <c r="G4375" t="s">
        <v>855</v>
      </c>
      <c r="H4375" t="s">
        <v>2</v>
      </c>
      <c r="I4375">
        <v>14</v>
      </c>
      <c r="J4375" t="s">
        <v>8</v>
      </c>
      <c r="L4375" t="s">
        <v>107</v>
      </c>
      <c r="M4375">
        <v>53720</v>
      </c>
      <c r="N4375" s="21" t="str">
        <f t="shared" si="180"/>
        <v>10_50-55</v>
      </c>
      <c r="O4375" s="21" t="str">
        <f t="shared" si="181"/>
        <v>5_50-60</v>
      </c>
      <c r="P4375" s="21" t="str">
        <f t="shared" si="182"/>
        <v>05_50-60</v>
      </c>
      <c r="Q4375" t="s">
        <v>1730</v>
      </c>
      <c r="R4375" t="s">
        <v>1588</v>
      </c>
      <c r="S4375">
        <f t="shared" si="183"/>
        <v>2202520</v>
      </c>
      <c r="T4375">
        <f t="shared" si="184"/>
        <v>30089</v>
      </c>
      <c r="V4375">
        <v>45230</v>
      </c>
      <c r="X4375" s="3">
        <v>0.18770727393323017</v>
      </c>
      <c r="Z4375">
        <v>41</v>
      </c>
      <c r="AA4375" t="s">
        <v>1713</v>
      </c>
    </row>
    <row r="4376" spans="1:27" x14ac:dyDescent="0.25">
      <c r="A4376">
        <v>2059</v>
      </c>
      <c r="B4376" t="s">
        <v>15</v>
      </c>
      <c r="C4376" t="s">
        <v>756</v>
      </c>
      <c r="D4376" t="s">
        <v>1041</v>
      </c>
      <c r="E4376" t="s">
        <v>1039</v>
      </c>
      <c r="F4376" t="s">
        <v>5</v>
      </c>
      <c r="G4376" t="s">
        <v>308</v>
      </c>
      <c r="H4376" t="s">
        <v>757</v>
      </c>
      <c r="I4376">
        <v>15</v>
      </c>
      <c r="J4376" t="s">
        <v>8</v>
      </c>
      <c r="L4376" t="s">
        <v>107</v>
      </c>
      <c r="M4376">
        <v>98607</v>
      </c>
      <c r="N4376" s="21" t="str">
        <f t="shared" si="180"/>
        <v>19_95-100</v>
      </c>
      <c r="O4376" s="21" t="str">
        <f t="shared" si="181"/>
        <v>9_90-100</v>
      </c>
      <c r="P4376" s="21" t="str">
        <f t="shared" si="182"/>
        <v>07_70&gt;</v>
      </c>
      <c r="Q4376" t="s">
        <v>1730</v>
      </c>
      <c r="R4376" t="s">
        <v>1588</v>
      </c>
      <c r="S4376">
        <f t="shared" si="183"/>
        <v>203031813</v>
      </c>
      <c r="T4376">
        <f t="shared" si="184"/>
        <v>2773659</v>
      </c>
      <c r="V4376">
        <v>95990</v>
      </c>
      <c r="X4376" s="3">
        <v>2.7263256589228044E-2</v>
      </c>
      <c r="Z4376">
        <v>2059</v>
      </c>
      <c r="AA4376" t="s">
        <v>1714</v>
      </c>
    </row>
    <row r="4377" spans="1:27" x14ac:dyDescent="0.25">
      <c r="A4377">
        <v>112</v>
      </c>
      <c r="B4377" t="s">
        <v>15</v>
      </c>
      <c r="C4377" t="s">
        <v>758</v>
      </c>
      <c r="D4377" t="s">
        <v>1041</v>
      </c>
      <c r="E4377" t="s">
        <v>1039</v>
      </c>
      <c r="F4377" t="s">
        <v>5</v>
      </c>
      <c r="G4377" t="s">
        <v>308</v>
      </c>
      <c r="H4377" t="s">
        <v>759</v>
      </c>
      <c r="I4377">
        <v>17</v>
      </c>
      <c r="J4377" t="s">
        <v>8</v>
      </c>
      <c r="L4377" t="s">
        <v>107</v>
      </c>
      <c r="M4377">
        <v>105251</v>
      </c>
      <c r="N4377" s="21" t="str">
        <f t="shared" si="180"/>
        <v>21_105-110</v>
      </c>
      <c r="O4377" s="21" t="str">
        <f t="shared" si="181"/>
        <v>10_100-110</v>
      </c>
      <c r="P4377" s="21" t="str">
        <f t="shared" si="182"/>
        <v>07_70&gt;</v>
      </c>
      <c r="Q4377" t="s">
        <v>1730</v>
      </c>
      <c r="R4377" t="s">
        <v>1588</v>
      </c>
      <c r="S4377">
        <f t="shared" si="183"/>
        <v>11788112</v>
      </c>
      <c r="T4377">
        <f t="shared" si="184"/>
        <v>161040</v>
      </c>
      <c r="V4377">
        <v>100312</v>
      </c>
      <c r="X4377" s="3">
        <v>4.923638248664168E-2</v>
      </c>
      <c r="Z4377">
        <v>112</v>
      </c>
      <c r="AA4377" t="s">
        <v>1715</v>
      </c>
    </row>
    <row r="4378" spans="1:27" x14ac:dyDescent="0.25">
      <c r="A4378">
        <v>69</v>
      </c>
      <c r="B4378" t="s">
        <v>15</v>
      </c>
      <c r="C4378" t="s">
        <v>1578</v>
      </c>
      <c r="D4378" t="s">
        <v>1041</v>
      </c>
      <c r="E4378" t="s">
        <v>1039</v>
      </c>
      <c r="F4378" t="s">
        <v>5</v>
      </c>
      <c r="G4378" t="s">
        <v>308</v>
      </c>
      <c r="H4378" t="s">
        <v>1579</v>
      </c>
      <c r="I4378">
        <v>15</v>
      </c>
      <c r="J4378" t="s">
        <v>8</v>
      </c>
      <c r="L4378" t="s">
        <v>107</v>
      </c>
      <c r="M4378">
        <v>161155</v>
      </c>
      <c r="N4378" s="21" t="str">
        <f t="shared" si="180"/>
        <v>32_160-165</v>
      </c>
      <c r="O4378" s="21" t="str">
        <f t="shared" si="181"/>
        <v>16_160-170</v>
      </c>
      <c r="P4378" s="21" t="str">
        <f t="shared" si="182"/>
        <v>07_70&gt;</v>
      </c>
      <c r="Q4378" t="s">
        <v>1730</v>
      </c>
      <c r="R4378" t="s">
        <v>1588</v>
      </c>
      <c r="S4378">
        <f t="shared" si="183"/>
        <v>11119695</v>
      </c>
      <c r="T4378">
        <f t="shared" si="184"/>
        <v>151908</v>
      </c>
      <c r="V4378">
        <v>112340</v>
      </c>
      <c r="X4378" s="3">
        <v>0.43452910806480327</v>
      </c>
      <c r="Z4378">
        <v>69</v>
      </c>
      <c r="AA4378" t="s">
        <v>1716</v>
      </c>
    </row>
    <row r="4379" spans="1:27" x14ac:dyDescent="0.25">
      <c r="A4379">
        <v>71</v>
      </c>
      <c r="B4379" t="s">
        <v>15</v>
      </c>
      <c r="C4379" t="s">
        <v>1580</v>
      </c>
      <c r="D4379" t="s">
        <v>1041</v>
      </c>
      <c r="E4379" t="s">
        <v>1039</v>
      </c>
      <c r="F4379" t="s">
        <v>5</v>
      </c>
      <c r="G4379" t="s">
        <v>308</v>
      </c>
      <c r="H4379" t="s">
        <v>1579</v>
      </c>
      <c r="I4379">
        <v>17</v>
      </c>
      <c r="J4379" t="s">
        <v>8</v>
      </c>
      <c r="L4379" t="s">
        <v>107</v>
      </c>
      <c r="M4379">
        <v>214999</v>
      </c>
      <c r="N4379" s="21" t="str">
        <f t="shared" si="180"/>
        <v>42_210-215</v>
      </c>
      <c r="O4379" s="21" t="str">
        <f t="shared" si="181"/>
        <v>21_210-220</v>
      </c>
      <c r="P4379" s="21" t="str">
        <f t="shared" si="182"/>
        <v>07_70&gt;</v>
      </c>
      <c r="Q4379" t="s">
        <v>1730</v>
      </c>
      <c r="R4379" t="s">
        <v>1588</v>
      </c>
      <c r="S4379">
        <f t="shared" si="183"/>
        <v>15264929</v>
      </c>
      <c r="T4379">
        <f t="shared" si="184"/>
        <v>208537</v>
      </c>
      <c r="V4379">
        <v>168430</v>
      </c>
      <c r="X4379" s="3">
        <v>0.27648874903520748</v>
      </c>
      <c r="Z4379">
        <v>71</v>
      </c>
      <c r="AA4379" t="s">
        <v>1717</v>
      </c>
    </row>
    <row r="4380" spans="1:27" x14ac:dyDescent="0.25">
      <c r="A4380">
        <v>193</v>
      </c>
      <c r="B4380" t="s">
        <v>15</v>
      </c>
      <c r="C4380" t="s">
        <v>1022</v>
      </c>
      <c r="D4380" t="s">
        <v>1040</v>
      </c>
      <c r="E4380" t="s">
        <v>1044</v>
      </c>
      <c r="F4380" t="s">
        <v>5</v>
      </c>
      <c r="G4380" t="s">
        <v>818</v>
      </c>
      <c r="H4380" t="s">
        <v>2</v>
      </c>
      <c r="I4380">
        <v>15</v>
      </c>
      <c r="J4380" t="s">
        <v>8</v>
      </c>
      <c r="L4380" t="s">
        <v>107</v>
      </c>
      <c r="M4380">
        <v>50751</v>
      </c>
      <c r="N4380" s="21" t="str">
        <f t="shared" si="180"/>
        <v>10_50-55</v>
      </c>
      <c r="O4380" s="21" t="str">
        <f t="shared" si="181"/>
        <v>5_50-60</v>
      </c>
      <c r="P4380" s="21" t="str">
        <f t="shared" si="182"/>
        <v>05_50-60</v>
      </c>
      <c r="Q4380" t="s">
        <v>1730</v>
      </c>
      <c r="R4380" t="s">
        <v>1588</v>
      </c>
      <c r="S4380">
        <f t="shared" si="183"/>
        <v>9794943</v>
      </c>
      <c r="T4380">
        <f t="shared" si="184"/>
        <v>133811</v>
      </c>
      <c r="V4380">
        <v>54688</v>
      </c>
      <c r="X4380" s="3">
        <v>-7.1990198946752487E-2</v>
      </c>
      <c r="Z4380">
        <v>193</v>
      </c>
      <c r="AA4380" t="s">
        <v>1718</v>
      </c>
    </row>
    <row r="4381" spans="1:27" x14ac:dyDescent="0.25">
      <c r="A4381">
        <v>699</v>
      </c>
      <c r="B4381" t="s">
        <v>15</v>
      </c>
      <c r="C4381" t="s">
        <v>1078</v>
      </c>
      <c r="D4381" t="s">
        <v>1046</v>
      </c>
      <c r="E4381" t="s">
        <v>1044</v>
      </c>
      <c r="F4381" t="s">
        <v>5</v>
      </c>
      <c r="G4381" t="s">
        <v>818</v>
      </c>
      <c r="H4381" t="s">
        <v>2</v>
      </c>
      <c r="I4381">
        <v>13</v>
      </c>
      <c r="J4381" t="s">
        <v>8</v>
      </c>
      <c r="L4381" t="s">
        <v>107</v>
      </c>
      <c r="M4381">
        <v>71212</v>
      </c>
      <c r="N4381" s="21" t="str">
        <f t="shared" si="180"/>
        <v>14_70-75</v>
      </c>
      <c r="O4381" s="21" t="str">
        <f t="shared" si="181"/>
        <v>7_70-80</v>
      </c>
      <c r="P4381" s="21" t="str">
        <f t="shared" si="182"/>
        <v>07_70&gt;</v>
      </c>
      <c r="Q4381" t="s">
        <v>1730</v>
      </c>
      <c r="R4381" t="s">
        <v>1588</v>
      </c>
      <c r="S4381">
        <f t="shared" si="183"/>
        <v>49777188</v>
      </c>
      <c r="T4381">
        <f t="shared" si="184"/>
        <v>680016</v>
      </c>
      <c r="V4381">
        <v>70290</v>
      </c>
      <c r="X4381" s="3">
        <v>1.3117086356522976E-2</v>
      </c>
      <c r="Z4381">
        <v>699</v>
      </c>
      <c r="AA4381" t="s">
        <v>1719</v>
      </c>
    </row>
    <row r="4382" spans="1:27" x14ac:dyDescent="0.25">
      <c r="A4382">
        <v>26</v>
      </c>
      <c r="B4382" t="s">
        <v>15</v>
      </c>
      <c r="C4382" t="s">
        <v>1079</v>
      </c>
      <c r="D4382" t="s">
        <v>1046</v>
      </c>
      <c r="E4382" t="s">
        <v>1044</v>
      </c>
      <c r="F4382" t="s">
        <v>5</v>
      </c>
      <c r="G4382" t="s">
        <v>818</v>
      </c>
      <c r="H4382" t="s">
        <v>2</v>
      </c>
      <c r="I4382">
        <v>14</v>
      </c>
      <c r="J4382" t="s">
        <v>8</v>
      </c>
      <c r="L4382" t="s">
        <v>107</v>
      </c>
      <c r="M4382">
        <v>46520</v>
      </c>
      <c r="N4382" s="21" t="str">
        <f t="shared" si="180"/>
        <v>9_45-50</v>
      </c>
      <c r="O4382" s="21" t="str">
        <f t="shared" si="181"/>
        <v>4_40-50</v>
      </c>
      <c r="P4382" s="21" t="str">
        <f t="shared" si="182"/>
        <v>04_40-50</v>
      </c>
      <c r="Q4382" t="s">
        <v>1730</v>
      </c>
      <c r="R4382" t="s">
        <v>1588</v>
      </c>
      <c r="S4382">
        <f t="shared" si="183"/>
        <v>1209520</v>
      </c>
      <c r="T4382">
        <f t="shared" si="184"/>
        <v>16523</v>
      </c>
      <c r="V4382">
        <v>40343</v>
      </c>
      <c r="X4382" s="3">
        <v>0.15311206405076469</v>
      </c>
      <c r="Z4382">
        <v>26</v>
      </c>
      <c r="AA4382" t="s">
        <v>1720</v>
      </c>
    </row>
    <row r="4383" spans="1:27" x14ac:dyDescent="0.25">
      <c r="A4383">
        <v>179</v>
      </c>
      <c r="B4383" t="s">
        <v>15</v>
      </c>
      <c r="C4383" t="s">
        <v>1080</v>
      </c>
      <c r="D4383" t="s">
        <v>1040</v>
      </c>
      <c r="E4383" t="s">
        <v>1044</v>
      </c>
      <c r="F4383" t="s">
        <v>5</v>
      </c>
      <c r="G4383" t="s">
        <v>855</v>
      </c>
      <c r="H4383" t="s">
        <v>2</v>
      </c>
      <c r="I4383">
        <v>15</v>
      </c>
      <c r="J4383" t="s">
        <v>8</v>
      </c>
      <c r="L4383" t="s">
        <v>107</v>
      </c>
      <c r="M4383">
        <v>50245</v>
      </c>
      <c r="N4383" s="21" t="str">
        <f t="shared" si="180"/>
        <v>10_50-55</v>
      </c>
      <c r="O4383" s="21" t="str">
        <f t="shared" si="181"/>
        <v>5_50-60</v>
      </c>
      <c r="P4383" s="21" t="str">
        <f t="shared" si="182"/>
        <v>05_50-60</v>
      </c>
      <c r="Q4383" t="s">
        <v>1730</v>
      </c>
      <c r="R4383" t="s">
        <v>1588</v>
      </c>
      <c r="S4383">
        <f t="shared" si="183"/>
        <v>8993855</v>
      </c>
      <c r="T4383">
        <f t="shared" si="184"/>
        <v>122867</v>
      </c>
      <c r="V4383">
        <v>45889</v>
      </c>
      <c r="X4383" s="3">
        <v>9.4924709625400422E-2</v>
      </c>
      <c r="Z4383">
        <v>179</v>
      </c>
      <c r="AA4383" t="s">
        <v>1721</v>
      </c>
    </row>
    <row r="4384" spans="1:27" x14ac:dyDescent="0.25">
      <c r="A4384">
        <v>511</v>
      </c>
      <c r="B4384" t="s">
        <v>15</v>
      </c>
      <c r="C4384" t="s">
        <v>1526</v>
      </c>
      <c r="D4384" t="s">
        <v>1046</v>
      </c>
      <c r="E4384" t="s">
        <v>1044</v>
      </c>
      <c r="F4384" t="s">
        <v>5</v>
      </c>
      <c r="G4384" t="s">
        <v>818</v>
      </c>
      <c r="H4384" t="s">
        <v>2</v>
      </c>
      <c r="I4384">
        <v>14</v>
      </c>
      <c r="J4384" t="s">
        <v>8</v>
      </c>
      <c r="L4384" t="s">
        <v>107</v>
      </c>
      <c r="M4384">
        <v>57226</v>
      </c>
      <c r="N4384" s="21" t="str">
        <f t="shared" si="180"/>
        <v>11_55-60</v>
      </c>
      <c r="O4384" s="21" t="str">
        <f t="shared" si="181"/>
        <v>5_50-60</v>
      </c>
      <c r="P4384" s="21" t="str">
        <f t="shared" si="182"/>
        <v>05_50-60</v>
      </c>
      <c r="Q4384" t="s">
        <v>1730</v>
      </c>
      <c r="R4384" t="s">
        <v>1588</v>
      </c>
      <c r="S4384">
        <f t="shared" si="183"/>
        <v>29242486</v>
      </c>
      <c r="T4384">
        <f t="shared" si="184"/>
        <v>399488</v>
      </c>
      <c r="V4384">
        <v>82440</v>
      </c>
      <c r="X4384" s="3">
        <v>-0.30584667637069385</v>
      </c>
      <c r="Z4384">
        <v>511</v>
      </c>
      <c r="AA4384" t="s">
        <v>1722</v>
      </c>
    </row>
    <row r="4385" spans="1:27" x14ac:dyDescent="0.25">
      <c r="A4385">
        <v>1</v>
      </c>
      <c r="B4385" t="s">
        <v>15</v>
      </c>
      <c r="C4385" t="s">
        <v>707</v>
      </c>
      <c r="D4385" t="s">
        <v>1046</v>
      </c>
      <c r="E4385" t="s">
        <v>1044</v>
      </c>
      <c r="F4385" t="s">
        <v>5</v>
      </c>
      <c r="G4385" t="s">
        <v>496</v>
      </c>
      <c r="H4385" t="s">
        <v>2</v>
      </c>
      <c r="I4385">
        <v>13</v>
      </c>
      <c r="J4385" t="s">
        <v>4</v>
      </c>
      <c r="L4385" t="s">
        <v>107</v>
      </c>
      <c r="M4385">
        <v>62627</v>
      </c>
      <c r="N4385" s="21" t="str">
        <f t="shared" si="180"/>
        <v>12_60-65</v>
      </c>
      <c r="O4385" s="21" t="str">
        <f t="shared" si="181"/>
        <v>6_60-70</v>
      </c>
      <c r="P4385" s="21" t="str">
        <f t="shared" si="182"/>
        <v>06_60-70</v>
      </c>
      <c r="Q4385" t="s">
        <v>1730</v>
      </c>
      <c r="R4385" t="s">
        <v>1588</v>
      </c>
      <c r="S4385">
        <f t="shared" si="183"/>
        <v>62627</v>
      </c>
      <c r="T4385">
        <f t="shared" si="184"/>
        <v>856</v>
      </c>
      <c r="V4385" t="e">
        <v>#N/A</v>
      </c>
      <c r="X4385" s="3"/>
      <c r="Z4385">
        <v>1</v>
      </c>
      <c r="AA4385" t="s">
        <v>1723</v>
      </c>
    </row>
    <row r="4386" spans="1:27" x14ac:dyDescent="0.25">
      <c r="A4386">
        <v>6478</v>
      </c>
      <c r="B4386" t="s">
        <v>15</v>
      </c>
      <c r="C4386" t="s">
        <v>760</v>
      </c>
      <c r="D4386" t="s">
        <v>1047</v>
      </c>
      <c r="E4386" t="s">
        <v>1039</v>
      </c>
      <c r="F4386" t="s">
        <v>5</v>
      </c>
      <c r="G4386" t="s">
        <v>161</v>
      </c>
      <c r="H4386" t="s">
        <v>2</v>
      </c>
      <c r="I4386">
        <v>11</v>
      </c>
      <c r="J4386" t="s">
        <v>4</v>
      </c>
      <c r="K4386" t="s">
        <v>7</v>
      </c>
      <c r="L4386" t="s">
        <v>90</v>
      </c>
      <c r="M4386">
        <v>28825</v>
      </c>
      <c r="N4386" s="21" t="str">
        <f t="shared" si="180"/>
        <v>5_25-30</v>
      </c>
      <c r="O4386" s="21" t="str">
        <f t="shared" si="181"/>
        <v>2_20-30</v>
      </c>
      <c r="P4386" s="21" t="str">
        <f t="shared" si="182"/>
        <v>02_20-30</v>
      </c>
      <c r="Q4386" t="s">
        <v>1730</v>
      </c>
      <c r="R4386" t="s">
        <v>1588</v>
      </c>
      <c r="S4386">
        <f t="shared" si="183"/>
        <v>186728350</v>
      </c>
      <c r="T4386">
        <f t="shared" si="184"/>
        <v>2550934</v>
      </c>
      <c r="V4386">
        <v>28825</v>
      </c>
      <c r="X4386" s="3"/>
      <c r="Z4386">
        <v>6478</v>
      </c>
      <c r="AA4386" t="s">
        <v>1724</v>
      </c>
    </row>
    <row r="4387" spans="1:27" x14ac:dyDescent="0.25">
      <c r="A4387">
        <v>1</v>
      </c>
      <c r="B4387" t="s">
        <v>15</v>
      </c>
      <c r="C4387" t="s">
        <v>1560</v>
      </c>
      <c r="D4387" t="s">
        <v>1038</v>
      </c>
      <c r="E4387" t="s">
        <v>1044</v>
      </c>
      <c r="F4387" t="s">
        <v>5</v>
      </c>
      <c r="G4387" t="s">
        <v>155</v>
      </c>
      <c r="H4387" t="s">
        <v>200</v>
      </c>
      <c r="I4387">
        <v>15</v>
      </c>
      <c r="J4387" t="s">
        <v>8</v>
      </c>
      <c r="L4387" t="s">
        <v>107</v>
      </c>
      <c r="M4387">
        <v>55640</v>
      </c>
      <c r="N4387" s="21" t="str">
        <f t="shared" si="180"/>
        <v>11_55-60</v>
      </c>
      <c r="O4387" s="21" t="str">
        <f t="shared" si="181"/>
        <v>5_50-60</v>
      </c>
      <c r="P4387" s="21" t="str">
        <f t="shared" si="182"/>
        <v>05_50-60</v>
      </c>
      <c r="Q4387" t="s">
        <v>1730</v>
      </c>
      <c r="R4387" t="s">
        <v>1588</v>
      </c>
      <c r="S4387">
        <f t="shared" si="183"/>
        <v>55640</v>
      </c>
      <c r="T4387">
        <f t="shared" si="184"/>
        <v>760</v>
      </c>
      <c r="V4387">
        <v>55640</v>
      </c>
      <c r="X4387" s="3"/>
      <c r="Z4387">
        <v>1</v>
      </c>
      <c r="AA4387" t="s">
        <v>1700</v>
      </c>
    </row>
    <row r="4388" spans="1:27" x14ac:dyDescent="0.25">
      <c r="A4388">
        <v>39</v>
      </c>
      <c r="B4388" t="s">
        <v>15</v>
      </c>
      <c r="C4388" t="s">
        <v>1561</v>
      </c>
      <c r="D4388" t="s">
        <v>1046</v>
      </c>
      <c r="E4388" t="s">
        <v>1044</v>
      </c>
      <c r="F4388" t="s">
        <v>5</v>
      </c>
      <c r="G4388" t="s">
        <v>218</v>
      </c>
      <c r="H4388" t="s">
        <v>2</v>
      </c>
      <c r="I4388">
        <v>14</v>
      </c>
      <c r="J4388" t="s">
        <v>8</v>
      </c>
      <c r="L4388" t="s">
        <v>107</v>
      </c>
      <c r="M4388">
        <v>43210</v>
      </c>
      <c r="N4388" s="21" t="str">
        <f t="shared" si="180"/>
        <v>8_40-45</v>
      </c>
      <c r="O4388" s="21" t="str">
        <f t="shared" si="181"/>
        <v>4_40-50</v>
      </c>
      <c r="P4388" s="21" t="str">
        <f t="shared" si="182"/>
        <v>04_40-50</v>
      </c>
      <c r="Q4388" t="s">
        <v>1730</v>
      </c>
      <c r="R4388" t="s">
        <v>1588</v>
      </c>
      <c r="S4388">
        <f t="shared" si="183"/>
        <v>1685190</v>
      </c>
      <c r="T4388">
        <f t="shared" si="184"/>
        <v>23022</v>
      </c>
      <c r="V4388">
        <v>43210</v>
      </c>
      <c r="X4388" s="3"/>
      <c r="Z4388">
        <v>39</v>
      </c>
      <c r="AA4388" t="s">
        <v>1701</v>
      </c>
    </row>
    <row r="4389" spans="1:27" x14ac:dyDescent="0.25">
      <c r="A4389">
        <v>291</v>
      </c>
      <c r="B4389" t="s">
        <v>15</v>
      </c>
      <c r="C4389" t="s">
        <v>1562</v>
      </c>
      <c r="D4389" t="s">
        <v>1040</v>
      </c>
      <c r="E4389" t="s">
        <v>1044</v>
      </c>
      <c r="F4389" t="s">
        <v>5</v>
      </c>
      <c r="G4389" t="s">
        <v>155</v>
      </c>
      <c r="H4389" t="s">
        <v>2</v>
      </c>
      <c r="I4389">
        <v>15</v>
      </c>
      <c r="J4389" t="s">
        <v>8</v>
      </c>
      <c r="L4389" t="s">
        <v>107</v>
      </c>
      <c r="M4389">
        <v>26170</v>
      </c>
      <c r="N4389" s="21" t="str">
        <f t="shared" si="180"/>
        <v>5_25-30</v>
      </c>
      <c r="O4389" s="21" t="str">
        <f t="shared" si="181"/>
        <v>2_20-30</v>
      </c>
      <c r="P4389" s="21" t="str">
        <f t="shared" si="182"/>
        <v>02_20-30</v>
      </c>
      <c r="Q4389" t="s">
        <v>1730</v>
      </c>
      <c r="R4389" t="s">
        <v>1588</v>
      </c>
      <c r="S4389">
        <f t="shared" si="183"/>
        <v>7615470</v>
      </c>
      <c r="T4389">
        <f t="shared" si="184"/>
        <v>104036</v>
      </c>
      <c r="V4389">
        <v>26170</v>
      </c>
      <c r="X4389" s="3"/>
      <c r="Z4389">
        <v>291</v>
      </c>
      <c r="AA4389" t="s">
        <v>1702</v>
      </c>
    </row>
    <row r="4390" spans="1:27" x14ac:dyDescent="0.25">
      <c r="A4390">
        <v>284</v>
      </c>
      <c r="B4390" t="s">
        <v>15</v>
      </c>
      <c r="C4390" t="s">
        <v>1564</v>
      </c>
      <c r="D4390" t="s">
        <v>1040</v>
      </c>
      <c r="E4390" t="s">
        <v>1044</v>
      </c>
      <c r="F4390" t="s">
        <v>1</v>
      </c>
      <c r="G4390" t="s">
        <v>152</v>
      </c>
      <c r="H4390" t="s">
        <v>2</v>
      </c>
      <c r="I4390">
        <v>15</v>
      </c>
      <c r="J4390" t="s">
        <v>8</v>
      </c>
      <c r="L4390" t="s">
        <v>107</v>
      </c>
      <c r="M4390">
        <v>21590</v>
      </c>
      <c r="N4390" s="21" t="str">
        <f t="shared" si="180"/>
        <v>4_20-25</v>
      </c>
      <c r="O4390" s="21" t="str">
        <f t="shared" si="181"/>
        <v>2_20-30</v>
      </c>
      <c r="P4390" s="21" t="str">
        <f t="shared" si="182"/>
        <v>02_20-30</v>
      </c>
      <c r="Q4390" t="s">
        <v>1730</v>
      </c>
      <c r="R4390" t="s">
        <v>1588</v>
      </c>
      <c r="S4390">
        <f t="shared" si="183"/>
        <v>6131560</v>
      </c>
      <c r="T4390">
        <f t="shared" si="184"/>
        <v>83764</v>
      </c>
      <c r="V4390">
        <v>21590</v>
      </c>
      <c r="X4390" s="3"/>
      <c r="Z4390">
        <v>284</v>
      </c>
      <c r="AA4390" t="s">
        <v>1703</v>
      </c>
    </row>
    <row r="4391" spans="1:27" x14ac:dyDescent="0.25">
      <c r="A4391">
        <v>5</v>
      </c>
      <c r="B4391" t="s">
        <v>15</v>
      </c>
      <c r="C4391" t="s">
        <v>1565</v>
      </c>
      <c r="D4391" t="s">
        <v>1046</v>
      </c>
      <c r="E4391" t="s">
        <v>1044</v>
      </c>
      <c r="F4391" t="s">
        <v>5</v>
      </c>
      <c r="G4391" t="s">
        <v>155</v>
      </c>
      <c r="H4391" t="s">
        <v>2</v>
      </c>
      <c r="I4391">
        <v>14</v>
      </c>
      <c r="J4391" t="s">
        <v>4</v>
      </c>
      <c r="L4391" t="s">
        <v>107</v>
      </c>
      <c r="M4391">
        <v>31984</v>
      </c>
      <c r="N4391" s="21" t="str">
        <f t="shared" si="180"/>
        <v>6_30-35</v>
      </c>
      <c r="O4391" s="21" t="str">
        <f t="shared" si="181"/>
        <v>3_30-40</v>
      </c>
      <c r="P4391" s="21" t="str">
        <f t="shared" si="182"/>
        <v>03_30-40</v>
      </c>
      <c r="Q4391" t="s">
        <v>1730</v>
      </c>
      <c r="R4391" t="s">
        <v>1588</v>
      </c>
      <c r="S4391">
        <f t="shared" si="183"/>
        <v>159920</v>
      </c>
      <c r="T4391">
        <f t="shared" si="184"/>
        <v>2185</v>
      </c>
      <c r="V4391">
        <v>31984</v>
      </c>
      <c r="X4391" s="3"/>
      <c r="Z4391">
        <v>5</v>
      </c>
      <c r="AA4391" t="s">
        <v>1704</v>
      </c>
    </row>
    <row r="4392" spans="1:27" x14ac:dyDescent="0.25">
      <c r="A4392">
        <v>85</v>
      </c>
      <c r="B4392" t="s">
        <v>15</v>
      </c>
      <c r="C4392" t="s">
        <v>1566</v>
      </c>
      <c r="D4392" t="s">
        <v>1040</v>
      </c>
      <c r="E4392" t="s">
        <v>1044</v>
      </c>
      <c r="F4392" t="s">
        <v>5</v>
      </c>
      <c r="G4392" t="s">
        <v>496</v>
      </c>
      <c r="H4392" t="s">
        <v>2</v>
      </c>
      <c r="I4392">
        <v>17</v>
      </c>
      <c r="J4392" t="s">
        <v>8</v>
      </c>
      <c r="L4392" t="s">
        <v>107</v>
      </c>
      <c r="M4392">
        <v>44998</v>
      </c>
      <c r="N4392" s="21" t="str">
        <f t="shared" si="180"/>
        <v>8_40-45</v>
      </c>
      <c r="O4392" s="21" t="str">
        <f t="shared" si="181"/>
        <v>4_40-50</v>
      </c>
      <c r="P4392" s="21" t="str">
        <f t="shared" si="182"/>
        <v>04_40-50</v>
      </c>
      <c r="Q4392" t="s">
        <v>1730</v>
      </c>
      <c r="R4392" t="s">
        <v>1588</v>
      </c>
      <c r="S4392">
        <f t="shared" si="183"/>
        <v>3824830</v>
      </c>
      <c r="T4392">
        <f t="shared" si="184"/>
        <v>52252</v>
      </c>
      <c r="V4392">
        <v>44998</v>
      </c>
      <c r="X4392" s="3"/>
      <c r="Z4392">
        <v>85</v>
      </c>
      <c r="AA4392" t="s">
        <v>1705</v>
      </c>
    </row>
    <row r="4393" spans="1:27" x14ac:dyDescent="0.25">
      <c r="A4393">
        <v>58</v>
      </c>
      <c r="B4393" t="s">
        <v>15</v>
      </c>
      <c r="C4393" t="s">
        <v>1567</v>
      </c>
      <c r="D4393" t="s">
        <v>1040</v>
      </c>
      <c r="E4393" t="s">
        <v>1044</v>
      </c>
      <c r="F4393" t="s">
        <v>1</v>
      </c>
      <c r="G4393" t="s">
        <v>532</v>
      </c>
      <c r="H4393" t="s">
        <v>2</v>
      </c>
      <c r="I4393">
        <v>15</v>
      </c>
      <c r="J4393" t="s">
        <v>8</v>
      </c>
      <c r="L4393" t="s">
        <v>107</v>
      </c>
      <c r="M4393">
        <v>40333</v>
      </c>
      <c r="N4393" s="21" t="str">
        <f t="shared" si="180"/>
        <v>8_40-45</v>
      </c>
      <c r="O4393" s="21" t="str">
        <f t="shared" si="181"/>
        <v>4_40-50</v>
      </c>
      <c r="P4393" s="21" t="str">
        <f t="shared" si="182"/>
        <v>04_40-50</v>
      </c>
      <c r="Q4393" t="s">
        <v>1730</v>
      </c>
      <c r="R4393" t="s">
        <v>1588</v>
      </c>
      <c r="S4393">
        <f t="shared" si="183"/>
        <v>2339314</v>
      </c>
      <c r="T4393">
        <f t="shared" si="184"/>
        <v>31958</v>
      </c>
      <c r="V4393">
        <v>40333</v>
      </c>
      <c r="X4393" s="3"/>
      <c r="Z4393">
        <v>58</v>
      </c>
      <c r="AA4393" t="s">
        <v>1706</v>
      </c>
    </row>
    <row r="4394" spans="1:27" x14ac:dyDescent="0.25">
      <c r="A4394">
        <v>468</v>
      </c>
      <c r="B4394" t="s">
        <v>15</v>
      </c>
      <c r="C4394" t="s">
        <v>1570</v>
      </c>
      <c r="D4394" t="s">
        <v>1040</v>
      </c>
      <c r="E4394" t="s">
        <v>1044</v>
      </c>
      <c r="F4394" t="s">
        <v>5</v>
      </c>
      <c r="G4394" t="s">
        <v>323</v>
      </c>
      <c r="H4394" t="s">
        <v>2</v>
      </c>
      <c r="I4394">
        <v>15</v>
      </c>
      <c r="J4394" t="s">
        <v>4</v>
      </c>
      <c r="L4394" t="s">
        <v>90</v>
      </c>
      <c r="M4394">
        <v>20980</v>
      </c>
      <c r="N4394" s="21" t="str">
        <f t="shared" si="180"/>
        <v>4_20-25</v>
      </c>
      <c r="O4394" s="21" t="str">
        <f t="shared" si="181"/>
        <v>2_20-30</v>
      </c>
      <c r="P4394" s="21" t="str">
        <f t="shared" si="182"/>
        <v>02_20-30</v>
      </c>
      <c r="Q4394" t="s">
        <v>1730</v>
      </c>
      <c r="R4394" t="s">
        <v>1588</v>
      </c>
      <c r="S4394">
        <f t="shared" si="183"/>
        <v>9818640</v>
      </c>
      <c r="T4394">
        <f t="shared" si="184"/>
        <v>134134</v>
      </c>
      <c r="V4394">
        <v>20980</v>
      </c>
      <c r="X4394" s="3"/>
      <c r="Z4394">
        <v>468</v>
      </c>
      <c r="AA4394" t="s">
        <v>1708</v>
      </c>
    </row>
    <row r="4395" spans="1:27" x14ac:dyDescent="0.25">
      <c r="A4395">
        <v>8</v>
      </c>
      <c r="B4395" t="s">
        <v>15</v>
      </c>
      <c r="C4395" t="s">
        <v>1571</v>
      </c>
      <c r="D4395" t="s">
        <v>1046</v>
      </c>
      <c r="E4395" t="s">
        <v>1044</v>
      </c>
      <c r="F4395" t="s">
        <v>5</v>
      </c>
      <c r="G4395" t="s">
        <v>323</v>
      </c>
      <c r="H4395" t="s">
        <v>2</v>
      </c>
      <c r="I4395">
        <v>14</v>
      </c>
      <c r="J4395" t="s">
        <v>4</v>
      </c>
      <c r="L4395" t="s">
        <v>90</v>
      </c>
      <c r="M4395">
        <v>19737</v>
      </c>
      <c r="N4395" s="21" t="str">
        <f t="shared" ref="N4395:N4421" si="185">CONCATENATE(ROUNDDOWN(M4395/5000,0),"_",ROUNDDOWN(M4395/5000,0)*5,"-",ROUNDUP((M4395+1)/5000,0)*5)</f>
        <v>3_15-20</v>
      </c>
      <c r="O4395" s="21" t="str">
        <f t="shared" ref="O4395:O4421" si="186">CONCATENATE(ROUNDDOWN(M4395/10000,0),"_",ROUNDDOWN(M4395/10000,0)*10,"-",ROUNDUP((M4395+1)/10000,0)*10)</f>
        <v>1_10-20</v>
      </c>
      <c r="P4395" s="21" t="str">
        <f t="shared" ref="P4395:P4421" si="187">IF(M4395&lt;20000,"01_&lt;20",IF(M4395&lt;70000,CONCATENATE(IF((ROUNDDOWN(M4395/10000,0)+1)&lt;10,0,),ROUNDDOWN(M4395/10000,0),"_",ROUNDDOWN(M4395/10000,0)*10,"-",ROUNDUP((M4395+1)/10000,0)*10),"07_70&gt;"))</f>
        <v>01_&lt;20</v>
      </c>
      <c r="Q4395" t="s">
        <v>1730</v>
      </c>
      <c r="R4395" t="s">
        <v>1588</v>
      </c>
      <c r="S4395">
        <f t="shared" ref="S4395:S4421" si="188">M4395*A4395</f>
        <v>157896</v>
      </c>
      <c r="T4395">
        <f t="shared" si="184"/>
        <v>2157</v>
      </c>
      <c r="V4395">
        <v>19737</v>
      </c>
      <c r="X4395" s="3"/>
      <c r="Z4395">
        <v>8</v>
      </c>
      <c r="AA4395" t="s">
        <v>1709</v>
      </c>
    </row>
    <row r="4396" spans="1:27" x14ac:dyDescent="0.25">
      <c r="A4396">
        <v>53</v>
      </c>
      <c r="B4396" t="s">
        <v>15</v>
      </c>
      <c r="C4396" t="s">
        <v>1572</v>
      </c>
      <c r="D4396" t="s">
        <v>1046</v>
      </c>
      <c r="E4396" t="s">
        <v>1044</v>
      </c>
      <c r="F4396" t="s">
        <v>5</v>
      </c>
      <c r="G4396" t="s">
        <v>155</v>
      </c>
      <c r="H4396" t="s">
        <v>2</v>
      </c>
      <c r="I4396">
        <v>14</v>
      </c>
      <c r="J4396" t="s">
        <v>8</v>
      </c>
      <c r="L4396" t="s">
        <v>107</v>
      </c>
      <c r="M4396">
        <v>33880</v>
      </c>
      <c r="N4396" s="21" t="str">
        <f t="shared" si="185"/>
        <v>6_30-35</v>
      </c>
      <c r="O4396" s="21" t="str">
        <f t="shared" si="186"/>
        <v>3_30-40</v>
      </c>
      <c r="P4396" s="21" t="str">
        <f t="shared" si="187"/>
        <v>03_30-40</v>
      </c>
      <c r="Q4396" t="s">
        <v>1730</v>
      </c>
      <c r="R4396" t="s">
        <v>1588</v>
      </c>
      <c r="S4396">
        <f t="shared" si="188"/>
        <v>1795640</v>
      </c>
      <c r="T4396">
        <f t="shared" ref="T4396:T4438" si="189">ROUND(S4396/73.2,0)</f>
        <v>24531</v>
      </c>
      <c r="V4396">
        <v>56023</v>
      </c>
      <c r="X4396" s="3">
        <v>-0.39524838012958963</v>
      </c>
      <c r="Z4396">
        <v>53</v>
      </c>
      <c r="AA4396" t="s">
        <v>1710</v>
      </c>
    </row>
    <row r="4397" spans="1:27" x14ac:dyDescent="0.25">
      <c r="A4397">
        <v>76</v>
      </c>
      <c r="B4397" t="s">
        <v>15</v>
      </c>
      <c r="C4397" t="s">
        <v>1573</v>
      </c>
      <c r="D4397" t="s">
        <v>1040</v>
      </c>
      <c r="E4397" t="s">
        <v>1044</v>
      </c>
      <c r="F4397" t="s">
        <v>5</v>
      </c>
      <c r="G4397" t="s">
        <v>218</v>
      </c>
      <c r="H4397" t="s">
        <v>2</v>
      </c>
      <c r="I4397">
        <v>15</v>
      </c>
      <c r="J4397" t="s">
        <v>8</v>
      </c>
      <c r="L4397" t="s">
        <v>107</v>
      </c>
      <c r="M4397">
        <v>29875</v>
      </c>
      <c r="N4397" s="21" t="str">
        <f t="shared" si="185"/>
        <v>5_25-30</v>
      </c>
      <c r="O4397" s="21" t="str">
        <f t="shared" si="186"/>
        <v>2_20-30</v>
      </c>
      <c r="P4397" s="21" t="str">
        <f t="shared" si="187"/>
        <v>02_20-30</v>
      </c>
      <c r="Q4397" t="s">
        <v>1730</v>
      </c>
      <c r="R4397" t="s">
        <v>1588</v>
      </c>
      <c r="S4397">
        <f t="shared" si="188"/>
        <v>2270500</v>
      </c>
      <c r="T4397">
        <f t="shared" si="189"/>
        <v>31018</v>
      </c>
      <c r="V4397">
        <v>61230</v>
      </c>
      <c r="X4397" s="3">
        <v>-0.51208557896455986</v>
      </c>
      <c r="Z4397">
        <v>76</v>
      </c>
      <c r="AA4397" t="s">
        <v>1711</v>
      </c>
    </row>
    <row r="4398" spans="1:27" x14ac:dyDescent="0.25">
      <c r="A4398">
        <v>63</v>
      </c>
      <c r="B4398" t="s">
        <v>15</v>
      </c>
      <c r="C4398" t="s">
        <v>1576</v>
      </c>
      <c r="D4398" t="s">
        <v>1040</v>
      </c>
      <c r="E4398" t="s">
        <v>1044</v>
      </c>
      <c r="F4398" t="s">
        <v>5</v>
      </c>
      <c r="G4398" t="s">
        <v>855</v>
      </c>
      <c r="H4398" t="s">
        <v>2</v>
      </c>
      <c r="I4398">
        <v>15</v>
      </c>
      <c r="J4398" t="s">
        <v>8</v>
      </c>
      <c r="L4398" t="s">
        <v>107</v>
      </c>
      <c r="M4398">
        <v>51330</v>
      </c>
      <c r="N4398" s="21" t="str">
        <f t="shared" si="185"/>
        <v>10_50-55</v>
      </c>
      <c r="O4398" s="21" t="str">
        <f t="shared" si="186"/>
        <v>5_50-60</v>
      </c>
      <c r="P4398" s="21" t="str">
        <f t="shared" si="187"/>
        <v>05_50-60</v>
      </c>
      <c r="Q4398" t="s">
        <v>1730</v>
      </c>
      <c r="R4398" t="s">
        <v>1588</v>
      </c>
      <c r="S4398">
        <f t="shared" si="188"/>
        <v>3233790</v>
      </c>
      <c r="T4398">
        <f t="shared" si="189"/>
        <v>44177</v>
      </c>
      <c r="V4398">
        <v>48220</v>
      </c>
      <c r="X4398" s="3">
        <v>6.4496059726254662E-2</v>
      </c>
      <c r="Z4398">
        <v>63</v>
      </c>
      <c r="AA4398" t="s">
        <v>1712</v>
      </c>
    </row>
    <row r="4399" spans="1:27" x14ac:dyDescent="0.25">
      <c r="A4399">
        <v>20</v>
      </c>
      <c r="B4399" t="s">
        <v>15</v>
      </c>
      <c r="C4399" t="s">
        <v>1577</v>
      </c>
      <c r="D4399" t="s">
        <v>1046</v>
      </c>
      <c r="E4399" t="s">
        <v>1044</v>
      </c>
      <c r="F4399" t="s">
        <v>5</v>
      </c>
      <c r="G4399" t="s">
        <v>855</v>
      </c>
      <c r="H4399" t="s">
        <v>2</v>
      </c>
      <c r="I4399">
        <v>14</v>
      </c>
      <c r="J4399" t="s">
        <v>8</v>
      </c>
      <c r="L4399" t="s">
        <v>107</v>
      </c>
      <c r="M4399">
        <v>53720</v>
      </c>
      <c r="N4399" s="21" t="str">
        <f t="shared" si="185"/>
        <v>10_50-55</v>
      </c>
      <c r="O4399" s="21" t="str">
        <f t="shared" si="186"/>
        <v>5_50-60</v>
      </c>
      <c r="P4399" s="21" t="str">
        <f t="shared" si="187"/>
        <v>05_50-60</v>
      </c>
      <c r="Q4399" t="s">
        <v>1730</v>
      </c>
      <c r="R4399" t="s">
        <v>1588</v>
      </c>
      <c r="S4399">
        <f t="shared" si="188"/>
        <v>1074400</v>
      </c>
      <c r="T4399">
        <f t="shared" si="189"/>
        <v>14678</v>
      </c>
      <c r="V4399">
        <v>45230</v>
      </c>
      <c r="X4399" s="3">
        <v>0.18770727393323017</v>
      </c>
      <c r="Z4399">
        <v>20</v>
      </c>
      <c r="AA4399" t="s">
        <v>1713</v>
      </c>
    </row>
    <row r="4400" spans="1:27" x14ac:dyDescent="0.25">
      <c r="A4400">
        <v>2</v>
      </c>
      <c r="B4400" t="s">
        <v>16</v>
      </c>
      <c r="C4400" t="s">
        <v>317</v>
      </c>
      <c r="D4400" t="s">
        <v>1041</v>
      </c>
      <c r="E4400" t="s">
        <v>1039</v>
      </c>
      <c r="F4400" t="s">
        <v>5</v>
      </c>
      <c r="G4400" t="s">
        <v>308</v>
      </c>
      <c r="H4400" t="s">
        <v>156</v>
      </c>
      <c r="I4400">
        <v>15</v>
      </c>
      <c r="J4400" t="s">
        <v>8</v>
      </c>
      <c r="L4400" t="s">
        <v>107</v>
      </c>
      <c r="M4400">
        <v>206289</v>
      </c>
      <c r="N4400" s="21" t="str">
        <f t="shared" si="185"/>
        <v>41_205-210</v>
      </c>
      <c r="O4400" s="21" t="str">
        <f t="shared" si="186"/>
        <v>20_200-210</v>
      </c>
      <c r="P4400" s="21" t="str">
        <f t="shared" si="187"/>
        <v>07_70&gt;</v>
      </c>
      <c r="Q4400" t="s">
        <v>1730</v>
      </c>
      <c r="R4400" t="s">
        <v>1588</v>
      </c>
      <c r="S4400">
        <f t="shared" si="188"/>
        <v>412578</v>
      </c>
      <c r="T4400">
        <f t="shared" si="189"/>
        <v>5636</v>
      </c>
      <c r="V4400">
        <v>158550</v>
      </c>
      <c r="X4400" s="3">
        <v>0.30109744560075685</v>
      </c>
    </row>
    <row r="4401" spans="1:24" x14ac:dyDescent="0.25">
      <c r="A4401">
        <v>1191</v>
      </c>
      <c r="B4401" t="s">
        <v>16</v>
      </c>
      <c r="C4401" t="s">
        <v>381</v>
      </c>
      <c r="D4401" t="s">
        <v>1041</v>
      </c>
      <c r="E4401" t="s">
        <v>1039</v>
      </c>
      <c r="F4401" t="s">
        <v>5</v>
      </c>
      <c r="G4401" t="s">
        <v>308</v>
      </c>
      <c r="H4401" t="s">
        <v>367</v>
      </c>
      <c r="I4401">
        <v>15</v>
      </c>
      <c r="J4401" t="s">
        <v>8</v>
      </c>
      <c r="L4401" t="s">
        <v>107</v>
      </c>
      <c r="M4401">
        <v>75012</v>
      </c>
      <c r="N4401" s="21" t="str">
        <f t="shared" si="185"/>
        <v>15_75-80</v>
      </c>
      <c r="O4401" s="21" t="str">
        <f t="shared" si="186"/>
        <v>7_70-80</v>
      </c>
      <c r="P4401" s="21" t="str">
        <f t="shared" si="187"/>
        <v>07_70&gt;</v>
      </c>
      <c r="Q4401" t="s">
        <v>1730</v>
      </c>
      <c r="R4401" t="s">
        <v>1588</v>
      </c>
      <c r="S4401">
        <f t="shared" si="188"/>
        <v>89339292</v>
      </c>
      <c r="T4401">
        <f t="shared" si="189"/>
        <v>1220482</v>
      </c>
      <c r="V4401">
        <v>68315</v>
      </c>
      <c r="X4401" s="3">
        <v>9.8031179096830859E-2</v>
      </c>
    </row>
    <row r="4402" spans="1:24" x14ac:dyDescent="0.25">
      <c r="A4402">
        <v>2</v>
      </c>
      <c r="B4402" t="s">
        <v>16</v>
      </c>
      <c r="C4402" t="s">
        <v>384</v>
      </c>
      <c r="D4402" t="s">
        <v>1041</v>
      </c>
      <c r="E4402" t="s">
        <v>1039</v>
      </c>
      <c r="F4402" t="s">
        <v>5</v>
      </c>
      <c r="G4402" t="s">
        <v>308</v>
      </c>
      <c r="H4402" t="s">
        <v>367</v>
      </c>
      <c r="I4402">
        <v>15</v>
      </c>
      <c r="J4402" t="s">
        <v>8</v>
      </c>
      <c r="L4402" t="s">
        <v>107</v>
      </c>
      <c r="M4402">
        <v>110246</v>
      </c>
      <c r="N4402" s="21" t="str">
        <f t="shared" si="185"/>
        <v>22_110-115</v>
      </c>
      <c r="O4402" s="21" t="str">
        <f t="shared" si="186"/>
        <v>11_110-120</v>
      </c>
      <c r="P4402" s="21" t="str">
        <f t="shared" si="187"/>
        <v>07_70&gt;</v>
      </c>
      <c r="Q4402" t="s">
        <v>1730</v>
      </c>
      <c r="R4402" t="s">
        <v>1588</v>
      </c>
      <c r="S4402">
        <f t="shared" si="188"/>
        <v>220492</v>
      </c>
      <c r="T4402">
        <f t="shared" si="189"/>
        <v>3012</v>
      </c>
      <c r="V4402">
        <v>117900</v>
      </c>
      <c r="X4402" s="3">
        <v>-6.4919423240033927E-2</v>
      </c>
    </row>
    <row r="4403" spans="1:24" x14ac:dyDescent="0.25">
      <c r="A4403">
        <v>47</v>
      </c>
      <c r="B4403" t="s">
        <v>16</v>
      </c>
      <c r="C4403" t="s">
        <v>477</v>
      </c>
      <c r="D4403" t="s">
        <v>1041</v>
      </c>
      <c r="E4403" t="s">
        <v>1039</v>
      </c>
      <c r="F4403" t="s">
        <v>5</v>
      </c>
      <c r="G4403" t="s">
        <v>308</v>
      </c>
      <c r="H4403" t="s">
        <v>418</v>
      </c>
      <c r="I4403">
        <v>15</v>
      </c>
      <c r="J4403" t="s">
        <v>8</v>
      </c>
      <c r="L4403" t="s">
        <v>107</v>
      </c>
      <c r="M4403">
        <v>153603</v>
      </c>
      <c r="N4403" s="21" t="str">
        <f t="shared" si="185"/>
        <v>30_150-155</v>
      </c>
      <c r="O4403" s="21" t="str">
        <f t="shared" si="186"/>
        <v>15_150-160</v>
      </c>
      <c r="P4403" s="21" t="str">
        <f t="shared" si="187"/>
        <v>07_70&gt;</v>
      </c>
      <c r="Q4403" t="s">
        <v>1730</v>
      </c>
      <c r="R4403" t="s">
        <v>1588</v>
      </c>
      <c r="S4403">
        <f t="shared" si="188"/>
        <v>7219341</v>
      </c>
      <c r="T4403">
        <f t="shared" si="189"/>
        <v>98625</v>
      </c>
      <c r="V4403">
        <v>153603</v>
      </c>
      <c r="X4403" s="3"/>
    </row>
    <row r="4404" spans="1:24" x14ac:dyDescent="0.25">
      <c r="A4404">
        <v>234</v>
      </c>
      <c r="B4404" t="s">
        <v>16</v>
      </c>
      <c r="C4404" t="s">
        <v>576</v>
      </c>
      <c r="D4404" t="s">
        <v>1041</v>
      </c>
      <c r="E4404" t="s">
        <v>1039</v>
      </c>
      <c r="F4404" t="s">
        <v>5</v>
      </c>
      <c r="G4404" t="s">
        <v>308</v>
      </c>
      <c r="H4404" t="s">
        <v>557</v>
      </c>
      <c r="I4404">
        <v>17</v>
      </c>
      <c r="J4404" t="s">
        <v>8</v>
      </c>
      <c r="L4404" t="s">
        <v>107</v>
      </c>
      <c r="M4404">
        <v>193001</v>
      </c>
      <c r="N4404" s="21" t="str">
        <f t="shared" si="185"/>
        <v>38_190-195</v>
      </c>
      <c r="O4404" s="21" t="str">
        <f t="shared" si="186"/>
        <v>19_190-200</v>
      </c>
      <c r="P4404" s="21" t="str">
        <f t="shared" si="187"/>
        <v>07_70&gt;</v>
      </c>
      <c r="Q4404" t="s">
        <v>1730</v>
      </c>
      <c r="R4404" t="s">
        <v>1588</v>
      </c>
      <c r="S4404">
        <f t="shared" si="188"/>
        <v>45162234</v>
      </c>
      <c r="T4404">
        <f t="shared" si="189"/>
        <v>616970</v>
      </c>
      <c r="V4404">
        <v>193001</v>
      </c>
      <c r="X4404" s="3"/>
    </row>
    <row r="4405" spans="1:24" x14ac:dyDescent="0.25">
      <c r="A4405">
        <v>27</v>
      </c>
      <c r="B4405" t="s">
        <v>16</v>
      </c>
      <c r="C4405" t="s">
        <v>672</v>
      </c>
      <c r="D4405" t="s">
        <v>1041</v>
      </c>
      <c r="E4405" t="s">
        <v>1039</v>
      </c>
      <c r="F4405" t="s">
        <v>5</v>
      </c>
      <c r="G4405" t="s">
        <v>308</v>
      </c>
      <c r="H4405" t="s">
        <v>673</v>
      </c>
      <c r="I4405">
        <v>17</v>
      </c>
      <c r="J4405" t="s">
        <v>8</v>
      </c>
      <c r="L4405" t="s">
        <v>107</v>
      </c>
      <c r="M4405">
        <v>206387</v>
      </c>
      <c r="N4405" s="21" t="str">
        <f t="shared" si="185"/>
        <v>41_205-210</v>
      </c>
      <c r="O4405" s="21" t="str">
        <f t="shared" si="186"/>
        <v>20_200-210</v>
      </c>
      <c r="P4405" s="21" t="str">
        <f t="shared" si="187"/>
        <v>07_70&gt;</v>
      </c>
      <c r="Q4405" t="s">
        <v>1730</v>
      </c>
      <c r="R4405" t="s">
        <v>1588</v>
      </c>
      <c r="S4405">
        <f t="shared" si="188"/>
        <v>5572449</v>
      </c>
      <c r="T4405">
        <f t="shared" si="189"/>
        <v>76126</v>
      </c>
      <c r="V4405">
        <v>206387</v>
      </c>
      <c r="X4405" s="3"/>
    </row>
    <row r="4406" spans="1:24" x14ac:dyDescent="0.25">
      <c r="A4406">
        <v>7</v>
      </c>
      <c r="B4406" t="s">
        <v>16</v>
      </c>
      <c r="C4406" t="s">
        <v>761</v>
      </c>
      <c r="D4406" t="s">
        <v>1041</v>
      </c>
      <c r="E4406" t="s">
        <v>1039</v>
      </c>
      <c r="F4406" t="s">
        <v>5</v>
      </c>
      <c r="G4406" t="s">
        <v>308</v>
      </c>
      <c r="H4406" t="s">
        <v>574</v>
      </c>
      <c r="I4406">
        <v>15</v>
      </c>
      <c r="J4406" t="s">
        <v>8</v>
      </c>
      <c r="L4406" t="s">
        <v>107</v>
      </c>
      <c r="M4406">
        <v>166970</v>
      </c>
      <c r="N4406" s="21" t="str">
        <f t="shared" si="185"/>
        <v>33_165-170</v>
      </c>
      <c r="O4406" s="21" t="str">
        <f t="shared" si="186"/>
        <v>16_160-170</v>
      </c>
      <c r="P4406" s="21" t="str">
        <f t="shared" si="187"/>
        <v>07_70&gt;</v>
      </c>
      <c r="Q4406" t="s">
        <v>1730</v>
      </c>
      <c r="R4406" t="s">
        <v>1588</v>
      </c>
      <c r="S4406">
        <f t="shared" si="188"/>
        <v>1168790</v>
      </c>
      <c r="T4406">
        <f t="shared" si="189"/>
        <v>15967</v>
      </c>
      <c r="V4406">
        <v>143019</v>
      </c>
      <c r="X4406" s="3">
        <v>0.16746725959487901</v>
      </c>
    </row>
    <row r="4407" spans="1:24" x14ac:dyDescent="0.25">
      <c r="A4407">
        <v>4</v>
      </c>
      <c r="B4407" t="s">
        <v>16</v>
      </c>
      <c r="C4407" t="s">
        <v>762</v>
      </c>
      <c r="D4407" t="s">
        <v>1041</v>
      </c>
      <c r="E4407" t="s">
        <v>1039</v>
      </c>
      <c r="F4407" t="s">
        <v>5</v>
      </c>
      <c r="G4407" t="s">
        <v>308</v>
      </c>
      <c r="H4407" t="s">
        <v>757</v>
      </c>
      <c r="I4407">
        <v>17</v>
      </c>
      <c r="J4407" t="s">
        <v>8</v>
      </c>
      <c r="L4407" t="s">
        <v>107</v>
      </c>
      <c r="M4407">
        <v>119757</v>
      </c>
      <c r="N4407" s="21" t="str">
        <f t="shared" si="185"/>
        <v>23_115-120</v>
      </c>
      <c r="O4407" s="21" t="str">
        <f t="shared" si="186"/>
        <v>11_110-120</v>
      </c>
      <c r="P4407" s="21" t="str">
        <f t="shared" si="187"/>
        <v>07_70&gt;</v>
      </c>
      <c r="Q4407" t="s">
        <v>1730</v>
      </c>
      <c r="R4407" t="s">
        <v>1588</v>
      </c>
      <c r="S4407">
        <f t="shared" si="188"/>
        <v>479028</v>
      </c>
      <c r="T4407">
        <f t="shared" si="189"/>
        <v>6544</v>
      </c>
      <c r="V4407">
        <v>118990</v>
      </c>
      <c r="X4407" s="3">
        <v>6.4459198251953943E-3</v>
      </c>
    </row>
    <row r="4408" spans="1:24" x14ac:dyDescent="0.25">
      <c r="A4408">
        <v>202</v>
      </c>
      <c r="B4408" t="s">
        <v>16</v>
      </c>
      <c r="C4408" t="s">
        <v>815</v>
      </c>
      <c r="D4408" t="s">
        <v>1041</v>
      </c>
      <c r="E4408" t="s">
        <v>1039</v>
      </c>
      <c r="F4408" t="s">
        <v>5</v>
      </c>
      <c r="G4408" t="s">
        <v>308</v>
      </c>
      <c r="H4408" t="s">
        <v>759</v>
      </c>
      <c r="I4408">
        <v>17</v>
      </c>
      <c r="J4408" t="s">
        <v>8</v>
      </c>
      <c r="L4408" t="s">
        <v>107</v>
      </c>
      <c r="M4408">
        <v>95443</v>
      </c>
      <c r="N4408" s="21" t="str">
        <f t="shared" si="185"/>
        <v>19_95-100</v>
      </c>
      <c r="O4408" s="21" t="str">
        <f t="shared" si="186"/>
        <v>9_90-100</v>
      </c>
      <c r="P4408" s="21" t="str">
        <f t="shared" si="187"/>
        <v>07_70&gt;</v>
      </c>
      <c r="Q4408" t="s">
        <v>1730</v>
      </c>
      <c r="R4408" t="s">
        <v>1588</v>
      </c>
      <c r="S4408">
        <f t="shared" si="188"/>
        <v>19279486</v>
      </c>
      <c r="T4408">
        <f t="shared" si="189"/>
        <v>263381</v>
      </c>
      <c r="V4408">
        <v>85685</v>
      </c>
      <c r="X4408" s="3">
        <v>0.11388224309972574</v>
      </c>
    </row>
    <row r="4409" spans="1:24" x14ac:dyDescent="0.25">
      <c r="A4409">
        <v>67</v>
      </c>
      <c r="B4409" t="s">
        <v>16</v>
      </c>
      <c r="C4409" t="s">
        <v>869</v>
      </c>
      <c r="D4409" t="s">
        <v>1041</v>
      </c>
      <c r="E4409" t="s">
        <v>1039</v>
      </c>
      <c r="F4409" t="s">
        <v>5</v>
      </c>
      <c r="G4409" t="s">
        <v>308</v>
      </c>
      <c r="H4409" t="s">
        <v>870</v>
      </c>
      <c r="I4409">
        <v>15</v>
      </c>
      <c r="J4409" t="s">
        <v>8</v>
      </c>
      <c r="L4409" t="s">
        <v>107</v>
      </c>
      <c r="M4409">
        <v>95061</v>
      </c>
      <c r="N4409" s="21" t="str">
        <f t="shared" si="185"/>
        <v>19_95-100</v>
      </c>
      <c r="O4409" s="21" t="str">
        <f t="shared" si="186"/>
        <v>9_90-100</v>
      </c>
      <c r="P4409" s="21" t="str">
        <f t="shared" si="187"/>
        <v>07_70&gt;</v>
      </c>
      <c r="Q4409" t="s">
        <v>1730</v>
      </c>
      <c r="R4409" t="s">
        <v>1588</v>
      </c>
      <c r="S4409">
        <f t="shared" si="188"/>
        <v>6369087</v>
      </c>
      <c r="T4409">
        <f t="shared" si="189"/>
        <v>87009</v>
      </c>
      <c r="V4409">
        <v>79500</v>
      </c>
      <c r="X4409" s="3">
        <v>0.19573584905660377</v>
      </c>
    </row>
    <row r="4410" spans="1:24" x14ac:dyDescent="0.25">
      <c r="A4410">
        <v>36</v>
      </c>
      <c r="B4410" t="s">
        <v>16</v>
      </c>
      <c r="C4410" t="s">
        <v>1725</v>
      </c>
      <c r="D4410" t="s">
        <v>1041</v>
      </c>
      <c r="E4410" t="s">
        <v>1039</v>
      </c>
      <c r="F4410" t="s">
        <v>5</v>
      </c>
      <c r="G4410" t="s">
        <v>818</v>
      </c>
      <c r="H4410" t="s">
        <v>1726</v>
      </c>
      <c r="I4410">
        <v>17</v>
      </c>
      <c r="J4410" t="s">
        <v>8</v>
      </c>
      <c r="L4410" t="s">
        <v>107</v>
      </c>
      <c r="M4410">
        <v>21660</v>
      </c>
      <c r="N4410" s="21" t="str">
        <f t="shared" si="185"/>
        <v>4_20-25</v>
      </c>
      <c r="O4410" s="21" t="str">
        <f t="shared" si="186"/>
        <v>2_20-30</v>
      </c>
      <c r="P4410" s="21" t="str">
        <f t="shared" si="187"/>
        <v>02_20-30</v>
      </c>
      <c r="Q4410" t="s">
        <v>1730</v>
      </c>
      <c r="R4410" t="s">
        <v>1588</v>
      </c>
      <c r="S4410">
        <f t="shared" si="188"/>
        <v>779760</v>
      </c>
      <c r="T4410">
        <f t="shared" si="189"/>
        <v>10652</v>
      </c>
      <c r="V4410" t="e">
        <v>#N/A</v>
      </c>
      <c r="X4410" s="3"/>
    </row>
    <row r="4411" spans="1:24" x14ac:dyDescent="0.25">
      <c r="A4411">
        <v>65</v>
      </c>
      <c r="B4411" t="s">
        <v>16</v>
      </c>
      <c r="C4411" t="s">
        <v>1727</v>
      </c>
      <c r="D4411" t="s">
        <v>1041</v>
      </c>
      <c r="E4411" t="s">
        <v>1039</v>
      </c>
      <c r="F4411" t="s">
        <v>5</v>
      </c>
      <c r="G4411" t="s">
        <v>818</v>
      </c>
      <c r="H4411" t="s">
        <v>757</v>
      </c>
      <c r="I4411">
        <v>15</v>
      </c>
      <c r="J4411" t="s">
        <v>8</v>
      </c>
      <c r="L4411" t="s">
        <v>107</v>
      </c>
      <c r="M4411">
        <v>87490</v>
      </c>
      <c r="N4411" s="21" t="str">
        <f t="shared" si="185"/>
        <v>17_85-90</v>
      </c>
      <c r="O4411" s="21" t="str">
        <f t="shared" si="186"/>
        <v>8_80-90</v>
      </c>
      <c r="P4411" s="21" t="str">
        <f t="shared" si="187"/>
        <v>07_70&gt;</v>
      </c>
      <c r="Q4411" t="s">
        <v>1730</v>
      </c>
      <c r="R4411" t="s">
        <v>1588</v>
      </c>
      <c r="S4411">
        <f t="shared" si="188"/>
        <v>5686850</v>
      </c>
      <c r="T4411">
        <f t="shared" si="189"/>
        <v>77689</v>
      </c>
      <c r="V4411" t="e">
        <v>#N/A</v>
      </c>
      <c r="X4411" s="3"/>
    </row>
    <row r="4412" spans="1:24" x14ac:dyDescent="0.25">
      <c r="A4412">
        <v>124</v>
      </c>
      <c r="B4412" t="s">
        <v>16</v>
      </c>
      <c r="C4412" t="s">
        <v>1728</v>
      </c>
      <c r="D4412" t="s">
        <v>1041</v>
      </c>
      <c r="E4412" t="s">
        <v>1039</v>
      </c>
      <c r="F4412" t="s">
        <v>5</v>
      </c>
      <c r="G4412" t="s">
        <v>818</v>
      </c>
      <c r="H4412" t="s">
        <v>757</v>
      </c>
      <c r="I4412">
        <v>17</v>
      </c>
      <c r="J4412" t="s">
        <v>8</v>
      </c>
      <c r="L4412" t="s">
        <v>107</v>
      </c>
      <c r="M4412">
        <v>89500</v>
      </c>
      <c r="N4412" s="21" t="str">
        <f t="shared" si="185"/>
        <v>17_85-90</v>
      </c>
      <c r="O4412" s="21" t="str">
        <f t="shared" si="186"/>
        <v>8_80-90</v>
      </c>
      <c r="P4412" s="21" t="str">
        <f t="shared" si="187"/>
        <v>07_70&gt;</v>
      </c>
      <c r="Q4412" t="s">
        <v>1730</v>
      </c>
      <c r="R4412" t="s">
        <v>1588</v>
      </c>
      <c r="S4412">
        <f t="shared" si="188"/>
        <v>11098000</v>
      </c>
      <c r="T4412">
        <f t="shared" si="189"/>
        <v>151612</v>
      </c>
      <c r="V4412" t="e">
        <v>#N/A</v>
      </c>
      <c r="X4412" s="3"/>
    </row>
    <row r="4413" spans="1:24" x14ac:dyDescent="0.25">
      <c r="A4413">
        <v>49</v>
      </c>
      <c r="B4413" t="s">
        <v>16</v>
      </c>
      <c r="C4413" t="s">
        <v>1081</v>
      </c>
      <c r="D4413" t="s">
        <v>1038</v>
      </c>
      <c r="E4413" t="s">
        <v>1039</v>
      </c>
      <c r="F4413" t="s">
        <v>5</v>
      </c>
      <c r="G4413" t="s">
        <v>818</v>
      </c>
      <c r="H4413" t="s">
        <v>618</v>
      </c>
      <c r="I4413">
        <v>15</v>
      </c>
      <c r="J4413" t="s">
        <v>8</v>
      </c>
      <c r="L4413" t="s">
        <v>107</v>
      </c>
      <c r="M4413">
        <v>79498</v>
      </c>
      <c r="N4413" s="21" t="str">
        <f t="shared" si="185"/>
        <v>15_75-80</v>
      </c>
      <c r="O4413" s="21" t="str">
        <f t="shared" si="186"/>
        <v>7_70-80</v>
      </c>
      <c r="P4413" s="21" t="str">
        <f t="shared" si="187"/>
        <v>07_70&gt;</v>
      </c>
      <c r="Q4413" t="s">
        <v>1730</v>
      </c>
      <c r="R4413" t="s">
        <v>1588</v>
      </c>
      <c r="S4413">
        <f t="shared" si="188"/>
        <v>3895402</v>
      </c>
      <c r="T4413">
        <f t="shared" si="189"/>
        <v>53216</v>
      </c>
      <c r="V4413">
        <v>78900</v>
      </c>
      <c r="X4413" s="3">
        <v>7.579214195183777E-3</v>
      </c>
    </row>
    <row r="4414" spans="1:24" x14ac:dyDescent="0.25">
      <c r="A4414">
        <v>185</v>
      </c>
      <c r="B4414" t="s">
        <v>16</v>
      </c>
      <c r="C4414" t="s">
        <v>974</v>
      </c>
      <c r="D4414" t="s">
        <v>1041</v>
      </c>
      <c r="E4414" t="s">
        <v>1039</v>
      </c>
      <c r="F4414" t="s">
        <v>5</v>
      </c>
      <c r="G4414" t="s">
        <v>818</v>
      </c>
      <c r="H4414" t="s">
        <v>640</v>
      </c>
      <c r="I4414">
        <v>14</v>
      </c>
      <c r="J4414" t="s">
        <v>8</v>
      </c>
      <c r="L4414" t="s">
        <v>107</v>
      </c>
      <c r="M4414">
        <v>101814</v>
      </c>
      <c r="N4414" s="21" t="str">
        <f t="shared" si="185"/>
        <v>20_100-105</v>
      </c>
      <c r="O4414" s="21" t="str">
        <f t="shared" si="186"/>
        <v>10_100-110</v>
      </c>
      <c r="P4414" s="21" t="str">
        <f t="shared" si="187"/>
        <v>07_70&gt;</v>
      </c>
      <c r="Q4414" t="s">
        <v>1730</v>
      </c>
      <c r="R4414" t="s">
        <v>1588</v>
      </c>
      <c r="S4414">
        <f t="shared" si="188"/>
        <v>18835590</v>
      </c>
      <c r="T4414">
        <f t="shared" si="189"/>
        <v>257317</v>
      </c>
      <c r="V4414">
        <v>108300</v>
      </c>
      <c r="X4414" s="3">
        <v>-5.9889196675900279E-2</v>
      </c>
    </row>
    <row r="4415" spans="1:24" x14ac:dyDescent="0.25">
      <c r="A4415">
        <v>54</v>
      </c>
      <c r="B4415" t="s">
        <v>16</v>
      </c>
      <c r="C4415" t="s">
        <v>1034</v>
      </c>
      <c r="D4415" t="s">
        <v>1041</v>
      </c>
      <c r="E4415" t="s">
        <v>1039</v>
      </c>
      <c r="F4415" t="s">
        <v>1</v>
      </c>
      <c r="G4415" t="s">
        <v>532</v>
      </c>
      <c r="H4415" t="s">
        <v>1035</v>
      </c>
      <c r="I4415">
        <v>14</v>
      </c>
      <c r="J4415" t="s">
        <v>8</v>
      </c>
      <c r="L4415" t="s">
        <v>107</v>
      </c>
      <c r="M4415">
        <v>77476</v>
      </c>
      <c r="N4415" s="21" t="str">
        <f t="shared" si="185"/>
        <v>15_75-80</v>
      </c>
      <c r="O4415" s="21" t="str">
        <f t="shared" si="186"/>
        <v>7_70-80</v>
      </c>
      <c r="P4415" s="21" t="str">
        <f t="shared" si="187"/>
        <v>07_70&gt;</v>
      </c>
      <c r="Q4415" t="s">
        <v>1730</v>
      </c>
      <c r="R4415" t="s">
        <v>1588</v>
      </c>
      <c r="S4415">
        <f t="shared" si="188"/>
        <v>4183704</v>
      </c>
      <c r="T4415">
        <f t="shared" si="189"/>
        <v>57154</v>
      </c>
      <c r="V4415">
        <v>76490</v>
      </c>
      <c r="X4415" s="3">
        <v>1.2890573931232841E-2</v>
      </c>
    </row>
    <row r="4416" spans="1:24" x14ac:dyDescent="0.25">
      <c r="A4416">
        <v>2</v>
      </c>
      <c r="B4416" t="s">
        <v>16</v>
      </c>
      <c r="C4416" t="s">
        <v>1036</v>
      </c>
      <c r="D4416" t="s">
        <v>1041</v>
      </c>
      <c r="E4416" t="s">
        <v>1039</v>
      </c>
      <c r="F4416" t="s">
        <v>5</v>
      </c>
      <c r="G4416" t="s">
        <v>308</v>
      </c>
      <c r="H4416" t="s">
        <v>757</v>
      </c>
      <c r="I4416">
        <v>15</v>
      </c>
      <c r="J4416" t="s">
        <v>8</v>
      </c>
      <c r="L4416" t="s">
        <v>107</v>
      </c>
      <c r="M4416">
        <v>126493</v>
      </c>
      <c r="N4416" s="21" t="str">
        <f t="shared" si="185"/>
        <v>25_125-130</v>
      </c>
      <c r="O4416" s="21" t="str">
        <f t="shared" si="186"/>
        <v>12_120-130</v>
      </c>
      <c r="P4416" s="21" t="str">
        <f t="shared" si="187"/>
        <v>07_70&gt;</v>
      </c>
      <c r="Q4416" t="s">
        <v>1730</v>
      </c>
      <c r="R4416" t="s">
        <v>1588</v>
      </c>
      <c r="S4416">
        <f t="shared" si="188"/>
        <v>252986</v>
      </c>
      <c r="T4416">
        <f t="shared" si="189"/>
        <v>3456</v>
      </c>
      <c r="V4416">
        <v>109480</v>
      </c>
      <c r="X4416" s="3">
        <v>0.15539824625502374</v>
      </c>
    </row>
    <row r="4417" spans="1:24" x14ac:dyDescent="0.25">
      <c r="A4417">
        <v>2</v>
      </c>
      <c r="B4417" t="s">
        <v>16</v>
      </c>
      <c r="C4417" t="s">
        <v>1037</v>
      </c>
      <c r="D4417" t="s">
        <v>1041</v>
      </c>
      <c r="E4417" t="s">
        <v>1039</v>
      </c>
      <c r="F4417" t="s">
        <v>5</v>
      </c>
      <c r="G4417" t="s">
        <v>308</v>
      </c>
      <c r="H4417" t="s">
        <v>553</v>
      </c>
      <c r="I4417">
        <v>17</v>
      </c>
      <c r="J4417" t="s">
        <v>8</v>
      </c>
      <c r="L4417" t="s">
        <v>107</v>
      </c>
      <c r="M4417">
        <v>135070</v>
      </c>
      <c r="N4417" s="21" t="str">
        <f t="shared" si="185"/>
        <v>27_135-140</v>
      </c>
      <c r="O4417" s="21" t="str">
        <f t="shared" si="186"/>
        <v>13_130-140</v>
      </c>
      <c r="P4417" s="21" t="str">
        <f t="shared" si="187"/>
        <v>07_70&gt;</v>
      </c>
      <c r="Q4417" t="s">
        <v>1730</v>
      </c>
      <c r="R4417" t="s">
        <v>1588</v>
      </c>
      <c r="S4417">
        <f t="shared" si="188"/>
        <v>270140</v>
      </c>
      <c r="T4417">
        <f t="shared" si="189"/>
        <v>3690</v>
      </c>
      <c r="V4417">
        <v>135070</v>
      </c>
      <c r="X4417" s="3"/>
    </row>
    <row r="4418" spans="1:24" x14ac:dyDescent="0.25">
      <c r="A4418">
        <v>50</v>
      </c>
      <c r="B4418" t="s">
        <v>1496</v>
      </c>
      <c r="C4418" t="s">
        <v>1581</v>
      </c>
      <c r="D4418" t="s">
        <v>1046</v>
      </c>
      <c r="E4418" t="s">
        <v>1039</v>
      </c>
      <c r="F4418" t="s">
        <v>5</v>
      </c>
      <c r="G4418" t="s">
        <v>496</v>
      </c>
      <c r="H4418" t="s">
        <v>224</v>
      </c>
      <c r="I4418">
        <v>13</v>
      </c>
      <c r="J4418" t="s">
        <v>8</v>
      </c>
      <c r="L4418" t="s">
        <v>107</v>
      </c>
      <c r="M4418">
        <v>76326</v>
      </c>
      <c r="N4418" s="21" t="str">
        <f t="shared" si="185"/>
        <v>15_75-80</v>
      </c>
      <c r="O4418" s="21" t="str">
        <f t="shared" si="186"/>
        <v>7_70-80</v>
      </c>
      <c r="P4418" s="21" t="str">
        <f t="shared" si="187"/>
        <v>07_70&gt;</v>
      </c>
      <c r="Q4418" t="s">
        <v>1730</v>
      </c>
      <c r="R4418" t="s">
        <v>1588</v>
      </c>
      <c r="S4418">
        <f t="shared" si="188"/>
        <v>3816300</v>
      </c>
      <c r="T4418">
        <f t="shared" si="189"/>
        <v>52135</v>
      </c>
      <c r="V4418">
        <v>76326</v>
      </c>
      <c r="X4418" s="3">
        <v>0</v>
      </c>
    </row>
    <row r="4419" spans="1:24" x14ac:dyDescent="0.25">
      <c r="A4419">
        <v>262</v>
      </c>
      <c r="B4419" t="s">
        <v>1496</v>
      </c>
      <c r="C4419" t="s">
        <v>1582</v>
      </c>
      <c r="D4419" t="s">
        <v>1046</v>
      </c>
      <c r="E4419" t="s">
        <v>1039</v>
      </c>
      <c r="F4419" t="s">
        <v>1</v>
      </c>
      <c r="G4419" t="s">
        <v>532</v>
      </c>
      <c r="H4419" t="s">
        <v>2</v>
      </c>
      <c r="I4419">
        <v>14</v>
      </c>
      <c r="J4419" t="s">
        <v>8</v>
      </c>
      <c r="L4419" t="s">
        <v>107</v>
      </c>
      <c r="M4419">
        <v>47990</v>
      </c>
      <c r="N4419" s="21" t="str">
        <f t="shared" si="185"/>
        <v>9_45-50</v>
      </c>
      <c r="O4419" s="21" t="str">
        <f t="shared" si="186"/>
        <v>4_40-50</v>
      </c>
      <c r="P4419" s="21" t="str">
        <f t="shared" si="187"/>
        <v>04_40-50</v>
      </c>
      <c r="Q4419" t="s">
        <v>1730</v>
      </c>
      <c r="R4419" t="s">
        <v>1588</v>
      </c>
      <c r="S4419">
        <f t="shared" si="188"/>
        <v>12573380</v>
      </c>
      <c r="T4419">
        <f t="shared" si="189"/>
        <v>171767</v>
      </c>
      <c r="V4419">
        <v>47990</v>
      </c>
      <c r="X4419" s="3">
        <v>0</v>
      </c>
    </row>
    <row r="4420" spans="1:24" x14ac:dyDescent="0.25">
      <c r="A4420">
        <v>204</v>
      </c>
      <c r="B4420" t="s">
        <v>1496</v>
      </c>
      <c r="C4420" t="s">
        <v>1584</v>
      </c>
      <c r="D4420" t="s">
        <v>1040</v>
      </c>
      <c r="E4420" t="s">
        <v>1039</v>
      </c>
      <c r="F4420" t="s">
        <v>1</v>
      </c>
      <c r="G4420" t="s">
        <v>532</v>
      </c>
      <c r="H4420" t="s">
        <v>2</v>
      </c>
      <c r="I4420">
        <v>15</v>
      </c>
      <c r="J4420" t="s">
        <v>8</v>
      </c>
      <c r="L4420" t="s">
        <v>107</v>
      </c>
      <c r="M4420">
        <v>46492</v>
      </c>
      <c r="N4420" s="21" t="str">
        <f t="shared" si="185"/>
        <v>9_45-50</v>
      </c>
      <c r="O4420" s="21" t="str">
        <f t="shared" si="186"/>
        <v>4_40-50</v>
      </c>
      <c r="P4420" s="21" t="str">
        <f t="shared" si="187"/>
        <v>04_40-50</v>
      </c>
      <c r="Q4420" t="s">
        <v>1730</v>
      </c>
      <c r="R4420" t="s">
        <v>1588</v>
      </c>
      <c r="S4420">
        <f t="shared" si="188"/>
        <v>9484368</v>
      </c>
      <c r="T4420">
        <f t="shared" si="189"/>
        <v>129568</v>
      </c>
      <c r="V4420">
        <v>47990</v>
      </c>
      <c r="X4420" s="3">
        <v>-3.1214836424255054E-2</v>
      </c>
    </row>
    <row r="4421" spans="1:24" x14ac:dyDescent="0.25">
      <c r="A4421">
        <v>754</v>
      </c>
      <c r="B4421" t="s">
        <v>1496</v>
      </c>
      <c r="C4421" t="s">
        <v>1729</v>
      </c>
      <c r="D4421" t="s">
        <v>1046</v>
      </c>
      <c r="E4421" t="s">
        <v>1039</v>
      </c>
      <c r="F4421" t="s">
        <v>1</v>
      </c>
      <c r="G4421" t="s">
        <v>532</v>
      </c>
      <c r="H4421" t="s">
        <v>2</v>
      </c>
      <c r="I4421">
        <v>14</v>
      </c>
      <c r="J4421" t="s">
        <v>8</v>
      </c>
      <c r="L4421" t="s">
        <v>107</v>
      </c>
      <c r="M4421">
        <v>46329</v>
      </c>
      <c r="N4421" s="21" t="str">
        <f t="shared" si="185"/>
        <v>9_45-50</v>
      </c>
      <c r="O4421" s="21" t="str">
        <f t="shared" si="186"/>
        <v>4_40-50</v>
      </c>
      <c r="P4421" s="21" t="str">
        <f t="shared" si="187"/>
        <v>04_40-50</v>
      </c>
      <c r="Q4421" t="s">
        <v>1730</v>
      </c>
      <c r="R4421" t="s">
        <v>1588</v>
      </c>
      <c r="S4421">
        <f t="shared" si="188"/>
        <v>34932066</v>
      </c>
      <c r="T4421">
        <f t="shared" si="189"/>
        <v>477214</v>
      </c>
      <c r="V4421" t="e">
        <v>#N/A</v>
      </c>
      <c r="X4421" s="3"/>
    </row>
    <row r="4422" spans="1:24" x14ac:dyDescent="0.25">
      <c r="A4422">
        <v>350</v>
      </c>
      <c r="B4422" t="s">
        <v>29</v>
      </c>
      <c r="C4422" t="s">
        <v>29</v>
      </c>
      <c r="D4422" t="s">
        <v>1046</v>
      </c>
      <c r="E4422" t="s">
        <v>1039</v>
      </c>
      <c r="F4422" t="s">
        <v>5</v>
      </c>
      <c r="G4422" t="s">
        <v>141</v>
      </c>
      <c r="H4422" t="s">
        <v>2</v>
      </c>
      <c r="I4422">
        <v>14</v>
      </c>
      <c r="J4422" t="s">
        <v>4</v>
      </c>
      <c r="L4422" t="s">
        <v>91</v>
      </c>
      <c r="M4422">
        <v>17500</v>
      </c>
      <c r="N4422" s="21" t="str">
        <f t="shared" ref="N4422:N4438" si="190">CONCATENATE(ROUNDDOWN(M4422/5000,0),"_",ROUNDDOWN(M4422/5000,0)*5,"-",ROUNDUP((M4422+1)/5000,0)*5)</f>
        <v>3_15-20</v>
      </c>
      <c r="O4422" s="21" t="str">
        <f t="shared" ref="O4422:O4438" si="191">CONCATENATE(ROUNDDOWN(M4422/10000,0),"_",ROUNDDOWN(M4422/10000,0)*10,"-",ROUNDUP((M4422+1)/10000,0)*10)</f>
        <v>1_10-20</v>
      </c>
      <c r="P4422" s="21" t="str">
        <f t="shared" ref="P4422:P4438" si="192">IF(M4422&lt;20000,"01_&lt;20",IF(M4422&lt;70000,CONCATENATE(IF((ROUNDDOWN(M4422/10000,0)+1)&lt;10,0,),ROUNDDOWN(M4422/10000,0),"_",ROUNDDOWN(M4422/10000,0)*10,"-",ROUNDUP((M4422+1)/10000,0)*10),"07_70&gt;"))</f>
        <v>01_&lt;20</v>
      </c>
      <c r="Q4422" t="s">
        <v>1730</v>
      </c>
      <c r="R4422" t="s">
        <v>1588</v>
      </c>
      <c r="S4422">
        <f t="shared" ref="S4422:S4438" si="193">M4422*A4422</f>
        <v>6125000</v>
      </c>
      <c r="T4422">
        <f t="shared" si="189"/>
        <v>83675</v>
      </c>
    </row>
    <row r="4423" spans="1:24" x14ac:dyDescent="0.25">
      <c r="A4423">
        <v>160</v>
      </c>
      <c r="B4423" t="s">
        <v>29</v>
      </c>
      <c r="C4423" t="s">
        <v>29</v>
      </c>
      <c r="D4423" t="s">
        <v>1040</v>
      </c>
      <c r="E4423" t="s">
        <v>1039</v>
      </c>
      <c r="F4423" t="s">
        <v>1</v>
      </c>
      <c r="G4423" t="s">
        <v>152</v>
      </c>
      <c r="H4423" t="s">
        <v>2</v>
      </c>
      <c r="I4423">
        <v>15</v>
      </c>
      <c r="L4423" s="10" t="s">
        <v>107</v>
      </c>
      <c r="M4423">
        <v>25600</v>
      </c>
      <c r="N4423" s="21" t="str">
        <f t="shared" si="190"/>
        <v>5_25-30</v>
      </c>
      <c r="O4423" s="21" t="str">
        <f t="shared" si="191"/>
        <v>2_20-30</v>
      </c>
      <c r="P4423" s="21" t="str">
        <f t="shared" si="192"/>
        <v>02_20-30</v>
      </c>
      <c r="Q4423" t="s">
        <v>1730</v>
      </c>
      <c r="R4423" t="s">
        <v>1588</v>
      </c>
      <c r="S4423">
        <f t="shared" si="193"/>
        <v>4096000</v>
      </c>
      <c r="T4423">
        <f t="shared" si="189"/>
        <v>55956</v>
      </c>
    </row>
    <row r="4424" spans="1:24" x14ac:dyDescent="0.25">
      <c r="A4424">
        <v>450</v>
      </c>
      <c r="B4424" t="s">
        <v>29</v>
      </c>
      <c r="C4424" t="s">
        <v>29</v>
      </c>
      <c r="D4424" t="s">
        <v>1040</v>
      </c>
      <c r="E4424" t="s">
        <v>1039</v>
      </c>
      <c r="F4424" t="s">
        <v>5</v>
      </c>
      <c r="G4424" t="s">
        <v>323</v>
      </c>
      <c r="H4424" t="s">
        <v>2</v>
      </c>
      <c r="I4424">
        <v>15</v>
      </c>
      <c r="L4424" t="s">
        <v>90</v>
      </c>
      <c r="M4424">
        <v>22000</v>
      </c>
      <c r="N4424" s="21" t="str">
        <f t="shared" si="190"/>
        <v>4_20-25</v>
      </c>
      <c r="O4424" s="21" t="str">
        <f t="shared" si="191"/>
        <v>2_20-30</v>
      </c>
      <c r="P4424" s="21" t="str">
        <f t="shared" si="192"/>
        <v>02_20-30</v>
      </c>
      <c r="Q4424" t="s">
        <v>1730</v>
      </c>
      <c r="R4424" t="s">
        <v>1588</v>
      </c>
      <c r="S4424">
        <f t="shared" si="193"/>
        <v>9900000</v>
      </c>
      <c r="T4424">
        <f t="shared" si="189"/>
        <v>135246</v>
      </c>
    </row>
    <row r="4425" spans="1:24" x14ac:dyDescent="0.25">
      <c r="A4425">
        <v>250</v>
      </c>
      <c r="B4425" t="s">
        <v>29</v>
      </c>
      <c r="C4425" t="s">
        <v>29</v>
      </c>
      <c r="D4425" t="s">
        <v>1040</v>
      </c>
      <c r="E4425" t="s">
        <v>1039</v>
      </c>
      <c r="F4425" t="s">
        <v>5</v>
      </c>
      <c r="G4425" t="s">
        <v>496</v>
      </c>
      <c r="H4425" t="s">
        <v>2</v>
      </c>
      <c r="I4425">
        <v>15</v>
      </c>
      <c r="L4425" t="s">
        <v>107</v>
      </c>
      <c r="M4425">
        <v>28450</v>
      </c>
      <c r="N4425" s="21" t="str">
        <f t="shared" si="190"/>
        <v>5_25-30</v>
      </c>
      <c r="O4425" s="21" t="str">
        <f t="shared" si="191"/>
        <v>2_20-30</v>
      </c>
      <c r="P4425" s="21" t="str">
        <f t="shared" si="192"/>
        <v>02_20-30</v>
      </c>
      <c r="Q4425" t="s">
        <v>1730</v>
      </c>
      <c r="R4425" t="s">
        <v>1588</v>
      </c>
      <c r="S4425">
        <f t="shared" si="193"/>
        <v>7112500</v>
      </c>
      <c r="T4425">
        <f t="shared" si="189"/>
        <v>97165</v>
      </c>
    </row>
    <row r="4426" spans="1:24" x14ac:dyDescent="0.25">
      <c r="A4426">
        <v>150</v>
      </c>
      <c r="B4426" t="s">
        <v>29</v>
      </c>
      <c r="C4426" t="s">
        <v>29</v>
      </c>
      <c r="D4426" t="s">
        <v>1038</v>
      </c>
      <c r="E4426" t="s">
        <v>1039</v>
      </c>
      <c r="F4426" t="s">
        <v>5</v>
      </c>
      <c r="G4426" t="s">
        <v>496</v>
      </c>
      <c r="H4426" t="s">
        <v>2</v>
      </c>
      <c r="I4426">
        <v>15</v>
      </c>
      <c r="L4426" t="s">
        <v>107</v>
      </c>
      <c r="M4426">
        <v>29500</v>
      </c>
      <c r="N4426" s="21" t="str">
        <f t="shared" si="190"/>
        <v>5_25-30</v>
      </c>
      <c r="O4426" s="21" t="str">
        <f t="shared" si="191"/>
        <v>2_20-30</v>
      </c>
      <c r="P4426" s="21" t="str">
        <f t="shared" si="192"/>
        <v>02_20-30</v>
      </c>
      <c r="Q4426" t="s">
        <v>1730</v>
      </c>
      <c r="R4426" t="s">
        <v>1588</v>
      </c>
      <c r="S4426">
        <f t="shared" si="193"/>
        <v>4425000</v>
      </c>
      <c r="T4426">
        <f t="shared" si="189"/>
        <v>60451</v>
      </c>
    </row>
    <row r="4427" spans="1:24" x14ac:dyDescent="0.25">
      <c r="A4427">
        <v>410</v>
      </c>
      <c r="B4427" t="s">
        <v>29</v>
      </c>
      <c r="C4427" t="s">
        <v>29</v>
      </c>
      <c r="D4427" t="s">
        <v>1040</v>
      </c>
      <c r="E4427" t="s">
        <v>1039</v>
      </c>
      <c r="F4427" t="s">
        <v>5</v>
      </c>
      <c r="G4427" t="s">
        <v>218</v>
      </c>
      <c r="H4427" t="s">
        <v>2</v>
      </c>
      <c r="I4427">
        <v>15</v>
      </c>
      <c r="L4427" t="s">
        <v>107</v>
      </c>
      <c r="M4427">
        <v>28300</v>
      </c>
      <c r="N4427" s="21" t="str">
        <f t="shared" si="190"/>
        <v>5_25-30</v>
      </c>
      <c r="O4427" s="21" t="str">
        <f t="shared" si="191"/>
        <v>2_20-30</v>
      </c>
      <c r="P4427" s="21" t="str">
        <f t="shared" si="192"/>
        <v>02_20-30</v>
      </c>
      <c r="Q4427" t="s">
        <v>1730</v>
      </c>
      <c r="R4427" t="s">
        <v>1588</v>
      </c>
      <c r="S4427">
        <f t="shared" si="193"/>
        <v>11603000</v>
      </c>
      <c r="T4427">
        <f t="shared" si="189"/>
        <v>158511</v>
      </c>
    </row>
    <row r="4428" spans="1:24" x14ac:dyDescent="0.25">
      <c r="A4428">
        <v>650</v>
      </c>
      <c r="B4428" t="s">
        <v>29</v>
      </c>
      <c r="C4428" t="s">
        <v>29</v>
      </c>
      <c r="D4428" t="s">
        <v>1038</v>
      </c>
      <c r="E4428" t="s">
        <v>1039</v>
      </c>
      <c r="F4428" t="s">
        <v>1</v>
      </c>
      <c r="G4428" t="s">
        <v>532</v>
      </c>
      <c r="H4428" t="s">
        <v>2</v>
      </c>
      <c r="I4428">
        <v>15</v>
      </c>
      <c r="L4428" t="s">
        <v>107</v>
      </c>
      <c r="M4428">
        <v>25000</v>
      </c>
      <c r="N4428" s="21" t="str">
        <f t="shared" si="190"/>
        <v>5_25-30</v>
      </c>
      <c r="O4428" s="21" t="str">
        <f t="shared" si="191"/>
        <v>2_20-30</v>
      </c>
      <c r="P4428" s="21" t="str">
        <f t="shared" si="192"/>
        <v>02_20-30</v>
      </c>
      <c r="Q4428" t="s">
        <v>1730</v>
      </c>
      <c r="R4428" t="s">
        <v>1588</v>
      </c>
      <c r="S4428">
        <f t="shared" si="193"/>
        <v>16250000</v>
      </c>
      <c r="T4428">
        <f t="shared" si="189"/>
        <v>221995</v>
      </c>
    </row>
    <row r="4429" spans="1:24" x14ac:dyDescent="0.25">
      <c r="A4429">
        <v>40</v>
      </c>
      <c r="B4429" t="s">
        <v>29</v>
      </c>
      <c r="C4429" t="s">
        <v>29</v>
      </c>
      <c r="D4429" t="s">
        <v>1041</v>
      </c>
      <c r="E4429" t="s">
        <v>1039</v>
      </c>
      <c r="F4429" t="s">
        <v>5</v>
      </c>
      <c r="G4429" t="s">
        <v>308</v>
      </c>
      <c r="H4429" t="s">
        <v>2</v>
      </c>
      <c r="I4429">
        <v>15</v>
      </c>
      <c r="L4429" t="s">
        <v>107</v>
      </c>
      <c r="M4429">
        <v>56000</v>
      </c>
      <c r="N4429" s="21" t="str">
        <f t="shared" si="190"/>
        <v>11_55-60</v>
      </c>
      <c r="O4429" s="21" t="str">
        <f t="shared" si="191"/>
        <v>5_50-60</v>
      </c>
      <c r="P4429" s="21" t="str">
        <f t="shared" si="192"/>
        <v>05_50-60</v>
      </c>
      <c r="Q4429" t="s">
        <v>1730</v>
      </c>
      <c r="R4429" t="s">
        <v>1588</v>
      </c>
      <c r="S4429">
        <f t="shared" si="193"/>
        <v>2240000</v>
      </c>
      <c r="T4429">
        <f t="shared" si="189"/>
        <v>30601</v>
      </c>
    </row>
    <row r="4430" spans="1:24" x14ac:dyDescent="0.25">
      <c r="A4430">
        <v>860</v>
      </c>
      <c r="B4430" t="s">
        <v>29</v>
      </c>
      <c r="C4430" t="s">
        <v>29</v>
      </c>
      <c r="D4430" t="s">
        <v>1046</v>
      </c>
      <c r="E4430" t="s">
        <v>1039</v>
      </c>
      <c r="F4430" t="s">
        <v>5</v>
      </c>
      <c r="G4430" t="s">
        <v>141</v>
      </c>
      <c r="H4430" t="s">
        <v>2</v>
      </c>
      <c r="I4430">
        <v>13</v>
      </c>
      <c r="K4430" t="s">
        <v>7</v>
      </c>
      <c r="L4430" t="s">
        <v>91</v>
      </c>
      <c r="M4430">
        <v>17320</v>
      </c>
      <c r="N4430" s="21" t="str">
        <f t="shared" si="190"/>
        <v>3_15-20</v>
      </c>
      <c r="O4430" s="21" t="str">
        <f t="shared" si="191"/>
        <v>1_10-20</v>
      </c>
      <c r="P4430" s="21" t="str">
        <f t="shared" si="192"/>
        <v>01_&lt;20</v>
      </c>
      <c r="Q4430" t="s">
        <v>1730</v>
      </c>
      <c r="R4430" t="s">
        <v>1588</v>
      </c>
      <c r="S4430">
        <f t="shared" si="193"/>
        <v>14895200</v>
      </c>
      <c r="T4430">
        <f t="shared" si="189"/>
        <v>203486</v>
      </c>
    </row>
    <row r="4431" spans="1:24" x14ac:dyDescent="0.25">
      <c r="A4431">
        <v>110</v>
      </c>
      <c r="B4431" t="s">
        <v>29</v>
      </c>
      <c r="C4431" t="s">
        <v>29</v>
      </c>
      <c r="D4431" t="s">
        <v>1046</v>
      </c>
      <c r="E4431" t="s">
        <v>1039</v>
      </c>
      <c r="F4431" t="s">
        <v>5</v>
      </c>
      <c r="G4431" t="s">
        <v>323</v>
      </c>
      <c r="H4431" t="s">
        <v>2</v>
      </c>
      <c r="I4431">
        <v>13</v>
      </c>
      <c r="L4431" t="s">
        <v>90</v>
      </c>
      <c r="M4431">
        <v>17300</v>
      </c>
      <c r="N4431" s="21" t="str">
        <f t="shared" si="190"/>
        <v>3_15-20</v>
      </c>
      <c r="O4431" s="21" t="str">
        <f t="shared" si="191"/>
        <v>1_10-20</v>
      </c>
      <c r="P4431" s="21" t="str">
        <f t="shared" si="192"/>
        <v>01_&lt;20</v>
      </c>
      <c r="Q4431" t="s">
        <v>1730</v>
      </c>
      <c r="R4431" t="s">
        <v>1588</v>
      </c>
      <c r="S4431">
        <f t="shared" si="193"/>
        <v>1903000</v>
      </c>
      <c r="T4431">
        <f t="shared" si="189"/>
        <v>25997</v>
      </c>
    </row>
    <row r="4432" spans="1:24" x14ac:dyDescent="0.25">
      <c r="A4432">
        <v>40</v>
      </c>
      <c r="B4432" t="s">
        <v>29</v>
      </c>
      <c r="C4432" t="s">
        <v>29</v>
      </c>
      <c r="D4432" t="s">
        <v>1046</v>
      </c>
      <c r="E4432" t="s">
        <v>1039</v>
      </c>
      <c r="F4432" t="s">
        <v>5</v>
      </c>
      <c r="G4432" t="s">
        <v>496</v>
      </c>
      <c r="H4432" t="s">
        <v>2</v>
      </c>
      <c r="I4432">
        <v>13</v>
      </c>
      <c r="L4432" t="s">
        <v>107</v>
      </c>
      <c r="M4432">
        <v>21000</v>
      </c>
      <c r="N4432" s="21" t="str">
        <f t="shared" si="190"/>
        <v>4_20-25</v>
      </c>
      <c r="O4432" s="21" t="str">
        <f t="shared" si="191"/>
        <v>2_20-30</v>
      </c>
      <c r="P4432" s="21" t="str">
        <f t="shared" si="192"/>
        <v>02_20-30</v>
      </c>
      <c r="Q4432" t="s">
        <v>1730</v>
      </c>
      <c r="R4432" t="s">
        <v>1588</v>
      </c>
      <c r="S4432">
        <f t="shared" si="193"/>
        <v>840000</v>
      </c>
      <c r="T4432">
        <f t="shared" si="189"/>
        <v>11475</v>
      </c>
    </row>
    <row r="4433" spans="1:20" x14ac:dyDescent="0.25">
      <c r="A4433">
        <v>150</v>
      </c>
      <c r="B4433" t="s">
        <v>29</v>
      </c>
      <c r="C4433" t="s">
        <v>29</v>
      </c>
      <c r="D4433" t="s">
        <v>1046</v>
      </c>
      <c r="E4433" t="s">
        <v>1039</v>
      </c>
      <c r="F4433" t="s">
        <v>5</v>
      </c>
      <c r="G4433" t="s">
        <v>496</v>
      </c>
      <c r="H4433" t="s">
        <v>2</v>
      </c>
      <c r="I4433">
        <v>14</v>
      </c>
      <c r="L4433" t="s">
        <v>107</v>
      </c>
      <c r="M4433">
        <v>22000</v>
      </c>
      <c r="N4433" s="21" t="str">
        <f t="shared" si="190"/>
        <v>4_20-25</v>
      </c>
      <c r="O4433" s="21" t="str">
        <f t="shared" si="191"/>
        <v>2_20-30</v>
      </c>
      <c r="P4433" s="21" t="str">
        <f t="shared" si="192"/>
        <v>02_20-30</v>
      </c>
      <c r="Q4433" t="s">
        <v>1730</v>
      </c>
      <c r="R4433" t="s">
        <v>1588</v>
      </c>
      <c r="S4433">
        <f t="shared" si="193"/>
        <v>3300000</v>
      </c>
      <c r="T4433">
        <f t="shared" si="189"/>
        <v>45082</v>
      </c>
    </row>
    <row r="4434" spans="1:20" x14ac:dyDescent="0.25">
      <c r="A4434">
        <v>200</v>
      </c>
      <c r="B4434" t="s">
        <v>29</v>
      </c>
      <c r="C4434" t="s">
        <v>29</v>
      </c>
      <c r="D4434" t="s">
        <v>1046</v>
      </c>
      <c r="E4434" t="s">
        <v>1039</v>
      </c>
      <c r="F4434" t="s">
        <v>5</v>
      </c>
      <c r="G4434" t="s">
        <v>323</v>
      </c>
      <c r="H4434" t="s">
        <v>2</v>
      </c>
      <c r="I4434">
        <v>14</v>
      </c>
      <c r="L4434" t="s">
        <v>90</v>
      </c>
      <c r="M4434">
        <v>19300</v>
      </c>
      <c r="N4434" s="21" t="str">
        <f t="shared" si="190"/>
        <v>3_15-20</v>
      </c>
      <c r="O4434" s="21" t="str">
        <f t="shared" si="191"/>
        <v>1_10-20</v>
      </c>
      <c r="P4434" s="21" t="str">
        <f t="shared" si="192"/>
        <v>01_&lt;20</v>
      </c>
      <c r="Q4434" t="s">
        <v>1730</v>
      </c>
      <c r="R4434" t="s">
        <v>1588</v>
      </c>
      <c r="S4434">
        <f t="shared" si="193"/>
        <v>3860000</v>
      </c>
      <c r="T4434">
        <f t="shared" si="189"/>
        <v>52732</v>
      </c>
    </row>
    <row r="4435" spans="1:20" x14ac:dyDescent="0.25">
      <c r="A4435">
        <v>50</v>
      </c>
      <c r="B4435" t="s">
        <v>29</v>
      </c>
      <c r="C4435" t="s">
        <v>29</v>
      </c>
      <c r="D4435" t="s">
        <v>1047</v>
      </c>
      <c r="E4435" t="s">
        <v>1039</v>
      </c>
      <c r="F4435" t="s">
        <v>5</v>
      </c>
      <c r="G4435" t="s">
        <v>141</v>
      </c>
      <c r="H4435" t="s">
        <v>2</v>
      </c>
      <c r="I4435">
        <v>10</v>
      </c>
      <c r="L4435" t="s">
        <v>91</v>
      </c>
      <c r="M4435">
        <v>12100</v>
      </c>
      <c r="N4435" s="21" t="str">
        <f t="shared" si="190"/>
        <v>2_10-15</v>
      </c>
      <c r="O4435" s="21" t="str">
        <f t="shared" si="191"/>
        <v>1_10-20</v>
      </c>
      <c r="P4435" s="21" t="str">
        <f t="shared" si="192"/>
        <v>01_&lt;20</v>
      </c>
      <c r="Q4435" t="s">
        <v>1730</v>
      </c>
      <c r="R4435" t="s">
        <v>1588</v>
      </c>
      <c r="S4435">
        <f t="shared" si="193"/>
        <v>605000</v>
      </c>
      <c r="T4435">
        <f t="shared" si="189"/>
        <v>8265</v>
      </c>
    </row>
    <row r="4436" spans="1:20" x14ac:dyDescent="0.25">
      <c r="A4436">
        <v>70</v>
      </c>
      <c r="B4436" t="s">
        <v>29</v>
      </c>
      <c r="C4436" t="s">
        <v>29</v>
      </c>
      <c r="D4436" t="s">
        <v>1047</v>
      </c>
      <c r="E4436" t="s">
        <v>1039</v>
      </c>
      <c r="F4436" t="s">
        <v>5</v>
      </c>
      <c r="G4436" t="s">
        <v>124</v>
      </c>
      <c r="H4436" t="s">
        <v>2</v>
      </c>
      <c r="I4436">
        <v>10</v>
      </c>
      <c r="K4436" t="s">
        <v>7</v>
      </c>
      <c r="L4436" t="s">
        <v>91</v>
      </c>
      <c r="M4436">
        <v>10400</v>
      </c>
      <c r="N4436" s="21" t="str">
        <f t="shared" si="190"/>
        <v>2_10-15</v>
      </c>
      <c r="O4436" s="21" t="str">
        <f t="shared" si="191"/>
        <v>1_10-20</v>
      </c>
      <c r="P4436" s="21" t="str">
        <f t="shared" si="192"/>
        <v>01_&lt;20</v>
      </c>
      <c r="Q4436" t="s">
        <v>1730</v>
      </c>
      <c r="R4436" t="s">
        <v>1588</v>
      </c>
      <c r="S4436">
        <f t="shared" si="193"/>
        <v>728000</v>
      </c>
      <c r="T4436">
        <f t="shared" si="189"/>
        <v>9945</v>
      </c>
    </row>
    <row r="4437" spans="1:20" x14ac:dyDescent="0.25">
      <c r="A4437">
        <v>160</v>
      </c>
      <c r="B4437" t="s">
        <v>29</v>
      </c>
      <c r="C4437" t="s">
        <v>29</v>
      </c>
      <c r="D4437" t="s">
        <v>1047</v>
      </c>
      <c r="E4437" t="s">
        <v>1039</v>
      </c>
      <c r="F4437" t="s">
        <v>5</v>
      </c>
      <c r="G4437" t="s">
        <v>323</v>
      </c>
      <c r="H4437" t="s">
        <v>2</v>
      </c>
      <c r="I4437">
        <v>11</v>
      </c>
      <c r="L4437" t="s">
        <v>90</v>
      </c>
      <c r="M4437">
        <v>12300</v>
      </c>
      <c r="N4437" s="21" t="str">
        <f t="shared" si="190"/>
        <v>2_10-15</v>
      </c>
      <c r="O4437" s="21" t="str">
        <f t="shared" si="191"/>
        <v>1_10-20</v>
      </c>
      <c r="P4437" s="21" t="str">
        <f t="shared" si="192"/>
        <v>01_&lt;20</v>
      </c>
      <c r="Q4437" t="s">
        <v>1730</v>
      </c>
      <c r="R4437" t="s">
        <v>1588</v>
      </c>
      <c r="S4437">
        <f t="shared" si="193"/>
        <v>1968000</v>
      </c>
      <c r="T4437">
        <f t="shared" si="189"/>
        <v>26885</v>
      </c>
    </row>
    <row r="4438" spans="1:20" x14ac:dyDescent="0.25">
      <c r="A4438">
        <v>50</v>
      </c>
      <c r="B4438" t="s">
        <v>29</v>
      </c>
      <c r="C4438" t="s">
        <v>29</v>
      </c>
      <c r="D4438" t="s">
        <v>1047</v>
      </c>
      <c r="E4438" t="s">
        <v>1039</v>
      </c>
      <c r="F4438" t="s">
        <v>5</v>
      </c>
      <c r="G4438" t="s">
        <v>141</v>
      </c>
      <c r="H4438" t="s">
        <v>2</v>
      </c>
      <c r="I4438">
        <v>11</v>
      </c>
      <c r="K4438" t="s">
        <v>7</v>
      </c>
      <c r="L4438" t="s">
        <v>91</v>
      </c>
      <c r="M4438">
        <v>10100</v>
      </c>
      <c r="N4438" s="21" t="str">
        <f t="shared" si="190"/>
        <v>2_10-15</v>
      </c>
      <c r="O4438" s="21" t="str">
        <f t="shared" si="191"/>
        <v>1_10-20</v>
      </c>
      <c r="P4438" s="21" t="str">
        <f t="shared" si="192"/>
        <v>01_&lt;20</v>
      </c>
      <c r="Q4438" t="s">
        <v>1730</v>
      </c>
      <c r="R4438" t="s">
        <v>1588</v>
      </c>
      <c r="S4438">
        <f t="shared" si="193"/>
        <v>505000</v>
      </c>
      <c r="T4438">
        <f t="shared" si="189"/>
        <v>6899</v>
      </c>
    </row>
  </sheetData>
  <autoFilter ref="A1:X4438">
    <filterColumn colId="16">
      <filters>
        <filter val="_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"/>
  <sheetViews>
    <sheetView topLeftCell="A271" workbookViewId="0">
      <selection activeCell="A289" sqref="A289:XFD291"/>
    </sheetView>
  </sheetViews>
  <sheetFormatPr defaultRowHeight="15" x14ac:dyDescent="0.25"/>
  <cols>
    <col min="1" max="3" width="9.140625" style="10"/>
    <col min="4" max="4" width="14.85546875" style="10" customWidth="1"/>
    <col min="5" max="5" width="12" style="10" customWidth="1"/>
    <col min="9" max="9" width="21.5703125" customWidth="1"/>
    <col min="10" max="10" width="23.140625" customWidth="1"/>
  </cols>
  <sheetData>
    <row r="1" spans="1:5" ht="14.45" x14ac:dyDescent="0.35">
      <c r="A1" s="10" t="s">
        <v>53</v>
      </c>
      <c r="B1" s="13" t="s">
        <v>58</v>
      </c>
      <c r="C1" s="11" t="s">
        <v>54</v>
      </c>
      <c r="D1" s="12" t="s">
        <v>56</v>
      </c>
      <c r="E1" s="11" t="s">
        <v>55</v>
      </c>
    </row>
    <row r="2" spans="1:5" ht="14.45" x14ac:dyDescent="0.35">
      <c r="A2" s="16" t="s">
        <v>1091</v>
      </c>
      <c r="B2" s="16" t="s">
        <v>510</v>
      </c>
      <c r="C2" s="10" t="s">
        <v>0</v>
      </c>
      <c r="D2" s="10">
        <v>13420</v>
      </c>
      <c r="E2" s="10" t="s">
        <v>81</v>
      </c>
    </row>
    <row r="3" spans="1:5" ht="14.45" x14ac:dyDescent="0.35">
      <c r="A3" s="16" t="s">
        <v>1091</v>
      </c>
      <c r="B3" s="16" t="s">
        <v>510</v>
      </c>
      <c r="C3" s="10" t="s">
        <v>10</v>
      </c>
      <c r="D3" s="10">
        <v>32060</v>
      </c>
      <c r="E3" s="10" t="s">
        <v>81</v>
      </c>
    </row>
    <row r="4" spans="1:5" ht="14.45" x14ac:dyDescent="0.35">
      <c r="A4" s="16" t="s">
        <v>1091</v>
      </c>
      <c r="B4" s="16" t="s">
        <v>510</v>
      </c>
      <c r="C4" s="10" t="s">
        <v>15</v>
      </c>
      <c r="D4" s="10">
        <v>23390</v>
      </c>
      <c r="E4" s="10" t="s">
        <v>81</v>
      </c>
    </row>
    <row r="5" spans="1:5" ht="14.45" x14ac:dyDescent="0.35">
      <c r="A5" s="16" t="s">
        <v>1091</v>
      </c>
      <c r="B5" s="16" t="s">
        <v>510</v>
      </c>
      <c r="C5" s="10" t="s">
        <v>14</v>
      </c>
      <c r="D5" s="10">
        <v>34410</v>
      </c>
      <c r="E5" s="10" t="s">
        <v>81</v>
      </c>
    </row>
    <row r="6" spans="1:5" ht="14.45" x14ac:dyDescent="0.35">
      <c r="A6" s="16" t="s">
        <v>1091</v>
      </c>
      <c r="B6" s="16" t="s">
        <v>510</v>
      </c>
      <c r="C6" s="10" t="s">
        <v>13</v>
      </c>
      <c r="D6" s="10">
        <v>11190</v>
      </c>
      <c r="E6" s="10" t="s">
        <v>81</v>
      </c>
    </row>
    <row r="7" spans="1:5" ht="14.45" x14ac:dyDescent="0.35">
      <c r="A7" s="16" t="s">
        <v>1091</v>
      </c>
      <c r="B7" s="16" t="s">
        <v>510</v>
      </c>
      <c r="C7" s="10" t="s">
        <v>9</v>
      </c>
      <c r="D7" s="10">
        <v>1420</v>
      </c>
      <c r="E7" s="10" t="s">
        <v>81</v>
      </c>
    </row>
    <row r="8" spans="1:5" ht="14.45" x14ac:dyDescent="0.35">
      <c r="A8" s="16" t="s">
        <v>1091</v>
      </c>
      <c r="B8" s="16" t="s">
        <v>510</v>
      </c>
      <c r="C8" s="10" t="s">
        <v>16</v>
      </c>
      <c r="D8" s="10">
        <v>2320</v>
      </c>
      <c r="E8" s="10" t="s">
        <v>81</v>
      </c>
    </row>
    <row r="9" spans="1:5" ht="14.45" x14ac:dyDescent="0.35">
      <c r="A9" s="16" t="s">
        <v>1091</v>
      </c>
      <c r="B9" s="16" t="s">
        <v>510</v>
      </c>
      <c r="C9" s="10" t="s">
        <v>144</v>
      </c>
      <c r="D9" s="10">
        <v>1020</v>
      </c>
      <c r="E9" s="10" t="s">
        <v>81</v>
      </c>
    </row>
    <row r="10" spans="1:5" ht="14.45" x14ac:dyDescent="0.35">
      <c r="A10" s="16" t="s">
        <v>1091</v>
      </c>
      <c r="B10" s="16" t="s">
        <v>510</v>
      </c>
      <c r="C10" s="10" t="s">
        <v>151</v>
      </c>
      <c r="D10" s="10">
        <v>750</v>
      </c>
      <c r="E10" s="10" t="s">
        <v>81</v>
      </c>
    </row>
    <row r="11" spans="1:5" ht="14.45" x14ac:dyDescent="0.35">
      <c r="A11" s="16" t="s">
        <v>1091</v>
      </c>
      <c r="B11" s="16" t="s">
        <v>510</v>
      </c>
      <c r="C11" s="10" t="s">
        <v>192</v>
      </c>
      <c r="D11" s="10">
        <v>1460</v>
      </c>
      <c r="E11" s="10" t="s">
        <v>81</v>
      </c>
    </row>
    <row r="12" spans="1:5" ht="14.45" x14ac:dyDescent="0.35">
      <c r="A12" s="16" t="s">
        <v>1091</v>
      </c>
      <c r="B12" s="16" t="s">
        <v>510</v>
      </c>
      <c r="C12" s="10" t="s">
        <v>29</v>
      </c>
      <c r="D12" s="10">
        <v>1200</v>
      </c>
      <c r="E12" s="10" t="s">
        <v>81</v>
      </c>
    </row>
    <row r="13" spans="1:5" ht="14.45" x14ac:dyDescent="0.35">
      <c r="A13" s="16" t="s">
        <v>1091</v>
      </c>
      <c r="B13" s="16" t="s">
        <v>510</v>
      </c>
      <c r="C13" s="10" t="s">
        <v>0</v>
      </c>
      <c r="D13" s="10">
        <v>27190</v>
      </c>
      <c r="E13" s="10" t="s">
        <v>82</v>
      </c>
    </row>
    <row r="14" spans="1:5" ht="14.45" x14ac:dyDescent="0.35">
      <c r="A14" s="16" t="s">
        <v>1091</v>
      </c>
      <c r="B14" s="16" t="s">
        <v>510</v>
      </c>
      <c r="C14" s="10" t="s">
        <v>15</v>
      </c>
      <c r="D14" s="10">
        <v>20500</v>
      </c>
      <c r="E14" s="10" t="s">
        <v>82</v>
      </c>
    </row>
    <row r="15" spans="1:5" ht="14.45" x14ac:dyDescent="0.35">
      <c r="A15" s="16" t="s">
        <v>1091</v>
      </c>
      <c r="B15" s="16" t="s">
        <v>510</v>
      </c>
      <c r="C15" s="10" t="s">
        <v>14</v>
      </c>
      <c r="D15" s="10">
        <v>32100</v>
      </c>
      <c r="E15" s="10" t="s">
        <v>82</v>
      </c>
    </row>
    <row r="16" spans="1:5" ht="14.45" x14ac:dyDescent="0.35">
      <c r="A16" s="16" t="s">
        <v>1091</v>
      </c>
      <c r="B16" s="16" t="s">
        <v>510</v>
      </c>
      <c r="C16" s="10" t="s">
        <v>9</v>
      </c>
      <c r="D16" s="10">
        <v>18000</v>
      </c>
      <c r="E16" s="10" t="s">
        <v>82</v>
      </c>
    </row>
    <row r="17" spans="1:5" ht="14.45" x14ac:dyDescent="0.35">
      <c r="A17" s="16" t="s">
        <v>1091</v>
      </c>
      <c r="B17" s="16" t="s">
        <v>510</v>
      </c>
      <c r="C17" s="10" t="s">
        <v>29</v>
      </c>
      <c r="D17" s="10">
        <v>1800</v>
      </c>
      <c r="E17" s="10" t="s">
        <v>82</v>
      </c>
    </row>
    <row r="18" spans="1:5" ht="14.45" x14ac:dyDescent="0.35">
      <c r="A18" s="16" t="s">
        <v>1092</v>
      </c>
      <c r="B18" s="16" t="s">
        <v>510</v>
      </c>
      <c r="C18" s="10" t="s">
        <v>15</v>
      </c>
      <c r="D18" s="10">
        <v>45250</v>
      </c>
      <c r="E18" s="10" t="s">
        <v>81</v>
      </c>
    </row>
    <row r="19" spans="1:5" ht="14.45" x14ac:dyDescent="0.35">
      <c r="A19" s="16" t="s">
        <v>1092</v>
      </c>
      <c r="B19" s="16" t="s">
        <v>510</v>
      </c>
      <c r="C19" s="10" t="s">
        <v>14</v>
      </c>
      <c r="D19" s="10">
        <v>30820</v>
      </c>
      <c r="E19" s="10" t="s">
        <v>81</v>
      </c>
    </row>
    <row r="20" spans="1:5" ht="14.45" x14ac:dyDescent="0.35">
      <c r="A20" s="16" t="s">
        <v>1092</v>
      </c>
      <c r="B20" s="16" t="s">
        <v>510</v>
      </c>
      <c r="C20" s="10" t="s">
        <v>0</v>
      </c>
      <c r="D20" s="10">
        <v>27190</v>
      </c>
      <c r="E20" s="10" t="s">
        <v>81</v>
      </c>
    </row>
    <row r="21" spans="1:5" ht="14.45" x14ac:dyDescent="0.35">
      <c r="A21" s="16" t="s">
        <v>1092</v>
      </c>
      <c r="B21" s="16" t="s">
        <v>510</v>
      </c>
      <c r="C21" s="10" t="s">
        <v>10</v>
      </c>
      <c r="D21" s="10">
        <v>48630</v>
      </c>
      <c r="E21" s="10" t="s">
        <v>81</v>
      </c>
    </row>
    <row r="22" spans="1:5" ht="14.45" x14ac:dyDescent="0.35">
      <c r="A22" s="16" t="s">
        <v>1092</v>
      </c>
      <c r="B22" s="16" t="s">
        <v>510</v>
      </c>
      <c r="C22" s="10" t="s">
        <v>9</v>
      </c>
      <c r="D22" s="10">
        <v>1540</v>
      </c>
      <c r="E22" s="10" t="s">
        <v>81</v>
      </c>
    </row>
    <row r="23" spans="1:5" ht="14.45" x14ac:dyDescent="0.35">
      <c r="A23" s="16" t="s">
        <v>1092</v>
      </c>
      <c r="B23" s="16" t="s">
        <v>510</v>
      </c>
      <c r="C23" s="10" t="s">
        <v>13</v>
      </c>
      <c r="D23" s="10">
        <v>11860</v>
      </c>
      <c r="E23" s="10" t="s">
        <v>81</v>
      </c>
    </row>
    <row r="24" spans="1:5" ht="14.45" x14ac:dyDescent="0.35">
      <c r="A24" s="16" t="s">
        <v>1092</v>
      </c>
      <c r="B24" s="16" t="s">
        <v>510</v>
      </c>
      <c r="C24" s="10" t="s">
        <v>16</v>
      </c>
      <c r="D24" s="10">
        <v>2940</v>
      </c>
      <c r="E24" s="10" t="s">
        <v>81</v>
      </c>
    </row>
    <row r="25" spans="1:5" ht="14.45" x14ac:dyDescent="0.35">
      <c r="A25" s="16" t="s">
        <v>1092</v>
      </c>
      <c r="B25" s="16" t="s">
        <v>510</v>
      </c>
      <c r="C25" s="10" t="s">
        <v>144</v>
      </c>
      <c r="D25" s="10">
        <v>2500</v>
      </c>
      <c r="E25" s="10" t="s">
        <v>81</v>
      </c>
    </row>
    <row r="26" spans="1:5" ht="14.45" x14ac:dyDescent="0.35">
      <c r="A26" s="16" t="s">
        <v>1092</v>
      </c>
      <c r="B26" s="16" t="s">
        <v>510</v>
      </c>
      <c r="C26" s="10" t="s">
        <v>192</v>
      </c>
      <c r="D26" s="10">
        <v>1630</v>
      </c>
      <c r="E26" s="10" t="s">
        <v>81</v>
      </c>
    </row>
    <row r="27" spans="1:5" ht="14.45" x14ac:dyDescent="0.35">
      <c r="A27" s="16" t="s">
        <v>1092</v>
      </c>
      <c r="B27" s="16" t="s">
        <v>510</v>
      </c>
      <c r="C27" s="10" t="s">
        <v>151</v>
      </c>
      <c r="D27" s="10">
        <v>1300</v>
      </c>
      <c r="E27" s="10" t="s">
        <v>81</v>
      </c>
    </row>
    <row r="28" spans="1:5" ht="14.45" x14ac:dyDescent="0.35">
      <c r="A28" s="16" t="s">
        <v>1092</v>
      </c>
      <c r="B28" s="16" t="s">
        <v>510</v>
      </c>
      <c r="C28" s="10" t="s">
        <v>29</v>
      </c>
      <c r="D28" s="10">
        <v>1300</v>
      </c>
      <c r="E28" s="10" t="s">
        <v>82</v>
      </c>
    </row>
    <row r="29" spans="1:5" ht="14.45" x14ac:dyDescent="0.35">
      <c r="A29" s="16" t="s">
        <v>1092</v>
      </c>
      <c r="B29" s="16" t="s">
        <v>510</v>
      </c>
      <c r="C29" s="10" t="s">
        <v>15</v>
      </c>
      <c r="D29" s="10">
        <v>28780</v>
      </c>
      <c r="E29" s="10" t="s">
        <v>82</v>
      </c>
    </row>
    <row r="30" spans="1:5" ht="14.45" x14ac:dyDescent="0.35">
      <c r="A30" s="16" t="s">
        <v>1092</v>
      </c>
      <c r="B30" s="16" t="s">
        <v>510</v>
      </c>
      <c r="C30" s="10" t="s">
        <v>14</v>
      </c>
      <c r="D30" s="10">
        <v>28400</v>
      </c>
      <c r="E30" s="10" t="s">
        <v>82</v>
      </c>
    </row>
    <row r="31" spans="1:5" ht="14.45" x14ac:dyDescent="0.35">
      <c r="A31" s="16" t="s">
        <v>1092</v>
      </c>
      <c r="B31" s="16" t="s">
        <v>510</v>
      </c>
      <c r="C31" s="10" t="s">
        <v>0</v>
      </c>
      <c r="D31" s="10">
        <v>30160</v>
      </c>
      <c r="E31" s="10" t="s">
        <v>82</v>
      </c>
    </row>
    <row r="32" spans="1:5" ht="14.45" x14ac:dyDescent="0.35">
      <c r="A32" s="16" t="s">
        <v>1092</v>
      </c>
      <c r="B32" s="16" t="s">
        <v>510</v>
      </c>
      <c r="C32" s="10" t="s">
        <v>9</v>
      </c>
      <c r="D32" s="10">
        <v>16000</v>
      </c>
      <c r="E32" s="10" t="s">
        <v>82</v>
      </c>
    </row>
    <row r="33" spans="1:5" ht="14.45" x14ac:dyDescent="0.35">
      <c r="A33" s="16" t="s">
        <v>1092</v>
      </c>
      <c r="B33" s="16" t="s">
        <v>510</v>
      </c>
      <c r="C33" s="10" t="s">
        <v>29</v>
      </c>
      <c r="D33" s="10">
        <v>2000</v>
      </c>
      <c r="E33" s="10" t="s">
        <v>82</v>
      </c>
    </row>
    <row r="34" spans="1:5" ht="14.45" x14ac:dyDescent="0.35">
      <c r="A34" s="16" t="s">
        <v>1093</v>
      </c>
      <c r="B34" s="16" t="s">
        <v>510</v>
      </c>
      <c r="C34" s="10" t="s">
        <v>14</v>
      </c>
      <c r="D34" s="10">
        <v>45930</v>
      </c>
      <c r="E34" s="10" t="s">
        <v>81</v>
      </c>
    </row>
    <row r="35" spans="1:5" ht="14.45" x14ac:dyDescent="0.35">
      <c r="A35" s="16" t="s">
        <v>1093</v>
      </c>
      <c r="B35" s="16" t="s">
        <v>510</v>
      </c>
      <c r="C35" s="10" t="s">
        <v>15</v>
      </c>
      <c r="D35" s="10">
        <v>51060</v>
      </c>
      <c r="E35" s="10" t="s">
        <v>81</v>
      </c>
    </row>
    <row r="36" spans="1:5" ht="14.45" x14ac:dyDescent="0.35">
      <c r="A36" s="16" t="s">
        <v>1093</v>
      </c>
      <c r="B36" s="16" t="s">
        <v>510</v>
      </c>
      <c r="C36" s="10" t="s">
        <v>10</v>
      </c>
      <c r="D36" s="10">
        <v>41110</v>
      </c>
      <c r="E36" s="10" t="s">
        <v>81</v>
      </c>
    </row>
    <row r="37" spans="1:5" ht="14.45" x14ac:dyDescent="0.35">
      <c r="A37" s="16" t="s">
        <v>1093</v>
      </c>
      <c r="B37" s="16" t="s">
        <v>510</v>
      </c>
      <c r="C37" s="10" t="s">
        <v>0</v>
      </c>
      <c r="D37" s="10">
        <v>27960</v>
      </c>
      <c r="E37" s="10" t="s">
        <v>81</v>
      </c>
    </row>
    <row r="38" spans="1:5" ht="14.45" x14ac:dyDescent="0.35">
      <c r="A38" s="16" t="s">
        <v>1093</v>
      </c>
      <c r="B38" s="16" t="s">
        <v>510</v>
      </c>
      <c r="C38" s="10" t="s">
        <v>9</v>
      </c>
      <c r="D38" s="10">
        <v>2380</v>
      </c>
      <c r="E38" s="10" t="s">
        <v>81</v>
      </c>
    </row>
    <row r="39" spans="1:5" ht="14.45" x14ac:dyDescent="0.35">
      <c r="A39" s="16" t="s">
        <v>1093</v>
      </c>
      <c r="B39" s="16" t="s">
        <v>510</v>
      </c>
      <c r="C39" s="10" t="s">
        <v>13</v>
      </c>
      <c r="D39" s="10">
        <v>14170</v>
      </c>
      <c r="E39" s="10" t="s">
        <v>81</v>
      </c>
    </row>
    <row r="40" spans="1:5" ht="14.45" x14ac:dyDescent="0.35">
      <c r="A40" s="16" t="s">
        <v>1093</v>
      </c>
      <c r="B40" s="16" t="s">
        <v>510</v>
      </c>
      <c r="C40" s="10" t="s">
        <v>151</v>
      </c>
      <c r="D40" s="10">
        <v>4560</v>
      </c>
      <c r="E40" s="10" t="s">
        <v>81</v>
      </c>
    </row>
    <row r="41" spans="1:5" ht="14.45" x14ac:dyDescent="0.35">
      <c r="A41" s="16" t="s">
        <v>1093</v>
      </c>
      <c r="B41" s="16" t="s">
        <v>510</v>
      </c>
      <c r="C41" s="10" t="s">
        <v>144</v>
      </c>
      <c r="D41" s="10">
        <v>4310</v>
      </c>
      <c r="E41" s="10" t="s">
        <v>81</v>
      </c>
    </row>
    <row r="42" spans="1:5" ht="14.45" x14ac:dyDescent="0.35">
      <c r="A42" s="16" t="s">
        <v>1093</v>
      </c>
      <c r="B42" s="16" t="s">
        <v>510</v>
      </c>
      <c r="C42" s="10" t="s">
        <v>16</v>
      </c>
      <c r="D42" s="10">
        <v>2710</v>
      </c>
      <c r="E42" s="10" t="s">
        <v>81</v>
      </c>
    </row>
    <row r="43" spans="1:5" ht="14.45" x14ac:dyDescent="0.35">
      <c r="A43" s="16" t="s">
        <v>1093</v>
      </c>
      <c r="B43" s="16" t="s">
        <v>510</v>
      </c>
      <c r="C43" s="10" t="s">
        <v>192</v>
      </c>
      <c r="D43" s="10">
        <v>2320</v>
      </c>
      <c r="E43" s="10" t="s">
        <v>81</v>
      </c>
    </row>
    <row r="44" spans="1:5" ht="14.45" x14ac:dyDescent="0.35">
      <c r="A44" s="16" t="s">
        <v>1093</v>
      </c>
      <c r="B44" s="16" t="s">
        <v>510</v>
      </c>
      <c r="C44" s="10" t="s">
        <v>29</v>
      </c>
      <c r="D44" s="10">
        <v>1800</v>
      </c>
      <c r="E44" s="10" t="s">
        <v>81</v>
      </c>
    </row>
    <row r="45" spans="1:5" ht="14.45" x14ac:dyDescent="0.35">
      <c r="A45" s="16" t="s">
        <v>1093</v>
      </c>
      <c r="B45" s="16" t="s">
        <v>510</v>
      </c>
      <c r="C45" s="10" t="s">
        <v>14</v>
      </c>
      <c r="D45" s="10">
        <v>31300</v>
      </c>
      <c r="E45" s="10" t="s">
        <v>82</v>
      </c>
    </row>
    <row r="46" spans="1:5" ht="14.45" x14ac:dyDescent="0.35">
      <c r="A46" s="16" t="s">
        <v>1093</v>
      </c>
      <c r="B46" s="16" t="s">
        <v>510</v>
      </c>
      <c r="C46" s="10" t="s">
        <v>15</v>
      </c>
      <c r="D46" s="10">
        <v>20040</v>
      </c>
      <c r="E46" s="10" t="s">
        <v>82</v>
      </c>
    </row>
    <row r="47" spans="1:5" ht="14.45" x14ac:dyDescent="0.35">
      <c r="A47" s="16" t="s">
        <v>1093</v>
      </c>
      <c r="B47" s="16" t="s">
        <v>510</v>
      </c>
      <c r="C47" s="10" t="s">
        <v>0</v>
      </c>
      <c r="D47" s="10">
        <v>8500</v>
      </c>
      <c r="E47" s="10" t="s">
        <v>82</v>
      </c>
    </row>
    <row r="48" spans="1:5" ht="14.45" x14ac:dyDescent="0.35">
      <c r="A48" s="16" t="s">
        <v>1093</v>
      </c>
      <c r="B48" s="16" t="s">
        <v>510</v>
      </c>
      <c r="C48" s="10" t="s">
        <v>9</v>
      </c>
      <c r="D48" s="10">
        <v>17400</v>
      </c>
      <c r="E48" s="10" t="s">
        <v>82</v>
      </c>
    </row>
    <row r="49" spans="1:5" ht="14.45" x14ac:dyDescent="0.35">
      <c r="A49" s="17" t="s">
        <v>1093</v>
      </c>
      <c r="B49" s="17" t="s">
        <v>510</v>
      </c>
      <c r="C49" s="17" t="s">
        <v>16</v>
      </c>
      <c r="D49" s="17">
        <v>1700</v>
      </c>
      <c r="E49" s="17" t="s">
        <v>82</v>
      </c>
    </row>
    <row r="50" spans="1:5" ht="14.45" x14ac:dyDescent="0.35">
      <c r="A50" s="17" t="s">
        <v>1093</v>
      </c>
      <c r="B50" s="17" t="s">
        <v>510</v>
      </c>
      <c r="C50" s="17" t="s">
        <v>10</v>
      </c>
      <c r="D50" s="17">
        <v>10900</v>
      </c>
      <c r="E50" s="17" t="s">
        <v>82</v>
      </c>
    </row>
    <row r="51" spans="1:5" ht="14.45" x14ac:dyDescent="0.35">
      <c r="A51" s="16" t="s">
        <v>1093</v>
      </c>
      <c r="B51" s="16" t="s">
        <v>510</v>
      </c>
      <c r="C51" s="10" t="s">
        <v>29</v>
      </c>
      <c r="D51" s="10">
        <v>2500</v>
      </c>
      <c r="E51" s="10" t="s">
        <v>82</v>
      </c>
    </row>
    <row r="52" spans="1:5" ht="14.45" x14ac:dyDescent="0.35">
      <c r="A52" s="16" t="s">
        <v>1094</v>
      </c>
      <c r="B52" s="16" t="s">
        <v>606</v>
      </c>
      <c r="C52" s="10" t="s">
        <v>14</v>
      </c>
      <c r="D52" s="10">
        <v>33150</v>
      </c>
      <c r="E52" s="10" t="s">
        <v>81</v>
      </c>
    </row>
    <row r="53" spans="1:5" ht="14.45" x14ac:dyDescent="0.35">
      <c r="A53" s="16" t="s">
        <v>1094</v>
      </c>
      <c r="B53" s="16" t="s">
        <v>606</v>
      </c>
      <c r="C53" s="10" t="s">
        <v>10</v>
      </c>
      <c r="D53" s="10">
        <v>22640</v>
      </c>
      <c r="E53" s="10" t="s">
        <v>81</v>
      </c>
    </row>
    <row r="54" spans="1:5" ht="14.45" x14ac:dyDescent="0.35">
      <c r="A54" s="16" t="s">
        <v>1094</v>
      </c>
      <c r="B54" s="16" t="s">
        <v>606</v>
      </c>
      <c r="C54" s="10" t="s">
        <v>15</v>
      </c>
      <c r="D54" s="10">
        <v>41310</v>
      </c>
      <c r="E54" s="10" t="s">
        <v>81</v>
      </c>
    </row>
    <row r="55" spans="1:5" ht="14.45" x14ac:dyDescent="0.35">
      <c r="A55" s="16" t="s">
        <v>1094</v>
      </c>
      <c r="B55" s="16" t="s">
        <v>606</v>
      </c>
      <c r="C55" s="10" t="s">
        <v>0</v>
      </c>
      <c r="D55" s="10">
        <v>19890</v>
      </c>
      <c r="E55" s="10" t="s">
        <v>81</v>
      </c>
    </row>
    <row r="56" spans="1:5" ht="14.45" x14ac:dyDescent="0.35">
      <c r="A56" s="16" t="s">
        <v>1094</v>
      </c>
      <c r="B56" s="16" t="s">
        <v>606</v>
      </c>
      <c r="C56" s="10" t="s">
        <v>9</v>
      </c>
      <c r="D56" s="10">
        <v>1600</v>
      </c>
      <c r="E56" s="10" t="s">
        <v>81</v>
      </c>
    </row>
    <row r="57" spans="1:5" ht="14.45" x14ac:dyDescent="0.35">
      <c r="A57" s="16" t="s">
        <v>1094</v>
      </c>
      <c r="B57" s="16" t="s">
        <v>606</v>
      </c>
      <c r="C57" s="10" t="s">
        <v>13</v>
      </c>
      <c r="D57" s="10">
        <v>13080</v>
      </c>
      <c r="E57" s="10" t="s">
        <v>81</v>
      </c>
    </row>
    <row r="58" spans="1:5" ht="14.45" x14ac:dyDescent="0.35">
      <c r="A58" s="16" t="s">
        <v>1094</v>
      </c>
      <c r="B58" s="16" t="s">
        <v>606</v>
      </c>
      <c r="C58" s="10" t="s">
        <v>16</v>
      </c>
      <c r="D58" s="10">
        <v>3090</v>
      </c>
      <c r="E58" s="10" t="s">
        <v>81</v>
      </c>
    </row>
    <row r="59" spans="1:5" ht="14.45" x14ac:dyDescent="0.35">
      <c r="A59" s="16" t="s">
        <v>1094</v>
      </c>
      <c r="B59" s="16" t="s">
        <v>606</v>
      </c>
      <c r="C59" s="10" t="s">
        <v>151</v>
      </c>
      <c r="D59" s="10">
        <v>2380</v>
      </c>
      <c r="E59" s="10" t="s">
        <v>81</v>
      </c>
    </row>
    <row r="60" spans="1:5" ht="14.45" x14ac:dyDescent="0.35">
      <c r="A60" s="16" t="s">
        <v>1094</v>
      </c>
      <c r="B60" s="16" t="s">
        <v>606</v>
      </c>
      <c r="C60" s="10" t="s">
        <v>192</v>
      </c>
      <c r="D60" s="10">
        <v>1970</v>
      </c>
      <c r="E60" s="10" t="s">
        <v>81</v>
      </c>
    </row>
    <row r="61" spans="1:5" ht="14.45" x14ac:dyDescent="0.35">
      <c r="A61" s="16" t="s">
        <v>1094</v>
      </c>
      <c r="B61" s="16" t="s">
        <v>606</v>
      </c>
      <c r="C61" s="10" t="s">
        <v>144</v>
      </c>
      <c r="D61" s="10">
        <v>1550</v>
      </c>
      <c r="E61" s="10" t="s">
        <v>81</v>
      </c>
    </row>
    <row r="62" spans="1:5" ht="14.45" x14ac:dyDescent="0.35">
      <c r="A62" s="16" t="s">
        <v>1094</v>
      </c>
      <c r="B62" s="16" t="s">
        <v>606</v>
      </c>
      <c r="C62" s="10" t="s">
        <v>14</v>
      </c>
      <c r="D62" s="10">
        <v>25600</v>
      </c>
      <c r="E62" s="10" t="s">
        <v>82</v>
      </c>
    </row>
    <row r="63" spans="1:5" ht="14.45" x14ac:dyDescent="0.35">
      <c r="A63" s="16" t="s">
        <v>1094</v>
      </c>
      <c r="B63" s="16" t="s">
        <v>606</v>
      </c>
      <c r="C63" s="10" t="s">
        <v>10</v>
      </c>
      <c r="D63" s="10">
        <v>26700</v>
      </c>
      <c r="E63" s="10" t="s">
        <v>82</v>
      </c>
    </row>
    <row r="64" spans="1:5" ht="14.45" x14ac:dyDescent="0.35">
      <c r="A64" s="16" t="s">
        <v>1094</v>
      </c>
      <c r="B64" s="16" t="s">
        <v>606</v>
      </c>
      <c r="C64" s="10" t="s">
        <v>15</v>
      </c>
      <c r="D64" s="10">
        <v>300</v>
      </c>
      <c r="E64" s="10" t="s">
        <v>82</v>
      </c>
    </row>
    <row r="65" spans="1:5" ht="14.45" x14ac:dyDescent="0.35">
      <c r="A65" s="16" t="s">
        <v>1094</v>
      </c>
      <c r="B65" s="16" t="s">
        <v>606</v>
      </c>
      <c r="C65" s="10" t="s">
        <v>0</v>
      </c>
      <c r="D65" s="10">
        <v>1100</v>
      </c>
      <c r="E65" s="10" t="s">
        <v>82</v>
      </c>
    </row>
    <row r="66" spans="1:5" ht="14.45" x14ac:dyDescent="0.35">
      <c r="A66" s="16" t="s">
        <v>1094</v>
      </c>
      <c r="B66" s="16" t="s">
        <v>606</v>
      </c>
      <c r="C66" s="10" t="s">
        <v>9</v>
      </c>
      <c r="D66" s="10">
        <v>13500</v>
      </c>
      <c r="E66" s="10" t="s">
        <v>82</v>
      </c>
    </row>
    <row r="67" spans="1:5" ht="14.45" x14ac:dyDescent="0.35">
      <c r="A67" s="16" t="s">
        <v>1094</v>
      </c>
      <c r="B67" s="16" t="s">
        <v>606</v>
      </c>
      <c r="C67" s="10" t="s">
        <v>16</v>
      </c>
      <c r="D67" s="10">
        <v>600</v>
      </c>
      <c r="E67" s="10" t="s">
        <v>82</v>
      </c>
    </row>
    <row r="68" spans="1:5" ht="14.45" x14ac:dyDescent="0.35">
      <c r="A68" s="16" t="s">
        <v>1094</v>
      </c>
      <c r="B68" s="16" t="s">
        <v>606</v>
      </c>
      <c r="C68" s="10" t="s">
        <v>29</v>
      </c>
      <c r="D68" s="10">
        <v>1400</v>
      </c>
      <c r="E68" s="10" t="s">
        <v>81</v>
      </c>
    </row>
    <row r="69" spans="1:5" ht="14.45" x14ac:dyDescent="0.35">
      <c r="A69" s="16" t="s">
        <v>1094</v>
      </c>
      <c r="B69" s="16" t="s">
        <v>606</v>
      </c>
      <c r="C69" s="10" t="s">
        <v>29</v>
      </c>
      <c r="D69" s="10">
        <v>1900</v>
      </c>
      <c r="E69" s="10" t="s">
        <v>82</v>
      </c>
    </row>
    <row r="70" spans="1:5" ht="14.45" x14ac:dyDescent="0.35">
      <c r="A70" s="16" t="s">
        <v>1095</v>
      </c>
      <c r="B70" s="16" t="s">
        <v>606</v>
      </c>
      <c r="C70" s="10" t="s">
        <v>0</v>
      </c>
      <c r="D70" s="10">
        <v>9800</v>
      </c>
      <c r="E70" s="10" t="s">
        <v>81</v>
      </c>
    </row>
    <row r="71" spans="1:5" ht="14.45" x14ac:dyDescent="0.35">
      <c r="A71" s="16" t="s">
        <v>1095</v>
      </c>
      <c r="B71" s="16" t="s">
        <v>606</v>
      </c>
      <c r="C71" s="10" t="s">
        <v>10</v>
      </c>
      <c r="D71" s="10">
        <v>21770</v>
      </c>
      <c r="E71" s="10" t="s">
        <v>81</v>
      </c>
    </row>
    <row r="72" spans="1:5" ht="14.45" x14ac:dyDescent="0.35">
      <c r="A72" s="16" t="s">
        <v>1095</v>
      </c>
      <c r="B72" s="16" t="s">
        <v>606</v>
      </c>
      <c r="C72" s="10" t="s">
        <v>15</v>
      </c>
      <c r="D72" s="10">
        <v>25650</v>
      </c>
      <c r="E72" s="10" t="s">
        <v>81</v>
      </c>
    </row>
    <row r="73" spans="1:5" ht="14.45" x14ac:dyDescent="0.35">
      <c r="A73" s="16" t="s">
        <v>1095</v>
      </c>
      <c r="B73" s="16" t="s">
        <v>606</v>
      </c>
      <c r="C73" s="10" t="s">
        <v>14</v>
      </c>
      <c r="D73" s="10">
        <v>24730</v>
      </c>
      <c r="E73" s="10" t="s">
        <v>81</v>
      </c>
    </row>
    <row r="74" spans="1:5" ht="14.45" x14ac:dyDescent="0.35">
      <c r="A74" s="16" t="s">
        <v>1095</v>
      </c>
      <c r="B74" s="16" t="s">
        <v>606</v>
      </c>
      <c r="C74" s="10" t="s">
        <v>13</v>
      </c>
      <c r="D74" s="10">
        <v>10680</v>
      </c>
      <c r="E74" s="10" t="s">
        <v>81</v>
      </c>
    </row>
    <row r="75" spans="1:5" ht="14.45" x14ac:dyDescent="0.35">
      <c r="A75" s="16" t="s">
        <v>1095</v>
      </c>
      <c r="B75" s="16" t="s">
        <v>606</v>
      </c>
      <c r="C75" s="10" t="s">
        <v>9</v>
      </c>
      <c r="D75" s="10">
        <v>1100</v>
      </c>
      <c r="E75" s="10" t="s">
        <v>81</v>
      </c>
    </row>
    <row r="76" spans="1:5" ht="14.45" x14ac:dyDescent="0.35">
      <c r="A76" s="16" t="s">
        <v>1095</v>
      </c>
      <c r="B76" s="16" t="s">
        <v>606</v>
      </c>
      <c r="C76" s="10" t="s">
        <v>16</v>
      </c>
      <c r="D76" s="10">
        <v>1830</v>
      </c>
      <c r="E76" s="10" t="s">
        <v>81</v>
      </c>
    </row>
    <row r="77" spans="1:5" ht="14.45" x14ac:dyDescent="0.35">
      <c r="A77" s="16" t="s">
        <v>1095</v>
      </c>
      <c r="B77" s="16" t="s">
        <v>606</v>
      </c>
      <c r="C77" s="10" t="s">
        <v>144</v>
      </c>
      <c r="D77" s="10">
        <v>200</v>
      </c>
      <c r="E77" s="10" t="s">
        <v>81</v>
      </c>
    </row>
    <row r="78" spans="1:5" ht="14.45" x14ac:dyDescent="0.35">
      <c r="A78" s="16" t="s">
        <v>1095</v>
      </c>
      <c r="B78" s="16" t="s">
        <v>606</v>
      </c>
      <c r="C78" s="10" t="s">
        <v>151</v>
      </c>
      <c r="D78" s="10">
        <v>570</v>
      </c>
      <c r="E78" s="10" t="s">
        <v>81</v>
      </c>
    </row>
    <row r="79" spans="1:5" ht="14.45" x14ac:dyDescent="0.35">
      <c r="A79" s="16" t="s">
        <v>1095</v>
      </c>
      <c r="B79" s="16" t="s">
        <v>606</v>
      </c>
      <c r="C79" s="10" t="s">
        <v>192</v>
      </c>
      <c r="D79" s="10">
        <v>1330</v>
      </c>
      <c r="E79" s="10" t="s">
        <v>81</v>
      </c>
    </row>
    <row r="80" spans="1:5" ht="14.45" x14ac:dyDescent="0.35">
      <c r="A80" s="16" t="s">
        <v>1095</v>
      </c>
      <c r="B80" s="16" t="s">
        <v>606</v>
      </c>
      <c r="C80" s="10" t="s">
        <v>29</v>
      </c>
      <c r="D80" s="10">
        <v>1250</v>
      </c>
      <c r="E80" s="10" t="s">
        <v>81</v>
      </c>
    </row>
    <row r="81" spans="1:5" ht="14.45" x14ac:dyDescent="0.35">
      <c r="A81" s="16" t="s">
        <v>1095</v>
      </c>
      <c r="B81" s="16" t="s">
        <v>606</v>
      </c>
      <c r="C81" s="10" t="s">
        <v>0</v>
      </c>
      <c r="D81" s="10">
        <v>24580</v>
      </c>
      <c r="E81" s="10" t="s">
        <v>82</v>
      </c>
    </row>
    <row r="82" spans="1:5" ht="14.45" x14ac:dyDescent="0.35">
      <c r="A82" s="16" t="s">
        <v>1095</v>
      </c>
      <c r="B82" s="16" t="s">
        <v>606</v>
      </c>
      <c r="C82" s="10" t="s">
        <v>10</v>
      </c>
      <c r="D82" s="10">
        <v>12400</v>
      </c>
      <c r="E82" s="10" t="s">
        <v>82</v>
      </c>
    </row>
    <row r="83" spans="1:5" ht="14.45" x14ac:dyDescent="0.35">
      <c r="A83" s="16" t="s">
        <v>1095</v>
      </c>
      <c r="B83" s="16" t="s">
        <v>606</v>
      </c>
      <c r="C83" s="10" t="s">
        <v>15</v>
      </c>
      <c r="D83" s="10">
        <v>8990</v>
      </c>
      <c r="E83" s="10" t="s">
        <v>82</v>
      </c>
    </row>
    <row r="84" spans="1:5" ht="14.45" x14ac:dyDescent="0.35">
      <c r="A84" s="16" t="s">
        <v>1095</v>
      </c>
      <c r="B84" s="16" t="s">
        <v>606</v>
      </c>
      <c r="C84" s="10" t="s">
        <v>14</v>
      </c>
      <c r="D84" s="10">
        <v>20100</v>
      </c>
      <c r="E84" s="10" t="s">
        <v>82</v>
      </c>
    </row>
    <row r="85" spans="1:5" ht="14.45" x14ac:dyDescent="0.35">
      <c r="A85" s="16" t="s">
        <v>1095</v>
      </c>
      <c r="B85" s="16" t="s">
        <v>606</v>
      </c>
      <c r="C85" s="10" t="s">
        <v>9</v>
      </c>
      <c r="D85" s="10">
        <v>9000</v>
      </c>
      <c r="E85" s="10" t="s">
        <v>82</v>
      </c>
    </row>
    <row r="86" spans="1:5" ht="14.45" x14ac:dyDescent="0.35">
      <c r="A86" s="16" t="s">
        <v>1095</v>
      </c>
      <c r="B86" s="16" t="s">
        <v>606</v>
      </c>
      <c r="C86" s="10" t="s">
        <v>16</v>
      </c>
      <c r="D86" s="10">
        <v>500</v>
      </c>
      <c r="E86" s="10" t="s">
        <v>82</v>
      </c>
    </row>
    <row r="87" spans="1:5" ht="14.45" x14ac:dyDescent="0.35">
      <c r="A87" s="16" t="s">
        <v>1095</v>
      </c>
      <c r="B87" s="16" t="s">
        <v>606</v>
      </c>
      <c r="C87" s="10" t="s">
        <v>29</v>
      </c>
      <c r="D87" s="10">
        <v>1800</v>
      </c>
      <c r="E87" s="10" t="s">
        <v>82</v>
      </c>
    </row>
    <row r="88" spans="1:5" ht="14.45" x14ac:dyDescent="0.35">
      <c r="A88" s="16" t="s">
        <v>1096</v>
      </c>
      <c r="B88" s="16" t="s">
        <v>606</v>
      </c>
      <c r="C88" s="10" t="s">
        <v>15</v>
      </c>
      <c r="D88" s="10">
        <v>48340</v>
      </c>
      <c r="E88" s="10" t="s">
        <v>81</v>
      </c>
    </row>
    <row r="89" spans="1:5" ht="14.45" x14ac:dyDescent="0.35">
      <c r="A89" s="16" t="s">
        <v>1096</v>
      </c>
      <c r="B89" s="16" t="s">
        <v>606</v>
      </c>
      <c r="C89" s="10" t="s">
        <v>10</v>
      </c>
      <c r="D89" s="10">
        <v>33610</v>
      </c>
      <c r="E89" s="10" t="s">
        <v>81</v>
      </c>
    </row>
    <row r="90" spans="1:5" ht="14.45" x14ac:dyDescent="0.35">
      <c r="A90" s="16" t="s">
        <v>1096</v>
      </c>
      <c r="B90" s="16" t="s">
        <v>606</v>
      </c>
      <c r="C90" s="10" t="s">
        <v>0</v>
      </c>
      <c r="D90" s="10">
        <v>24080</v>
      </c>
      <c r="E90" s="10" t="s">
        <v>81</v>
      </c>
    </row>
    <row r="91" spans="1:5" ht="14.45" x14ac:dyDescent="0.35">
      <c r="A91" s="16" t="s">
        <v>1096</v>
      </c>
      <c r="B91" s="16" t="s">
        <v>606</v>
      </c>
      <c r="C91" s="10" t="s">
        <v>14</v>
      </c>
      <c r="D91" s="10">
        <v>28560</v>
      </c>
      <c r="E91" s="10" t="s">
        <v>81</v>
      </c>
    </row>
    <row r="92" spans="1:5" ht="14.45" x14ac:dyDescent="0.35">
      <c r="A92" s="16" t="s">
        <v>1096</v>
      </c>
      <c r="B92" s="16" t="s">
        <v>606</v>
      </c>
      <c r="C92" s="10" t="s">
        <v>13</v>
      </c>
      <c r="D92" s="10">
        <v>12430</v>
      </c>
      <c r="E92" s="10" t="s">
        <v>81</v>
      </c>
    </row>
    <row r="93" spans="1:5" ht="14.45" x14ac:dyDescent="0.35">
      <c r="A93" s="16" t="s">
        <v>1096</v>
      </c>
      <c r="B93" s="16" t="s">
        <v>606</v>
      </c>
      <c r="C93" s="10" t="s">
        <v>9</v>
      </c>
      <c r="D93" s="10">
        <v>1620</v>
      </c>
      <c r="E93" s="10" t="s">
        <v>81</v>
      </c>
    </row>
    <row r="94" spans="1:5" ht="14.45" x14ac:dyDescent="0.35">
      <c r="A94" s="16" t="s">
        <v>1096</v>
      </c>
      <c r="B94" s="16" t="s">
        <v>606</v>
      </c>
      <c r="C94" s="10" t="s">
        <v>16</v>
      </c>
      <c r="D94" s="10">
        <v>2230</v>
      </c>
      <c r="E94" s="10" t="s">
        <v>81</v>
      </c>
    </row>
    <row r="95" spans="1:5" ht="14.45" x14ac:dyDescent="0.35">
      <c r="A95" s="16" t="s">
        <v>1096</v>
      </c>
      <c r="B95" s="16" t="s">
        <v>606</v>
      </c>
      <c r="C95" s="10" t="s">
        <v>192</v>
      </c>
      <c r="D95" s="10">
        <v>1590</v>
      </c>
      <c r="E95" s="10" t="s">
        <v>81</v>
      </c>
    </row>
    <row r="96" spans="1:5" ht="14.45" x14ac:dyDescent="0.35">
      <c r="A96" s="16" t="s">
        <v>1096</v>
      </c>
      <c r="B96" s="16" t="s">
        <v>606</v>
      </c>
      <c r="C96" s="10" t="s">
        <v>144</v>
      </c>
      <c r="D96" s="10">
        <v>1530</v>
      </c>
      <c r="E96" s="10" t="s">
        <v>81</v>
      </c>
    </row>
    <row r="97" spans="1:5" ht="14.45" x14ac:dyDescent="0.35">
      <c r="A97" s="16" t="s">
        <v>1096</v>
      </c>
      <c r="B97" s="16" t="s">
        <v>606</v>
      </c>
      <c r="C97" s="10" t="s">
        <v>151</v>
      </c>
      <c r="D97" s="10">
        <v>500</v>
      </c>
      <c r="E97" s="10" t="s">
        <v>81</v>
      </c>
    </row>
    <row r="98" spans="1:5" ht="14.45" x14ac:dyDescent="0.35">
      <c r="A98" s="16" t="s">
        <v>1096</v>
      </c>
      <c r="B98" s="16" t="s">
        <v>606</v>
      </c>
      <c r="C98" s="10" t="s">
        <v>29</v>
      </c>
      <c r="D98" s="10">
        <v>1800</v>
      </c>
      <c r="E98" s="10" t="s">
        <v>81</v>
      </c>
    </row>
    <row r="99" spans="1:5" ht="14.45" x14ac:dyDescent="0.35">
      <c r="A99" s="16" t="s">
        <v>1096</v>
      </c>
      <c r="B99" s="16" t="s">
        <v>606</v>
      </c>
      <c r="C99" s="10" t="s">
        <v>15</v>
      </c>
      <c r="D99" s="10">
        <v>6770</v>
      </c>
      <c r="E99" s="10" t="s">
        <v>82</v>
      </c>
    </row>
    <row r="100" spans="1:5" ht="14.45" x14ac:dyDescent="0.35">
      <c r="A100" s="16" t="s">
        <v>1096</v>
      </c>
      <c r="B100" s="16" t="s">
        <v>606</v>
      </c>
      <c r="C100" s="10" t="s">
        <v>10</v>
      </c>
      <c r="D100" s="10">
        <v>16600</v>
      </c>
      <c r="E100" s="10" t="s">
        <v>82</v>
      </c>
    </row>
    <row r="101" spans="1:5" ht="14.45" x14ac:dyDescent="0.35">
      <c r="A101" s="16" t="s">
        <v>1096</v>
      </c>
      <c r="B101" s="16" t="s">
        <v>606</v>
      </c>
      <c r="C101" s="10" t="s">
        <v>0</v>
      </c>
      <c r="D101" s="10">
        <v>22990</v>
      </c>
      <c r="E101" s="10" t="s">
        <v>82</v>
      </c>
    </row>
    <row r="102" spans="1:5" ht="14.45" x14ac:dyDescent="0.35">
      <c r="A102" s="16" t="s">
        <v>1096</v>
      </c>
      <c r="B102" s="16" t="s">
        <v>606</v>
      </c>
      <c r="C102" s="10" t="s">
        <v>14</v>
      </c>
      <c r="D102" s="10">
        <v>12400</v>
      </c>
      <c r="E102" s="10" t="s">
        <v>82</v>
      </c>
    </row>
    <row r="103" spans="1:5" ht="14.45" x14ac:dyDescent="0.35">
      <c r="A103" s="16" t="s">
        <v>1096</v>
      </c>
      <c r="B103" s="16" t="s">
        <v>606</v>
      </c>
      <c r="C103" s="10" t="s">
        <v>9</v>
      </c>
      <c r="D103" s="10">
        <v>10000</v>
      </c>
      <c r="E103" s="10" t="s">
        <v>82</v>
      </c>
    </row>
    <row r="104" spans="1:5" ht="14.45" x14ac:dyDescent="0.35">
      <c r="A104" s="16" t="s">
        <v>1096</v>
      </c>
      <c r="B104" s="16" t="s">
        <v>606</v>
      </c>
      <c r="C104" s="10" t="s">
        <v>16</v>
      </c>
      <c r="D104" s="17">
        <v>600</v>
      </c>
      <c r="E104" s="10" t="s">
        <v>82</v>
      </c>
    </row>
    <row r="105" spans="1:5" ht="14.45" x14ac:dyDescent="0.35">
      <c r="A105" s="16" t="s">
        <v>1096</v>
      </c>
      <c r="B105" s="16" t="s">
        <v>606</v>
      </c>
      <c r="C105" s="10" t="s">
        <v>29</v>
      </c>
      <c r="D105" s="10">
        <v>1800</v>
      </c>
      <c r="E105" s="10" t="s">
        <v>82</v>
      </c>
    </row>
    <row r="106" spans="1:5" ht="14.45" x14ac:dyDescent="0.35">
      <c r="A106" s="16" t="s">
        <v>1097</v>
      </c>
      <c r="B106" s="16" t="s">
        <v>674</v>
      </c>
      <c r="C106" s="10" t="s">
        <v>0</v>
      </c>
      <c r="D106" s="10">
        <v>33480</v>
      </c>
      <c r="E106" s="10" t="s">
        <v>81</v>
      </c>
    </row>
    <row r="107" spans="1:5" ht="14.45" x14ac:dyDescent="0.35">
      <c r="A107" s="16" t="s">
        <v>1097</v>
      </c>
      <c r="B107" s="16" t="s">
        <v>674</v>
      </c>
      <c r="C107" s="10" t="s">
        <v>10</v>
      </c>
      <c r="D107" s="10">
        <v>31910</v>
      </c>
      <c r="E107" s="10" t="s">
        <v>81</v>
      </c>
    </row>
    <row r="108" spans="1:5" ht="14.45" x14ac:dyDescent="0.35">
      <c r="A108" s="16" t="s">
        <v>1097</v>
      </c>
      <c r="B108" s="16" t="s">
        <v>674</v>
      </c>
      <c r="C108" s="10" t="s">
        <v>15</v>
      </c>
      <c r="D108" s="10">
        <v>42780</v>
      </c>
      <c r="E108" s="10" t="s">
        <v>81</v>
      </c>
    </row>
    <row r="109" spans="1:5" ht="14.45" x14ac:dyDescent="0.35">
      <c r="A109" s="16" t="s">
        <v>1097</v>
      </c>
      <c r="B109" s="16" t="s">
        <v>674</v>
      </c>
      <c r="C109" s="10" t="s">
        <v>14</v>
      </c>
      <c r="D109" s="10">
        <v>38460</v>
      </c>
      <c r="E109" s="10" t="s">
        <v>81</v>
      </c>
    </row>
    <row r="110" spans="1:5" ht="14.45" x14ac:dyDescent="0.35">
      <c r="A110" s="16" t="s">
        <v>1097</v>
      </c>
      <c r="B110" s="16" t="s">
        <v>674</v>
      </c>
      <c r="C110" s="10" t="s">
        <v>13</v>
      </c>
      <c r="D110" s="10">
        <v>16030</v>
      </c>
      <c r="E110" s="10" t="s">
        <v>81</v>
      </c>
    </row>
    <row r="111" spans="1:5" ht="14.45" x14ac:dyDescent="0.35">
      <c r="A111" s="16" t="s">
        <v>1097</v>
      </c>
      <c r="B111" s="16" t="s">
        <v>674</v>
      </c>
      <c r="C111" s="10" t="s">
        <v>9</v>
      </c>
      <c r="D111" s="10">
        <v>1960</v>
      </c>
      <c r="E111" s="10" t="s">
        <v>81</v>
      </c>
    </row>
    <row r="112" spans="1:5" ht="14.45" x14ac:dyDescent="0.35">
      <c r="A112" s="16" t="s">
        <v>1097</v>
      </c>
      <c r="B112" s="16" t="s">
        <v>674</v>
      </c>
      <c r="C112" s="10" t="s">
        <v>16</v>
      </c>
      <c r="D112" s="10">
        <v>2820</v>
      </c>
      <c r="E112" s="10" t="s">
        <v>81</v>
      </c>
    </row>
    <row r="113" spans="1:5" ht="14.45" x14ac:dyDescent="0.35">
      <c r="A113" s="16" t="s">
        <v>1097</v>
      </c>
      <c r="B113" s="16" t="s">
        <v>674</v>
      </c>
      <c r="C113" s="10" t="s">
        <v>144</v>
      </c>
      <c r="D113" s="10">
        <v>1740</v>
      </c>
      <c r="E113" s="10" t="s">
        <v>81</v>
      </c>
    </row>
    <row r="114" spans="1:5" ht="14.45" x14ac:dyDescent="0.35">
      <c r="A114" s="16" t="s">
        <v>1097</v>
      </c>
      <c r="B114" s="16" t="s">
        <v>674</v>
      </c>
      <c r="C114" s="10" t="s">
        <v>151</v>
      </c>
      <c r="D114" s="10">
        <v>700</v>
      </c>
      <c r="E114" s="10" t="s">
        <v>81</v>
      </c>
    </row>
    <row r="115" spans="1:5" ht="14.45" x14ac:dyDescent="0.35">
      <c r="A115" s="16" t="s">
        <v>1097</v>
      </c>
      <c r="B115" s="16" t="s">
        <v>674</v>
      </c>
      <c r="C115" s="10" t="s">
        <v>192</v>
      </c>
      <c r="D115" s="10">
        <v>1730</v>
      </c>
      <c r="E115" s="10" t="s">
        <v>81</v>
      </c>
    </row>
    <row r="116" spans="1:5" ht="14.45" x14ac:dyDescent="0.35">
      <c r="A116" s="16" t="s">
        <v>1097</v>
      </c>
      <c r="B116" s="16" t="s">
        <v>674</v>
      </c>
      <c r="C116" s="10" t="s">
        <v>29</v>
      </c>
      <c r="D116" s="17">
        <v>1500</v>
      </c>
      <c r="E116" s="10" t="s">
        <v>81</v>
      </c>
    </row>
    <row r="117" spans="1:5" ht="14.45" x14ac:dyDescent="0.35">
      <c r="A117" s="16" t="s">
        <v>1097</v>
      </c>
      <c r="B117" s="16" t="s">
        <v>674</v>
      </c>
      <c r="C117" s="10" t="s">
        <v>0</v>
      </c>
      <c r="D117" s="10">
        <v>32540</v>
      </c>
      <c r="E117" s="10" t="s">
        <v>82</v>
      </c>
    </row>
    <row r="118" spans="1:5" ht="14.45" x14ac:dyDescent="0.35">
      <c r="A118" s="16" t="s">
        <v>1097</v>
      </c>
      <c r="B118" s="16" t="s">
        <v>674</v>
      </c>
      <c r="C118" s="10" t="s">
        <v>10</v>
      </c>
      <c r="D118" s="17">
        <v>9300</v>
      </c>
      <c r="E118" s="10" t="s">
        <v>82</v>
      </c>
    </row>
    <row r="119" spans="1:5" ht="14.45" x14ac:dyDescent="0.35">
      <c r="A119" s="16" t="s">
        <v>1097</v>
      </c>
      <c r="B119" s="16" t="s">
        <v>674</v>
      </c>
      <c r="C119" s="10" t="s">
        <v>15</v>
      </c>
      <c r="D119" s="10">
        <v>120</v>
      </c>
      <c r="E119" s="10" t="s">
        <v>82</v>
      </c>
    </row>
    <row r="120" spans="1:5" ht="14.45" x14ac:dyDescent="0.35">
      <c r="A120" s="16" t="s">
        <v>1097</v>
      </c>
      <c r="B120" s="16" t="s">
        <v>674</v>
      </c>
      <c r="C120" s="10" t="s">
        <v>14</v>
      </c>
      <c r="D120" s="10">
        <v>18400</v>
      </c>
      <c r="E120" s="10" t="s">
        <v>82</v>
      </c>
    </row>
    <row r="121" spans="1:5" ht="14.45" x14ac:dyDescent="0.35">
      <c r="A121" s="16" t="s">
        <v>1097</v>
      </c>
      <c r="B121" s="16" t="s">
        <v>674</v>
      </c>
      <c r="C121" s="10" t="s">
        <v>9</v>
      </c>
      <c r="D121" s="10">
        <v>6000</v>
      </c>
      <c r="E121" s="10" t="s">
        <v>82</v>
      </c>
    </row>
    <row r="122" spans="1:5" ht="14.45" x14ac:dyDescent="0.35">
      <c r="A122" s="16" t="s">
        <v>1097</v>
      </c>
      <c r="B122" s="16" t="s">
        <v>674</v>
      </c>
      <c r="C122" s="10" t="s">
        <v>16</v>
      </c>
      <c r="D122" s="17">
        <v>550</v>
      </c>
      <c r="E122" s="10" t="s">
        <v>82</v>
      </c>
    </row>
    <row r="123" spans="1:5" ht="14.45" x14ac:dyDescent="0.35">
      <c r="A123" s="16" t="s">
        <v>1097</v>
      </c>
      <c r="B123" s="16" t="s">
        <v>674</v>
      </c>
      <c r="C123" s="10" t="s">
        <v>29</v>
      </c>
      <c r="D123" s="17">
        <v>1350</v>
      </c>
      <c r="E123" s="10" t="s">
        <v>82</v>
      </c>
    </row>
    <row r="124" spans="1:5" ht="14.45" x14ac:dyDescent="0.35">
      <c r="A124" s="16" t="s">
        <v>1098</v>
      </c>
      <c r="B124" s="16" t="s">
        <v>674</v>
      </c>
      <c r="C124" s="10" t="s">
        <v>15</v>
      </c>
      <c r="D124" s="10">
        <v>67510</v>
      </c>
      <c r="E124" s="10" t="s">
        <v>81</v>
      </c>
    </row>
    <row r="125" spans="1:5" ht="14.45" x14ac:dyDescent="0.35">
      <c r="A125" s="16" t="s">
        <v>1098</v>
      </c>
      <c r="B125" s="16" t="s">
        <v>674</v>
      </c>
      <c r="C125" s="10" t="s">
        <v>0</v>
      </c>
      <c r="D125" s="10">
        <v>69380</v>
      </c>
      <c r="E125" s="10" t="s">
        <v>81</v>
      </c>
    </row>
    <row r="126" spans="1:5" ht="14.45" x14ac:dyDescent="0.35">
      <c r="A126" s="16" t="s">
        <v>1098</v>
      </c>
      <c r="B126" s="16" t="s">
        <v>674</v>
      </c>
      <c r="C126" s="10" t="s">
        <v>14</v>
      </c>
      <c r="D126" s="10">
        <v>45300</v>
      </c>
      <c r="E126" s="10" t="s">
        <v>81</v>
      </c>
    </row>
    <row r="127" spans="1:5" ht="14.45" x14ac:dyDescent="0.35">
      <c r="A127" s="16" t="s">
        <v>1098</v>
      </c>
      <c r="B127" s="16" t="s">
        <v>674</v>
      </c>
      <c r="C127" s="10" t="s">
        <v>10</v>
      </c>
      <c r="D127" s="10">
        <v>39440</v>
      </c>
      <c r="E127" s="10" t="s">
        <v>81</v>
      </c>
    </row>
    <row r="128" spans="1:5" ht="14.45" x14ac:dyDescent="0.35">
      <c r="A128" s="16" t="s">
        <v>1098</v>
      </c>
      <c r="B128" s="16" t="s">
        <v>674</v>
      </c>
      <c r="C128" s="10" t="s">
        <v>13</v>
      </c>
      <c r="D128" s="10">
        <v>15310</v>
      </c>
      <c r="E128" s="10" t="s">
        <v>81</v>
      </c>
    </row>
    <row r="129" spans="1:5" ht="14.45" x14ac:dyDescent="0.35">
      <c r="A129" s="16" t="s">
        <v>1098</v>
      </c>
      <c r="B129" s="16" t="s">
        <v>674</v>
      </c>
      <c r="C129" s="10" t="s">
        <v>9</v>
      </c>
      <c r="D129" s="10">
        <v>2830</v>
      </c>
      <c r="E129" s="10" t="s">
        <v>81</v>
      </c>
    </row>
    <row r="130" spans="1:5" ht="14.45" x14ac:dyDescent="0.35">
      <c r="A130" s="16" t="s">
        <v>1098</v>
      </c>
      <c r="B130" s="16" t="s">
        <v>674</v>
      </c>
      <c r="C130" s="10" t="s">
        <v>16</v>
      </c>
      <c r="D130" s="10">
        <v>3860</v>
      </c>
      <c r="E130" s="10" t="s">
        <v>81</v>
      </c>
    </row>
    <row r="131" spans="1:5" ht="14.45" x14ac:dyDescent="0.35">
      <c r="A131" s="16" t="s">
        <v>1098</v>
      </c>
      <c r="B131" s="16" t="s">
        <v>674</v>
      </c>
      <c r="C131" s="10" t="s">
        <v>144</v>
      </c>
      <c r="D131" s="10">
        <v>5070</v>
      </c>
      <c r="E131" s="10" t="s">
        <v>81</v>
      </c>
    </row>
    <row r="132" spans="1:5" ht="14.45" x14ac:dyDescent="0.35">
      <c r="A132" s="16" t="s">
        <v>1098</v>
      </c>
      <c r="B132" s="16" t="s">
        <v>674</v>
      </c>
      <c r="C132" s="10" t="s">
        <v>192</v>
      </c>
      <c r="D132" s="10">
        <v>2020</v>
      </c>
      <c r="E132" s="10" t="s">
        <v>81</v>
      </c>
    </row>
    <row r="133" spans="1:5" ht="14.45" x14ac:dyDescent="0.35">
      <c r="A133" s="16" t="s">
        <v>1098</v>
      </c>
      <c r="B133" s="16" t="s">
        <v>674</v>
      </c>
      <c r="C133" s="10" t="s">
        <v>151</v>
      </c>
      <c r="D133" s="10">
        <v>160</v>
      </c>
      <c r="E133" s="10" t="s">
        <v>81</v>
      </c>
    </row>
    <row r="134" spans="1:5" ht="14.45" x14ac:dyDescent="0.35">
      <c r="A134" s="16" t="s">
        <v>1098</v>
      </c>
      <c r="B134" s="16" t="s">
        <v>674</v>
      </c>
      <c r="C134" s="10" t="s">
        <v>29</v>
      </c>
      <c r="D134" s="17">
        <v>1100</v>
      </c>
      <c r="E134" s="10" t="s">
        <v>81</v>
      </c>
    </row>
    <row r="135" spans="1:5" ht="14.45" x14ac:dyDescent="0.35">
      <c r="A135" s="16" t="s">
        <v>1098</v>
      </c>
      <c r="B135" s="16" t="s">
        <v>674</v>
      </c>
      <c r="C135" s="10" t="s">
        <v>15</v>
      </c>
      <c r="D135" s="10">
        <v>23300</v>
      </c>
      <c r="E135" s="10" t="s">
        <v>82</v>
      </c>
    </row>
    <row r="136" spans="1:5" ht="14.45" x14ac:dyDescent="0.35">
      <c r="A136" s="16" t="s">
        <v>1098</v>
      </c>
      <c r="B136" s="16" t="s">
        <v>674</v>
      </c>
      <c r="C136" s="10" t="s">
        <v>0</v>
      </c>
      <c r="D136" s="10">
        <v>17370</v>
      </c>
      <c r="E136" s="10" t="s">
        <v>82</v>
      </c>
    </row>
    <row r="137" spans="1:5" ht="14.45" x14ac:dyDescent="0.35">
      <c r="A137" s="16" t="s">
        <v>1098</v>
      </c>
      <c r="B137" s="16" t="s">
        <v>674</v>
      </c>
      <c r="C137" s="10" t="s">
        <v>14</v>
      </c>
      <c r="D137" s="10">
        <v>30000</v>
      </c>
      <c r="E137" s="10" t="s">
        <v>82</v>
      </c>
    </row>
    <row r="138" spans="1:5" ht="14.45" x14ac:dyDescent="0.35">
      <c r="A138" s="16" t="s">
        <v>1098</v>
      </c>
      <c r="B138" s="16" t="s">
        <v>674</v>
      </c>
      <c r="C138" s="10" t="s">
        <v>10</v>
      </c>
      <c r="D138" s="17">
        <v>10500</v>
      </c>
      <c r="E138" s="10" t="s">
        <v>82</v>
      </c>
    </row>
    <row r="139" spans="1:5" ht="14.45" x14ac:dyDescent="0.35">
      <c r="A139" s="16" t="s">
        <v>1098</v>
      </c>
      <c r="B139" s="16" t="s">
        <v>674</v>
      </c>
      <c r="C139" s="10" t="s">
        <v>9</v>
      </c>
      <c r="D139" s="17">
        <v>8500</v>
      </c>
      <c r="E139" s="10" t="s">
        <v>82</v>
      </c>
    </row>
    <row r="140" spans="1:5" ht="14.45" x14ac:dyDescent="0.35">
      <c r="A140" s="16" t="s">
        <v>1098</v>
      </c>
      <c r="B140" s="16" t="s">
        <v>674</v>
      </c>
      <c r="C140" s="10" t="s">
        <v>16</v>
      </c>
      <c r="D140" s="17">
        <v>650</v>
      </c>
      <c r="E140" s="10" t="s">
        <v>82</v>
      </c>
    </row>
    <row r="141" spans="1:5" ht="14.45" x14ac:dyDescent="0.35">
      <c r="A141" s="16" t="s">
        <v>1098</v>
      </c>
      <c r="B141" s="16" t="s">
        <v>674</v>
      </c>
      <c r="C141" s="10" t="s">
        <v>29</v>
      </c>
      <c r="D141" s="17">
        <v>750</v>
      </c>
      <c r="E141" s="10" t="s">
        <v>82</v>
      </c>
    </row>
    <row r="142" spans="1:5" ht="14.45" x14ac:dyDescent="0.35">
      <c r="A142" s="16" t="s">
        <v>1099</v>
      </c>
      <c r="B142" s="16" t="s">
        <v>674</v>
      </c>
      <c r="C142" s="10" t="s">
        <v>0</v>
      </c>
      <c r="D142" s="10">
        <v>51020</v>
      </c>
      <c r="E142" s="10" t="s">
        <v>81</v>
      </c>
    </row>
    <row r="143" spans="1:5" ht="14.45" x14ac:dyDescent="0.35">
      <c r="A143" s="16" t="s">
        <v>1099</v>
      </c>
      <c r="B143" s="16" t="s">
        <v>674</v>
      </c>
      <c r="C143" s="10" t="s">
        <v>10</v>
      </c>
      <c r="D143" s="10">
        <v>43680</v>
      </c>
      <c r="E143" s="10" t="s">
        <v>81</v>
      </c>
    </row>
    <row r="144" spans="1:5" ht="14.45" x14ac:dyDescent="0.35">
      <c r="A144" s="16" t="s">
        <v>1099</v>
      </c>
      <c r="B144" s="16" t="s">
        <v>674</v>
      </c>
      <c r="C144" s="10" t="s">
        <v>15</v>
      </c>
      <c r="D144" s="10">
        <v>67630</v>
      </c>
      <c r="E144" s="10" t="s">
        <v>81</v>
      </c>
    </row>
    <row r="145" spans="1:5" ht="14.45" x14ac:dyDescent="0.35">
      <c r="A145" s="16" t="s">
        <v>1099</v>
      </c>
      <c r="B145" s="16" t="s">
        <v>674</v>
      </c>
      <c r="C145" s="10" t="s">
        <v>14</v>
      </c>
      <c r="D145" s="10">
        <v>54380</v>
      </c>
      <c r="E145" s="10" t="s">
        <v>81</v>
      </c>
    </row>
    <row r="146" spans="1:5" ht="14.45" x14ac:dyDescent="0.35">
      <c r="A146" s="16" t="s">
        <v>1099</v>
      </c>
      <c r="B146" s="16" t="s">
        <v>674</v>
      </c>
      <c r="C146" s="10" t="s">
        <v>13</v>
      </c>
      <c r="D146" s="10">
        <v>14740</v>
      </c>
      <c r="E146" s="10" t="s">
        <v>81</v>
      </c>
    </row>
    <row r="147" spans="1:5" ht="14.45" x14ac:dyDescent="0.35">
      <c r="A147" s="16" t="s">
        <v>1099</v>
      </c>
      <c r="B147" s="16" t="s">
        <v>674</v>
      </c>
      <c r="C147" s="10" t="s">
        <v>9</v>
      </c>
      <c r="D147" s="10">
        <v>2330</v>
      </c>
      <c r="E147" s="10" t="s">
        <v>81</v>
      </c>
    </row>
    <row r="148" spans="1:5" ht="14.45" x14ac:dyDescent="0.35">
      <c r="A148" s="16" t="s">
        <v>1099</v>
      </c>
      <c r="B148" s="16" t="s">
        <v>674</v>
      </c>
      <c r="C148" s="10" t="s">
        <v>16</v>
      </c>
      <c r="D148" s="10">
        <v>3040</v>
      </c>
      <c r="E148" s="10" t="s">
        <v>81</v>
      </c>
    </row>
    <row r="149" spans="1:5" ht="14.45" x14ac:dyDescent="0.35">
      <c r="A149" s="16" t="s">
        <v>1099</v>
      </c>
      <c r="B149" s="16" t="s">
        <v>674</v>
      </c>
      <c r="C149" s="10" t="s">
        <v>144</v>
      </c>
      <c r="D149" s="10">
        <v>1100</v>
      </c>
      <c r="E149" s="10" t="s">
        <v>81</v>
      </c>
    </row>
    <row r="150" spans="1:5" ht="14.45" x14ac:dyDescent="0.35">
      <c r="A150" s="16" t="s">
        <v>1099</v>
      </c>
      <c r="B150" s="16" t="s">
        <v>674</v>
      </c>
      <c r="C150" s="10" t="s">
        <v>151</v>
      </c>
      <c r="D150" s="10">
        <v>200</v>
      </c>
      <c r="E150" s="10" t="s">
        <v>81</v>
      </c>
    </row>
    <row r="151" spans="1:5" ht="14.45" x14ac:dyDescent="0.35">
      <c r="A151" s="16" t="s">
        <v>1099</v>
      </c>
      <c r="B151" s="16" t="s">
        <v>674</v>
      </c>
      <c r="C151" s="10" t="s">
        <v>192</v>
      </c>
      <c r="D151" s="10">
        <v>1780</v>
      </c>
      <c r="E151" s="10" t="s">
        <v>81</v>
      </c>
    </row>
    <row r="152" spans="1:5" ht="14.45" x14ac:dyDescent="0.35">
      <c r="A152" s="16" t="s">
        <v>1099</v>
      </c>
      <c r="B152" s="16" t="s">
        <v>674</v>
      </c>
      <c r="C152" s="10" t="s">
        <v>29</v>
      </c>
      <c r="D152" s="17">
        <v>1100</v>
      </c>
      <c r="E152" s="10" t="s">
        <v>81</v>
      </c>
    </row>
    <row r="153" spans="1:5" ht="14.45" x14ac:dyDescent="0.35">
      <c r="A153" s="16" t="s">
        <v>1099</v>
      </c>
      <c r="B153" s="16" t="s">
        <v>674</v>
      </c>
      <c r="C153" s="10" t="s">
        <v>0</v>
      </c>
      <c r="D153" s="10">
        <v>30</v>
      </c>
      <c r="E153" s="10" t="s">
        <v>82</v>
      </c>
    </row>
    <row r="154" spans="1:5" ht="14.45" x14ac:dyDescent="0.35">
      <c r="A154" s="16" t="s">
        <v>1099</v>
      </c>
      <c r="B154" s="16" t="s">
        <v>674</v>
      </c>
      <c r="C154" s="10" t="s">
        <v>10</v>
      </c>
      <c r="D154" s="17">
        <v>8000</v>
      </c>
      <c r="E154" s="10" t="s">
        <v>82</v>
      </c>
    </row>
    <row r="155" spans="1:5" ht="14.45" x14ac:dyDescent="0.35">
      <c r="A155" s="16" t="s">
        <v>1099</v>
      </c>
      <c r="B155" s="16" t="s">
        <v>674</v>
      </c>
      <c r="C155" s="10" t="s">
        <v>15</v>
      </c>
      <c r="D155" s="10">
        <v>22000</v>
      </c>
      <c r="E155" s="10" t="s">
        <v>82</v>
      </c>
    </row>
    <row r="156" spans="1:5" ht="14.45" x14ac:dyDescent="0.35">
      <c r="A156" s="16" t="s">
        <v>1099</v>
      </c>
      <c r="B156" s="16" t="s">
        <v>674</v>
      </c>
      <c r="C156" s="10" t="s">
        <v>14</v>
      </c>
      <c r="D156" s="10">
        <v>35000</v>
      </c>
      <c r="E156" s="10" t="s">
        <v>82</v>
      </c>
    </row>
    <row r="157" spans="1:5" ht="14.45" x14ac:dyDescent="0.35">
      <c r="A157" s="16" t="s">
        <v>1099</v>
      </c>
      <c r="B157" s="16" t="s">
        <v>674</v>
      </c>
      <c r="C157" s="10" t="s">
        <v>9</v>
      </c>
      <c r="D157" s="17">
        <v>10300</v>
      </c>
      <c r="E157" s="10" t="s">
        <v>82</v>
      </c>
    </row>
    <row r="158" spans="1:5" ht="14.45" x14ac:dyDescent="0.35">
      <c r="A158" s="16" t="s">
        <v>1099</v>
      </c>
      <c r="B158" s="16" t="s">
        <v>674</v>
      </c>
      <c r="C158" s="10" t="s">
        <v>16</v>
      </c>
      <c r="D158" s="17">
        <v>850</v>
      </c>
      <c r="E158" s="10" t="s">
        <v>82</v>
      </c>
    </row>
    <row r="159" spans="1:5" ht="14.45" x14ac:dyDescent="0.35">
      <c r="A159" s="16" t="s">
        <v>1099</v>
      </c>
      <c r="B159" s="16" t="s">
        <v>674</v>
      </c>
      <c r="C159" s="10" t="s">
        <v>29</v>
      </c>
      <c r="D159" s="17">
        <v>1790</v>
      </c>
      <c r="E159" s="10" t="s">
        <v>82</v>
      </c>
    </row>
    <row r="160" spans="1:5" ht="14.45" x14ac:dyDescent="0.35">
      <c r="A160" s="16" t="s">
        <v>1100</v>
      </c>
      <c r="B160" s="16" t="s">
        <v>819</v>
      </c>
      <c r="C160" s="10" t="s">
        <v>0</v>
      </c>
      <c r="D160" s="10">
        <v>38630</v>
      </c>
      <c r="E160" s="10" t="s">
        <v>81</v>
      </c>
    </row>
    <row r="161" spans="1:5" ht="14.45" x14ac:dyDescent="0.35">
      <c r="A161" s="16" t="s">
        <v>1100</v>
      </c>
      <c r="B161" s="16" t="s">
        <v>819</v>
      </c>
      <c r="C161" s="10" t="s">
        <v>10</v>
      </c>
      <c r="D161" s="10">
        <v>43420</v>
      </c>
      <c r="E161" s="10" t="s">
        <v>81</v>
      </c>
    </row>
    <row r="162" spans="1:5" ht="14.45" x14ac:dyDescent="0.35">
      <c r="A162" s="16" t="s">
        <v>1100</v>
      </c>
      <c r="B162" s="16" t="s">
        <v>819</v>
      </c>
      <c r="C162" s="10" t="s">
        <v>15</v>
      </c>
      <c r="D162" s="10">
        <v>57240</v>
      </c>
      <c r="E162" s="10" t="s">
        <v>81</v>
      </c>
    </row>
    <row r="163" spans="1:5" ht="14.45" x14ac:dyDescent="0.35">
      <c r="A163" s="16" t="s">
        <v>1100</v>
      </c>
      <c r="B163" s="16" t="s">
        <v>819</v>
      </c>
      <c r="C163" s="10" t="s">
        <v>14</v>
      </c>
      <c r="D163" s="10">
        <v>58680</v>
      </c>
      <c r="E163" s="10" t="s">
        <v>81</v>
      </c>
    </row>
    <row r="164" spans="1:5" ht="14.45" x14ac:dyDescent="0.35">
      <c r="A164" s="16" t="s">
        <v>1100</v>
      </c>
      <c r="B164" s="16" t="s">
        <v>819</v>
      </c>
      <c r="C164" s="10" t="s">
        <v>13</v>
      </c>
      <c r="D164" s="10">
        <v>15710</v>
      </c>
      <c r="E164" s="10" t="s">
        <v>81</v>
      </c>
    </row>
    <row r="165" spans="1:5" ht="14.45" x14ac:dyDescent="0.35">
      <c r="A165" s="16" t="s">
        <v>1100</v>
      </c>
      <c r="B165" s="16" t="s">
        <v>819</v>
      </c>
      <c r="C165" s="10" t="s">
        <v>9</v>
      </c>
      <c r="D165" s="10">
        <v>2630</v>
      </c>
      <c r="E165" s="10" t="s">
        <v>81</v>
      </c>
    </row>
    <row r="166" spans="1:5" ht="14.45" x14ac:dyDescent="0.35">
      <c r="A166" s="16" t="s">
        <v>1100</v>
      </c>
      <c r="B166" s="16" t="s">
        <v>819</v>
      </c>
      <c r="C166" s="10" t="s">
        <v>16</v>
      </c>
      <c r="D166" s="10">
        <v>3230</v>
      </c>
      <c r="E166" s="10" t="s">
        <v>81</v>
      </c>
    </row>
    <row r="167" spans="1:5" ht="14.45" x14ac:dyDescent="0.35">
      <c r="A167" s="16" t="s">
        <v>1100</v>
      </c>
      <c r="B167" s="16" t="s">
        <v>819</v>
      </c>
      <c r="C167" s="10" t="s">
        <v>29</v>
      </c>
      <c r="D167" s="10">
        <v>1220</v>
      </c>
      <c r="E167" s="10" t="s">
        <v>81</v>
      </c>
    </row>
    <row r="168" spans="1:5" ht="14.45" x14ac:dyDescent="0.35">
      <c r="A168" s="16" t="s">
        <v>1100</v>
      </c>
      <c r="B168" s="16" t="s">
        <v>819</v>
      </c>
      <c r="C168" s="10" t="s">
        <v>29</v>
      </c>
      <c r="D168" s="10">
        <v>760</v>
      </c>
      <c r="E168" s="10" t="s">
        <v>81</v>
      </c>
    </row>
    <row r="169" spans="1:5" ht="14.45" x14ac:dyDescent="0.35">
      <c r="A169" s="16" t="s">
        <v>1100</v>
      </c>
      <c r="B169" s="16" t="s">
        <v>819</v>
      </c>
      <c r="C169" s="10" t="s">
        <v>29</v>
      </c>
      <c r="D169" s="10">
        <v>1360</v>
      </c>
      <c r="E169" s="10" t="s">
        <v>81</v>
      </c>
    </row>
    <row r="170" spans="1:5" ht="14.45" x14ac:dyDescent="0.35">
      <c r="A170" s="16" t="s">
        <v>1100</v>
      </c>
      <c r="B170" s="16" t="s">
        <v>819</v>
      </c>
      <c r="C170" s="10" t="s">
        <v>29</v>
      </c>
      <c r="D170" s="10">
        <v>1720</v>
      </c>
      <c r="E170" s="10" t="s">
        <v>81</v>
      </c>
    </row>
    <row r="171" spans="1:5" ht="14.45" x14ac:dyDescent="0.35">
      <c r="A171" s="16" t="s">
        <v>1100</v>
      </c>
      <c r="B171" s="16" t="s">
        <v>819</v>
      </c>
      <c r="C171" s="10" t="s">
        <v>0</v>
      </c>
      <c r="D171" s="10">
        <v>28890</v>
      </c>
      <c r="E171" s="10" t="s">
        <v>82</v>
      </c>
    </row>
    <row r="172" spans="1:5" ht="14.45" x14ac:dyDescent="0.35">
      <c r="A172" s="16" t="s">
        <v>1100</v>
      </c>
      <c r="B172" s="16" t="s">
        <v>819</v>
      </c>
      <c r="C172" s="10" t="s">
        <v>10</v>
      </c>
      <c r="D172" s="10">
        <v>12000</v>
      </c>
      <c r="E172" s="10" t="s">
        <v>82</v>
      </c>
    </row>
    <row r="173" spans="1:5" ht="14.45" x14ac:dyDescent="0.35">
      <c r="A173" s="16" t="s">
        <v>1100</v>
      </c>
      <c r="B173" s="16" t="s">
        <v>819</v>
      </c>
      <c r="C173" s="10" t="s">
        <v>15</v>
      </c>
      <c r="D173" s="10">
        <v>1500</v>
      </c>
      <c r="E173" s="10" t="s">
        <v>82</v>
      </c>
    </row>
    <row r="174" spans="1:5" ht="14.45" x14ac:dyDescent="0.35">
      <c r="A174" s="16" t="s">
        <v>1100</v>
      </c>
      <c r="B174" s="16" t="s">
        <v>819</v>
      </c>
      <c r="C174" s="10" t="s">
        <v>14</v>
      </c>
      <c r="D174" s="10">
        <v>24100</v>
      </c>
      <c r="E174" s="10" t="s">
        <v>82</v>
      </c>
    </row>
    <row r="175" spans="1:5" ht="14.45" x14ac:dyDescent="0.35">
      <c r="A175" s="16" t="s">
        <v>1100</v>
      </c>
      <c r="B175" s="16" t="s">
        <v>819</v>
      </c>
      <c r="C175" s="10" t="s">
        <v>9</v>
      </c>
      <c r="D175" s="10">
        <v>12000</v>
      </c>
      <c r="E175" s="10" t="s">
        <v>82</v>
      </c>
    </row>
    <row r="176" spans="1:5" ht="14.45" x14ac:dyDescent="0.35">
      <c r="A176" s="16" t="s">
        <v>1100</v>
      </c>
      <c r="B176" s="16" t="s">
        <v>819</v>
      </c>
      <c r="C176" s="10" t="s">
        <v>16</v>
      </c>
      <c r="D176" s="17">
        <v>2500</v>
      </c>
      <c r="E176" s="10" t="s">
        <v>82</v>
      </c>
    </row>
    <row r="177" spans="1:5" ht="14.45" x14ac:dyDescent="0.35">
      <c r="A177" s="16" t="s">
        <v>1100</v>
      </c>
      <c r="B177" s="16" t="s">
        <v>819</v>
      </c>
      <c r="C177" s="10" t="s">
        <v>29</v>
      </c>
      <c r="D177" s="17">
        <v>2300</v>
      </c>
      <c r="E177" s="10" t="s">
        <v>82</v>
      </c>
    </row>
    <row r="178" spans="1:5" ht="14.45" x14ac:dyDescent="0.35">
      <c r="A178" s="16" t="s">
        <v>1101</v>
      </c>
      <c r="B178" s="16" t="s">
        <v>819</v>
      </c>
      <c r="C178" s="10" t="s">
        <v>15</v>
      </c>
      <c r="D178" s="10">
        <v>60030</v>
      </c>
      <c r="E178" s="10" t="s">
        <v>81</v>
      </c>
    </row>
    <row r="179" spans="1:5" ht="14.45" x14ac:dyDescent="0.35">
      <c r="A179" s="16" t="s">
        <v>1101</v>
      </c>
      <c r="B179" s="16" t="s">
        <v>819</v>
      </c>
      <c r="C179" s="10" t="s">
        <v>10</v>
      </c>
      <c r="D179" s="10">
        <v>63430</v>
      </c>
      <c r="E179" s="10" t="s">
        <v>81</v>
      </c>
    </row>
    <row r="180" spans="1:5" ht="14.45" x14ac:dyDescent="0.35">
      <c r="A180" s="16" t="s">
        <v>1101</v>
      </c>
      <c r="B180" s="16" t="s">
        <v>819</v>
      </c>
      <c r="C180" s="10" t="s">
        <v>14</v>
      </c>
      <c r="D180" s="10">
        <v>42010</v>
      </c>
      <c r="E180" s="10" t="s">
        <v>81</v>
      </c>
    </row>
    <row r="181" spans="1:5" ht="14.45" x14ac:dyDescent="0.35">
      <c r="A181" s="16" t="s">
        <v>1101</v>
      </c>
      <c r="B181" s="16" t="s">
        <v>819</v>
      </c>
      <c r="C181" s="10" t="s">
        <v>0</v>
      </c>
      <c r="D181" s="10">
        <v>44370</v>
      </c>
      <c r="E181" s="10" t="s">
        <v>81</v>
      </c>
    </row>
    <row r="182" spans="1:5" ht="14.45" x14ac:dyDescent="0.35">
      <c r="A182" s="16" t="s">
        <v>1101</v>
      </c>
      <c r="B182" s="16" t="s">
        <v>819</v>
      </c>
      <c r="C182" s="10" t="s">
        <v>13</v>
      </c>
      <c r="D182" s="10">
        <v>22070</v>
      </c>
      <c r="E182" s="10" t="s">
        <v>81</v>
      </c>
    </row>
    <row r="183" spans="1:5" ht="14.45" x14ac:dyDescent="0.35">
      <c r="A183" s="16" t="s">
        <v>1101</v>
      </c>
      <c r="B183" s="16" t="s">
        <v>819</v>
      </c>
      <c r="C183" s="10" t="s">
        <v>9</v>
      </c>
      <c r="D183" s="10">
        <v>2730</v>
      </c>
      <c r="E183" s="10" t="s">
        <v>81</v>
      </c>
    </row>
    <row r="184" spans="1:5" ht="14.45" x14ac:dyDescent="0.35">
      <c r="A184" s="16" t="s">
        <v>1101</v>
      </c>
      <c r="B184" s="16" t="s">
        <v>819</v>
      </c>
      <c r="C184" s="10" t="s">
        <v>16</v>
      </c>
      <c r="D184" s="10">
        <v>4910</v>
      </c>
      <c r="E184" s="10" t="s">
        <v>81</v>
      </c>
    </row>
    <row r="185" spans="1:5" ht="14.45" x14ac:dyDescent="0.35">
      <c r="A185" s="16" t="s">
        <v>1101</v>
      </c>
      <c r="B185" s="16" t="s">
        <v>819</v>
      </c>
      <c r="C185" s="10" t="s">
        <v>29</v>
      </c>
      <c r="D185" s="10">
        <v>2470</v>
      </c>
      <c r="E185" s="10" t="s">
        <v>81</v>
      </c>
    </row>
    <row r="186" spans="1:5" ht="14.45" x14ac:dyDescent="0.35">
      <c r="A186" s="16" t="s">
        <v>1101</v>
      </c>
      <c r="B186" s="16" t="s">
        <v>819</v>
      </c>
      <c r="C186" s="10" t="s">
        <v>29</v>
      </c>
      <c r="D186" s="10">
        <v>950</v>
      </c>
      <c r="E186" s="10" t="s">
        <v>81</v>
      </c>
    </row>
    <row r="187" spans="1:5" ht="14.45" x14ac:dyDescent="0.35">
      <c r="A187" s="16" t="s">
        <v>1101</v>
      </c>
      <c r="B187" s="16" t="s">
        <v>819</v>
      </c>
      <c r="C187" s="10" t="s">
        <v>29</v>
      </c>
      <c r="D187" s="10">
        <v>20</v>
      </c>
      <c r="E187" s="10" t="s">
        <v>81</v>
      </c>
    </row>
    <row r="188" spans="1:5" ht="14.45" x14ac:dyDescent="0.35">
      <c r="A188" s="16" t="s">
        <v>1101</v>
      </c>
      <c r="B188" s="16" t="s">
        <v>819</v>
      </c>
      <c r="C188" s="10" t="s">
        <v>29</v>
      </c>
      <c r="D188" s="10">
        <v>1350</v>
      </c>
      <c r="E188" s="10" t="s">
        <v>81</v>
      </c>
    </row>
    <row r="189" spans="1:5" ht="14.45" x14ac:dyDescent="0.35">
      <c r="A189" s="16" t="s">
        <v>1101</v>
      </c>
      <c r="B189" s="16" t="s">
        <v>819</v>
      </c>
      <c r="C189" s="10" t="s">
        <v>15</v>
      </c>
      <c r="D189" s="10">
        <v>45000</v>
      </c>
      <c r="E189" s="10" t="s">
        <v>82</v>
      </c>
    </row>
    <row r="190" spans="1:5" ht="14.45" x14ac:dyDescent="0.35">
      <c r="A190" s="16" t="s">
        <v>1101</v>
      </c>
      <c r="B190" s="16" t="s">
        <v>819</v>
      </c>
      <c r="C190" s="10" t="s">
        <v>10</v>
      </c>
      <c r="D190" s="10">
        <v>18000</v>
      </c>
      <c r="E190" s="10" t="s">
        <v>82</v>
      </c>
    </row>
    <row r="191" spans="1:5" ht="14.45" x14ac:dyDescent="0.35">
      <c r="A191" s="16" t="s">
        <v>1101</v>
      </c>
      <c r="B191" s="16" t="s">
        <v>819</v>
      </c>
      <c r="C191" s="10" t="s">
        <v>14</v>
      </c>
      <c r="D191" s="10">
        <v>36750</v>
      </c>
      <c r="E191" s="10" t="s">
        <v>82</v>
      </c>
    </row>
    <row r="192" spans="1:5" ht="14.45" x14ac:dyDescent="0.35">
      <c r="A192" s="16" t="s">
        <v>1101</v>
      </c>
      <c r="B192" s="16" t="s">
        <v>819</v>
      </c>
      <c r="C192" s="10" t="s">
        <v>0</v>
      </c>
      <c r="D192" s="10">
        <v>33010</v>
      </c>
      <c r="E192" s="10" t="s">
        <v>82</v>
      </c>
    </row>
    <row r="193" spans="1:5" ht="14.45" x14ac:dyDescent="0.35">
      <c r="A193" s="16" t="s">
        <v>1101</v>
      </c>
      <c r="B193" s="16" t="s">
        <v>819</v>
      </c>
      <c r="C193" s="10" t="s">
        <v>9</v>
      </c>
      <c r="D193" s="17">
        <v>14000</v>
      </c>
      <c r="E193" s="10" t="s">
        <v>82</v>
      </c>
    </row>
    <row r="194" spans="1:5" ht="14.45" x14ac:dyDescent="0.35">
      <c r="A194" s="16" t="s">
        <v>1101</v>
      </c>
      <c r="B194" s="16" t="s">
        <v>819</v>
      </c>
      <c r="C194" s="10" t="s">
        <v>16</v>
      </c>
      <c r="D194" s="17">
        <v>1600</v>
      </c>
      <c r="E194" s="10" t="s">
        <v>82</v>
      </c>
    </row>
    <row r="195" spans="1:5" ht="14.45" x14ac:dyDescent="0.35">
      <c r="A195" s="16" t="s">
        <v>1101</v>
      </c>
      <c r="B195" s="16" t="s">
        <v>819</v>
      </c>
      <c r="C195" s="10" t="s">
        <v>29</v>
      </c>
      <c r="D195" s="17">
        <v>2520</v>
      </c>
      <c r="E195" s="10" t="s">
        <v>82</v>
      </c>
    </row>
    <row r="196" spans="1:5" ht="14.45" x14ac:dyDescent="0.35">
      <c r="A196" s="16" t="s">
        <v>1102</v>
      </c>
      <c r="B196" s="16" t="s">
        <v>819</v>
      </c>
      <c r="C196" s="10" t="s">
        <v>14</v>
      </c>
      <c r="D196" s="10">
        <v>58830</v>
      </c>
      <c r="E196" s="10" t="s">
        <v>81</v>
      </c>
    </row>
    <row r="197" spans="1:5" ht="14.45" x14ac:dyDescent="0.35">
      <c r="A197" s="16" t="s">
        <v>1102</v>
      </c>
      <c r="B197" s="16" t="s">
        <v>819</v>
      </c>
      <c r="C197" s="10" t="s">
        <v>15</v>
      </c>
      <c r="D197" s="10">
        <v>65770</v>
      </c>
      <c r="E197" s="10" t="s">
        <v>81</v>
      </c>
    </row>
    <row r="198" spans="1:5" ht="14.45" x14ac:dyDescent="0.35">
      <c r="A198" s="16" t="s">
        <v>1102</v>
      </c>
      <c r="B198" s="16" t="s">
        <v>819</v>
      </c>
      <c r="C198" s="10" t="s">
        <v>10</v>
      </c>
      <c r="D198" s="10">
        <v>55140</v>
      </c>
      <c r="E198" s="10" t="s">
        <v>81</v>
      </c>
    </row>
    <row r="199" spans="1:5" ht="14.45" x14ac:dyDescent="0.35">
      <c r="A199" s="16" t="s">
        <v>1102</v>
      </c>
      <c r="B199" s="16" t="s">
        <v>819</v>
      </c>
      <c r="C199" s="10" t="s">
        <v>0</v>
      </c>
      <c r="D199" s="10">
        <v>49160</v>
      </c>
      <c r="E199" s="10" t="s">
        <v>81</v>
      </c>
    </row>
    <row r="200" spans="1:5" ht="14.45" x14ac:dyDescent="0.35">
      <c r="A200" s="16" t="s">
        <v>1102</v>
      </c>
      <c r="B200" s="16" t="s">
        <v>819</v>
      </c>
      <c r="C200" s="10" t="s">
        <v>13</v>
      </c>
      <c r="D200" s="10">
        <v>32920</v>
      </c>
      <c r="E200" s="10" t="s">
        <v>81</v>
      </c>
    </row>
    <row r="201" spans="1:5" ht="14.45" x14ac:dyDescent="0.35">
      <c r="A201" s="16" t="s">
        <v>1102</v>
      </c>
      <c r="B201" s="16" t="s">
        <v>819</v>
      </c>
      <c r="C201" s="10" t="s">
        <v>9</v>
      </c>
      <c r="D201" s="10">
        <v>4890</v>
      </c>
      <c r="E201" s="10" t="s">
        <v>81</v>
      </c>
    </row>
    <row r="202" spans="1:5" ht="14.45" x14ac:dyDescent="0.35">
      <c r="A202" s="16" t="s">
        <v>1102</v>
      </c>
      <c r="B202" s="16" t="s">
        <v>819</v>
      </c>
      <c r="C202" s="10" t="s">
        <v>16</v>
      </c>
      <c r="D202" s="10">
        <v>4280</v>
      </c>
      <c r="E202" s="10" t="s">
        <v>81</v>
      </c>
    </row>
    <row r="203" spans="1:5" ht="14.45" x14ac:dyDescent="0.35">
      <c r="A203" s="16" t="s">
        <v>1102</v>
      </c>
      <c r="B203" s="16" t="s">
        <v>819</v>
      </c>
      <c r="C203" s="10" t="s">
        <v>29</v>
      </c>
      <c r="D203" s="10">
        <v>1720</v>
      </c>
      <c r="E203" s="10" t="s">
        <v>81</v>
      </c>
    </row>
    <row r="204" spans="1:5" ht="14.45" x14ac:dyDescent="0.35">
      <c r="A204" s="16" t="s">
        <v>1102</v>
      </c>
      <c r="B204" s="16" t="s">
        <v>819</v>
      </c>
      <c r="C204" s="10" t="s">
        <v>29</v>
      </c>
      <c r="D204" s="10">
        <v>750</v>
      </c>
      <c r="E204" s="10" t="s">
        <v>81</v>
      </c>
    </row>
    <row r="205" spans="1:5" ht="14.45" x14ac:dyDescent="0.35">
      <c r="A205" s="16" t="s">
        <v>1102</v>
      </c>
      <c r="B205" s="16" t="s">
        <v>819</v>
      </c>
      <c r="C205" s="10" t="s">
        <v>29</v>
      </c>
      <c r="D205" s="10">
        <v>310</v>
      </c>
      <c r="E205" s="10" t="s">
        <v>81</v>
      </c>
    </row>
    <row r="206" spans="1:5" ht="14.45" x14ac:dyDescent="0.35">
      <c r="A206" s="16" t="s">
        <v>1102</v>
      </c>
      <c r="B206" s="16" t="s">
        <v>819</v>
      </c>
      <c r="C206" s="10" t="s">
        <v>29</v>
      </c>
      <c r="D206" s="10">
        <v>1380</v>
      </c>
      <c r="E206" s="10" t="s">
        <v>81</v>
      </c>
    </row>
    <row r="207" spans="1:5" ht="14.45" x14ac:dyDescent="0.35">
      <c r="A207" s="16" t="s">
        <v>1102</v>
      </c>
      <c r="B207" s="16" t="s">
        <v>819</v>
      </c>
      <c r="C207" s="10" t="s">
        <v>14</v>
      </c>
      <c r="D207" s="10">
        <v>45100</v>
      </c>
      <c r="E207" s="10" t="s">
        <v>82</v>
      </c>
    </row>
    <row r="208" spans="1:5" ht="14.45" x14ac:dyDescent="0.35">
      <c r="A208" s="16" t="s">
        <v>1102</v>
      </c>
      <c r="B208" s="16" t="s">
        <v>819</v>
      </c>
      <c r="C208" s="10" t="s">
        <v>15</v>
      </c>
      <c r="D208" s="10">
        <v>15000</v>
      </c>
      <c r="E208" s="10" t="s">
        <v>82</v>
      </c>
    </row>
    <row r="209" spans="1:5" ht="14.45" x14ac:dyDescent="0.35">
      <c r="A209" s="16" t="s">
        <v>1102</v>
      </c>
      <c r="B209" s="16" t="s">
        <v>819</v>
      </c>
      <c r="C209" s="10" t="s">
        <v>10</v>
      </c>
      <c r="D209" s="10">
        <v>16000</v>
      </c>
      <c r="E209" s="10" t="s">
        <v>82</v>
      </c>
    </row>
    <row r="210" spans="1:5" ht="14.45" x14ac:dyDescent="0.35">
      <c r="A210" s="16" t="s">
        <v>1102</v>
      </c>
      <c r="B210" s="16" t="s">
        <v>819</v>
      </c>
      <c r="C210" s="10" t="s">
        <v>0</v>
      </c>
      <c r="D210" s="10">
        <v>16640</v>
      </c>
      <c r="E210" s="10" t="s">
        <v>82</v>
      </c>
    </row>
    <row r="211" spans="1:5" ht="14.45" x14ac:dyDescent="0.35">
      <c r="A211" s="16" t="s">
        <v>1102</v>
      </c>
      <c r="B211" s="16" t="s">
        <v>819</v>
      </c>
      <c r="C211" s="10" t="s">
        <v>9</v>
      </c>
      <c r="D211" s="17">
        <v>17500</v>
      </c>
      <c r="E211" s="10" t="s">
        <v>82</v>
      </c>
    </row>
    <row r="212" spans="1:5" ht="14.45" x14ac:dyDescent="0.35">
      <c r="A212" s="16" t="s">
        <v>1102</v>
      </c>
      <c r="B212" s="16" t="s">
        <v>819</v>
      </c>
      <c r="C212" s="10" t="s">
        <v>16</v>
      </c>
      <c r="D212" s="17">
        <v>850</v>
      </c>
      <c r="E212" s="10" t="s">
        <v>82</v>
      </c>
    </row>
    <row r="213" spans="1:5" ht="14.45" x14ac:dyDescent="0.35">
      <c r="A213" s="16" t="s">
        <v>1102</v>
      </c>
      <c r="B213" s="16" t="s">
        <v>819</v>
      </c>
      <c r="C213" s="10" t="s">
        <v>29</v>
      </c>
      <c r="D213" s="17">
        <v>9830</v>
      </c>
      <c r="E213" s="10" t="s">
        <v>82</v>
      </c>
    </row>
    <row r="214" spans="1:5" ht="14.45" x14ac:dyDescent="0.35">
      <c r="A214" s="10" t="s">
        <v>1103</v>
      </c>
      <c r="B214" s="16" t="s">
        <v>1084</v>
      </c>
      <c r="C214" s="10" t="s">
        <v>0</v>
      </c>
      <c r="D214" s="10">
        <v>15330</v>
      </c>
      <c r="E214" s="10" t="s">
        <v>81</v>
      </c>
    </row>
    <row r="215" spans="1:5" ht="14.45" x14ac:dyDescent="0.35">
      <c r="A215" s="10" t="s">
        <v>1103</v>
      </c>
      <c r="B215" s="16" t="s">
        <v>1084</v>
      </c>
      <c r="C215" s="10" t="s">
        <v>10</v>
      </c>
      <c r="D215" s="10">
        <v>24970</v>
      </c>
      <c r="E215" s="10" t="s">
        <v>81</v>
      </c>
    </row>
    <row r="216" spans="1:5" ht="14.45" x14ac:dyDescent="0.35">
      <c r="A216" s="10" t="s">
        <v>1103</v>
      </c>
      <c r="B216" s="16" t="s">
        <v>1084</v>
      </c>
      <c r="C216" s="10" t="s">
        <v>15</v>
      </c>
      <c r="D216" s="10">
        <v>31460</v>
      </c>
      <c r="E216" s="10" t="s">
        <v>81</v>
      </c>
    </row>
    <row r="217" spans="1:5" ht="14.45" x14ac:dyDescent="0.35">
      <c r="A217" s="10" t="s">
        <v>1103</v>
      </c>
      <c r="B217" s="16" t="s">
        <v>1084</v>
      </c>
      <c r="C217" s="10" t="s">
        <v>14</v>
      </c>
      <c r="D217" s="10">
        <v>29660</v>
      </c>
      <c r="E217" s="10" t="s">
        <v>81</v>
      </c>
    </row>
    <row r="218" spans="1:5" ht="14.45" x14ac:dyDescent="0.35">
      <c r="A218" s="10" t="s">
        <v>1103</v>
      </c>
      <c r="B218" s="16" t="s">
        <v>1084</v>
      </c>
      <c r="C218" s="10" t="s">
        <v>13</v>
      </c>
      <c r="D218" s="10">
        <v>21980</v>
      </c>
      <c r="E218" s="10" t="s">
        <v>81</v>
      </c>
    </row>
    <row r="219" spans="1:5" ht="14.45" x14ac:dyDescent="0.35">
      <c r="A219" s="10" t="s">
        <v>1103</v>
      </c>
      <c r="B219" s="16" t="s">
        <v>1084</v>
      </c>
      <c r="C219" s="10" t="s">
        <v>9</v>
      </c>
      <c r="D219" s="10">
        <v>1590</v>
      </c>
      <c r="E219" s="10" t="s">
        <v>81</v>
      </c>
    </row>
    <row r="220" spans="1:5" ht="14.45" x14ac:dyDescent="0.35">
      <c r="A220" s="10" t="s">
        <v>1103</v>
      </c>
      <c r="B220" s="16" t="s">
        <v>1084</v>
      </c>
      <c r="C220" s="10" t="s">
        <v>16</v>
      </c>
      <c r="D220" s="10">
        <v>2440</v>
      </c>
      <c r="E220" s="10" t="s">
        <v>81</v>
      </c>
    </row>
    <row r="221" spans="1:5" ht="14.45" x14ac:dyDescent="0.35">
      <c r="A221" s="10" t="s">
        <v>1103</v>
      </c>
      <c r="B221" s="16" t="s">
        <v>1084</v>
      </c>
      <c r="C221" s="10" t="s">
        <v>29</v>
      </c>
      <c r="D221" s="10">
        <v>2040</v>
      </c>
      <c r="E221" s="10" t="s">
        <v>81</v>
      </c>
    </row>
    <row r="222" spans="1:5" ht="14.45" x14ac:dyDescent="0.35">
      <c r="A222" s="10" t="s">
        <v>1103</v>
      </c>
      <c r="B222" s="16" t="s">
        <v>1084</v>
      </c>
      <c r="C222" s="10" t="s">
        <v>1496</v>
      </c>
      <c r="D222" s="10">
        <v>150</v>
      </c>
      <c r="E222" s="10" t="s">
        <v>81</v>
      </c>
    </row>
    <row r="223" spans="1:5" ht="14.45" x14ac:dyDescent="0.35">
      <c r="A223" s="10" t="s">
        <v>1103</v>
      </c>
      <c r="B223" s="16" t="s">
        <v>1084</v>
      </c>
      <c r="C223" s="10" t="s">
        <v>0</v>
      </c>
      <c r="D223" s="10">
        <v>44920</v>
      </c>
      <c r="E223" s="10" t="s">
        <v>82</v>
      </c>
    </row>
    <row r="224" spans="1:5" ht="14.45" x14ac:dyDescent="0.35">
      <c r="A224" s="10" t="s">
        <v>1103</v>
      </c>
      <c r="B224" s="16" t="s">
        <v>1084</v>
      </c>
      <c r="C224" s="10" t="s">
        <v>10</v>
      </c>
      <c r="D224" s="10">
        <v>16000</v>
      </c>
      <c r="E224" s="10" t="s">
        <v>82</v>
      </c>
    </row>
    <row r="225" spans="1:5" ht="14.45" x14ac:dyDescent="0.35">
      <c r="A225" s="10" t="s">
        <v>1103</v>
      </c>
      <c r="B225" s="16" t="s">
        <v>1084</v>
      </c>
      <c r="C225" s="10" t="s">
        <v>15</v>
      </c>
      <c r="D225" s="10">
        <v>23500</v>
      </c>
      <c r="E225" s="10" t="s">
        <v>82</v>
      </c>
    </row>
    <row r="226" spans="1:5" ht="14.45" x14ac:dyDescent="0.35">
      <c r="A226" s="10" t="s">
        <v>1103</v>
      </c>
      <c r="B226" s="16" t="s">
        <v>1084</v>
      </c>
      <c r="C226" s="10" t="s">
        <v>14</v>
      </c>
      <c r="D226" s="10">
        <v>41200</v>
      </c>
      <c r="E226" s="10" t="s">
        <v>82</v>
      </c>
    </row>
    <row r="227" spans="1:5" ht="14.45" x14ac:dyDescent="0.35">
      <c r="A227" s="10" t="s">
        <v>1103</v>
      </c>
      <c r="B227" s="16" t="s">
        <v>1084</v>
      </c>
      <c r="C227" s="10" t="s">
        <v>9</v>
      </c>
      <c r="D227" s="10">
        <v>16000</v>
      </c>
      <c r="E227" s="10" t="s">
        <v>82</v>
      </c>
    </row>
    <row r="228" spans="1:5" ht="14.45" x14ac:dyDescent="0.35">
      <c r="A228" s="10" t="s">
        <v>1103</v>
      </c>
      <c r="B228" s="16" t="s">
        <v>1084</v>
      </c>
      <c r="C228" s="10" t="s">
        <v>16</v>
      </c>
      <c r="D228" s="10">
        <v>1000</v>
      </c>
      <c r="E228" s="10" t="s">
        <v>82</v>
      </c>
    </row>
    <row r="229" spans="1:5" ht="14.45" x14ac:dyDescent="0.35">
      <c r="A229" s="10" t="s">
        <v>1103</v>
      </c>
      <c r="B229" s="16" t="s">
        <v>1084</v>
      </c>
      <c r="C229" s="10" t="s">
        <v>29</v>
      </c>
      <c r="D229" s="10">
        <v>650</v>
      </c>
      <c r="E229" s="10" t="s">
        <v>82</v>
      </c>
    </row>
    <row r="230" spans="1:5" ht="14.45" x14ac:dyDescent="0.35">
      <c r="A230" s="10" t="s">
        <v>1103</v>
      </c>
      <c r="B230" s="16" t="s">
        <v>1084</v>
      </c>
      <c r="C230" s="10" t="s">
        <v>1496</v>
      </c>
      <c r="D230" s="10">
        <v>640</v>
      </c>
      <c r="E230" s="10" t="s">
        <v>82</v>
      </c>
    </row>
    <row r="231" spans="1:5" ht="14.45" x14ac:dyDescent="0.35">
      <c r="A231" s="10" t="s">
        <v>1498</v>
      </c>
      <c r="B231" s="16" t="s">
        <v>1084</v>
      </c>
      <c r="C231" s="10" t="s">
        <v>0</v>
      </c>
      <c r="D231" s="10">
        <v>33490</v>
      </c>
      <c r="E231" s="10" t="s">
        <v>81</v>
      </c>
    </row>
    <row r="232" spans="1:5" ht="14.45" x14ac:dyDescent="0.35">
      <c r="A232" s="10" t="s">
        <v>1498</v>
      </c>
      <c r="B232" s="16" t="s">
        <v>1084</v>
      </c>
      <c r="C232" s="10" t="s">
        <v>10</v>
      </c>
      <c r="D232" s="10">
        <v>39110</v>
      </c>
      <c r="E232" s="10" t="s">
        <v>81</v>
      </c>
    </row>
    <row r="233" spans="1:5" ht="14.45" x14ac:dyDescent="0.35">
      <c r="A233" s="10" t="s">
        <v>1498</v>
      </c>
      <c r="B233" s="16" t="s">
        <v>1084</v>
      </c>
      <c r="C233" s="10" t="s">
        <v>15</v>
      </c>
      <c r="D233" s="10">
        <v>34650</v>
      </c>
      <c r="E233" s="10" t="s">
        <v>81</v>
      </c>
    </row>
    <row r="234" spans="1:5" ht="14.45" x14ac:dyDescent="0.35">
      <c r="A234" s="10" t="s">
        <v>1498</v>
      </c>
      <c r="B234" s="16" t="s">
        <v>1084</v>
      </c>
      <c r="C234" s="10" t="s">
        <v>14</v>
      </c>
      <c r="D234" s="10">
        <v>24120</v>
      </c>
      <c r="E234" s="10" t="s">
        <v>81</v>
      </c>
    </row>
    <row r="235" spans="1:5" ht="14.45" x14ac:dyDescent="0.35">
      <c r="A235" s="10" t="s">
        <v>1498</v>
      </c>
      <c r="B235" s="16" t="s">
        <v>1084</v>
      </c>
      <c r="C235" s="10" t="s">
        <v>13</v>
      </c>
      <c r="D235" s="10">
        <v>12730</v>
      </c>
      <c r="E235" s="10" t="s">
        <v>81</v>
      </c>
    </row>
    <row r="236" spans="1:5" ht="14.45" x14ac:dyDescent="0.35">
      <c r="A236" s="10" t="s">
        <v>1498</v>
      </c>
      <c r="B236" s="16" t="s">
        <v>1084</v>
      </c>
      <c r="C236" s="10" t="s">
        <v>9</v>
      </c>
      <c r="D236" s="10">
        <v>3170</v>
      </c>
      <c r="E236" s="10" t="s">
        <v>81</v>
      </c>
    </row>
    <row r="237" spans="1:5" ht="14.45" x14ac:dyDescent="0.35">
      <c r="A237" s="10" t="s">
        <v>1498</v>
      </c>
      <c r="B237" s="16" t="s">
        <v>1084</v>
      </c>
      <c r="C237" t="s">
        <v>16</v>
      </c>
      <c r="D237">
        <v>3650</v>
      </c>
      <c r="E237" s="10" t="s">
        <v>81</v>
      </c>
    </row>
    <row r="238" spans="1:5" ht="14.45" x14ac:dyDescent="0.35">
      <c r="A238" s="10" t="s">
        <v>1498</v>
      </c>
      <c r="B238" s="16" t="s">
        <v>1084</v>
      </c>
      <c r="C238" s="10" t="s">
        <v>29</v>
      </c>
      <c r="D238" s="10">
        <v>2370</v>
      </c>
      <c r="E238" s="10" t="s">
        <v>81</v>
      </c>
    </row>
    <row r="239" spans="1:5" ht="14.45" x14ac:dyDescent="0.35">
      <c r="A239" s="10" t="s">
        <v>1498</v>
      </c>
      <c r="B239" s="16" t="s">
        <v>1084</v>
      </c>
      <c r="C239" s="10" t="s">
        <v>1496</v>
      </c>
      <c r="D239" s="10">
        <v>310</v>
      </c>
      <c r="E239" s="10" t="s">
        <v>81</v>
      </c>
    </row>
    <row r="240" spans="1:5" ht="14.45" x14ac:dyDescent="0.35">
      <c r="A240" s="10" t="s">
        <v>1498</v>
      </c>
      <c r="B240" s="16" t="s">
        <v>1084</v>
      </c>
      <c r="C240" s="10" t="s">
        <v>0</v>
      </c>
      <c r="D240" s="10">
        <v>18900</v>
      </c>
      <c r="E240" s="10" t="s">
        <v>82</v>
      </c>
    </row>
    <row r="241" spans="1:5" ht="14.45" x14ac:dyDescent="0.35">
      <c r="A241" s="10" t="s">
        <v>1498</v>
      </c>
      <c r="B241" s="16" t="s">
        <v>1084</v>
      </c>
      <c r="C241" s="10" t="s">
        <v>10</v>
      </c>
      <c r="D241" s="10">
        <v>12000</v>
      </c>
      <c r="E241" s="10" t="s">
        <v>82</v>
      </c>
    </row>
    <row r="242" spans="1:5" ht="14.45" x14ac:dyDescent="0.35">
      <c r="A242" s="10" t="s">
        <v>1498</v>
      </c>
      <c r="B242" s="16" t="s">
        <v>1084</v>
      </c>
      <c r="C242" s="10" t="s">
        <v>15</v>
      </c>
      <c r="D242" s="10">
        <v>17500</v>
      </c>
      <c r="E242" s="10" t="s">
        <v>82</v>
      </c>
    </row>
    <row r="243" spans="1:5" ht="14.45" x14ac:dyDescent="0.35">
      <c r="A243" s="10" t="s">
        <v>1498</v>
      </c>
      <c r="B243" s="16" t="s">
        <v>1084</v>
      </c>
      <c r="C243" s="10" t="s">
        <v>14</v>
      </c>
      <c r="D243" s="10">
        <v>33400</v>
      </c>
      <c r="E243" s="10" t="s">
        <v>82</v>
      </c>
    </row>
    <row r="244" spans="1:5" ht="14.45" x14ac:dyDescent="0.35">
      <c r="A244" s="10" t="s">
        <v>1498</v>
      </c>
      <c r="B244" s="16" t="s">
        <v>1084</v>
      </c>
      <c r="C244" s="10" t="s">
        <v>9</v>
      </c>
      <c r="D244" s="10">
        <v>12000</v>
      </c>
      <c r="E244" s="10" t="s">
        <v>82</v>
      </c>
    </row>
    <row r="245" spans="1:5" ht="14.45" x14ac:dyDescent="0.35">
      <c r="A245" s="10" t="s">
        <v>1498</v>
      </c>
      <c r="B245" s="16" t="s">
        <v>1084</v>
      </c>
      <c r="C245" s="10" t="s">
        <v>16</v>
      </c>
      <c r="D245" s="10">
        <v>950</v>
      </c>
      <c r="E245" s="10" t="s">
        <v>82</v>
      </c>
    </row>
    <row r="246" spans="1:5" ht="14.45" x14ac:dyDescent="0.35">
      <c r="A246" s="10" t="s">
        <v>1498</v>
      </c>
      <c r="B246" s="16" t="s">
        <v>1084</v>
      </c>
      <c r="C246" s="10" t="s">
        <v>29</v>
      </c>
      <c r="D246" s="10">
        <v>650</v>
      </c>
      <c r="E246" s="10" t="s">
        <v>82</v>
      </c>
    </row>
    <row r="247" spans="1:5" ht="14.45" x14ac:dyDescent="0.35">
      <c r="A247" s="10" t="s">
        <v>1498</v>
      </c>
      <c r="B247" s="16" t="s">
        <v>1084</v>
      </c>
      <c r="C247" s="10" t="s">
        <v>1496</v>
      </c>
      <c r="D247" s="10">
        <v>3120</v>
      </c>
      <c r="E247" s="10" t="s">
        <v>82</v>
      </c>
    </row>
    <row r="248" spans="1:5" ht="14.45" x14ac:dyDescent="0.35">
      <c r="A248" s="10" t="s">
        <v>1528</v>
      </c>
      <c r="B248" s="16" t="s">
        <v>1084</v>
      </c>
      <c r="C248" s="10" t="s">
        <v>0</v>
      </c>
      <c r="D248" s="10">
        <v>68730</v>
      </c>
      <c r="E248" s="10" t="s">
        <v>81</v>
      </c>
    </row>
    <row r="249" spans="1:5" ht="14.45" x14ac:dyDescent="0.35">
      <c r="A249" s="10" t="s">
        <v>1528</v>
      </c>
      <c r="B249" s="16" t="s">
        <v>1084</v>
      </c>
      <c r="C249" s="10" t="s">
        <v>10</v>
      </c>
      <c r="D249" s="10">
        <v>83590</v>
      </c>
      <c r="E249" s="10" t="s">
        <v>81</v>
      </c>
    </row>
    <row r="250" spans="1:5" ht="14.45" x14ac:dyDescent="0.35">
      <c r="A250" s="10" t="s">
        <v>1528</v>
      </c>
      <c r="B250" s="16" t="s">
        <v>1084</v>
      </c>
      <c r="C250" s="10" t="s">
        <v>15</v>
      </c>
      <c r="D250" s="10">
        <v>91820</v>
      </c>
      <c r="E250" s="10" t="s">
        <v>81</v>
      </c>
    </row>
    <row r="251" spans="1:5" ht="14.45" x14ac:dyDescent="0.35">
      <c r="A251" s="10" t="s">
        <v>1528</v>
      </c>
      <c r="B251" s="16" t="s">
        <v>1084</v>
      </c>
      <c r="C251" s="10" t="s">
        <v>14</v>
      </c>
      <c r="D251" s="10">
        <v>47450</v>
      </c>
      <c r="E251" s="10" t="s">
        <v>81</v>
      </c>
    </row>
    <row r="252" spans="1:5" ht="14.45" x14ac:dyDescent="0.35">
      <c r="A252" s="10" t="s">
        <v>1528</v>
      </c>
      <c r="B252" s="16" t="s">
        <v>1084</v>
      </c>
      <c r="C252" s="10" t="s">
        <v>13</v>
      </c>
      <c r="D252" s="10">
        <v>21790</v>
      </c>
      <c r="E252" s="10" t="s">
        <v>81</v>
      </c>
    </row>
    <row r="253" spans="1:5" ht="14.45" x14ac:dyDescent="0.35">
      <c r="A253" s="10" t="s">
        <v>1528</v>
      </c>
      <c r="B253" s="16" t="s">
        <v>1084</v>
      </c>
      <c r="C253" s="10" t="s">
        <v>9</v>
      </c>
      <c r="D253" s="10">
        <v>2620</v>
      </c>
      <c r="E253" s="10" t="s">
        <v>81</v>
      </c>
    </row>
    <row r="254" spans="1:5" ht="14.45" x14ac:dyDescent="0.35">
      <c r="A254" s="10" t="s">
        <v>1528</v>
      </c>
      <c r="B254" s="16" t="s">
        <v>1084</v>
      </c>
      <c r="C254" s="10" t="s">
        <v>16</v>
      </c>
      <c r="D254" s="10">
        <v>4510</v>
      </c>
      <c r="E254" s="10" t="s">
        <v>81</v>
      </c>
    </row>
    <row r="255" spans="1:5" ht="14.45" x14ac:dyDescent="0.35">
      <c r="A255" s="10" t="s">
        <v>1528</v>
      </c>
      <c r="B255" s="16" t="s">
        <v>1084</v>
      </c>
      <c r="C255" s="10" t="s">
        <v>29</v>
      </c>
      <c r="D255" s="10">
        <v>4140</v>
      </c>
      <c r="E255" s="10" t="s">
        <v>81</v>
      </c>
    </row>
    <row r="256" spans="1:5" ht="14.45" x14ac:dyDescent="0.35">
      <c r="A256" s="10" t="s">
        <v>1528</v>
      </c>
      <c r="B256" s="16" t="s">
        <v>1084</v>
      </c>
      <c r="C256" s="10" t="s">
        <v>1496</v>
      </c>
      <c r="D256" s="10">
        <v>460</v>
      </c>
      <c r="E256" s="10" t="s">
        <v>81</v>
      </c>
    </row>
    <row r="257" spans="1:5" ht="14.45" x14ac:dyDescent="0.35">
      <c r="A257" s="10" t="s">
        <v>1528</v>
      </c>
      <c r="B257" s="16" t="s">
        <v>1084</v>
      </c>
      <c r="C257" s="10" t="s">
        <v>0</v>
      </c>
      <c r="D257" s="10">
        <v>4070</v>
      </c>
      <c r="E257" s="10" t="s">
        <v>82</v>
      </c>
    </row>
    <row r="258" spans="1:5" ht="14.45" x14ac:dyDescent="0.35">
      <c r="A258" s="10" t="s">
        <v>1528</v>
      </c>
      <c r="B258" s="16" t="s">
        <v>1084</v>
      </c>
      <c r="C258" s="10" t="s">
        <v>10</v>
      </c>
      <c r="D258" s="10">
        <v>15700</v>
      </c>
      <c r="E258" s="10" t="s">
        <v>82</v>
      </c>
    </row>
    <row r="259" spans="1:5" ht="14.45" x14ac:dyDescent="0.35">
      <c r="A259" s="10" t="s">
        <v>1528</v>
      </c>
      <c r="B259" s="16" t="s">
        <v>1084</v>
      </c>
      <c r="C259" s="10" t="s">
        <v>15</v>
      </c>
      <c r="D259" s="10">
        <v>12000</v>
      </c>
      <c r="E259" s="10" t="s">
        <v>82</v>
      </c>
    </row>
    <row r="260" spans="1:5" ht="14.45" x14ac:dyDescent="0.35">
      <c r="A260" s="10" t="s">
        <v>1528</v>
      </c>
      <c r="B260" s="16" t="s">
        <v>1084</v>
      </c>
      <c r="C260" s="10" t="s">
        <v>14</v>
      </c>
      <c r="D260" s="10">
        <v>36400</v>
      </c>
      <c r="E260" s="10" t="s">
        <v>82</v>
      </c>
    </row>
    <row r="261" spans="1:5" ht="14.45" x14ac:dyDescent="0.35">
      <c r="A261" s="10" t="s">
        <v>1528</v>
      </c>
      <c r="B261" s="16" t="s">
        <v>1084</v>
      </c>
      <c r="C261" s="10" t="s">
        <v>9</v>
      </c>
      <c r="D261" s="10">
        <v>14000</v>
      </c>
      <c r="E261" s="10" t="s">
        <v>82</v>
      </c>
    </row>
    <row r="262" spans="1:5" ht="14.45" x14ac:dyDescent="0.35">
      <c r="A262" s="10" t="s">
        <v>1528</v>
      </c>
      <c r="B262" s="16" t="s">
        <v>1084</v>
      </c>
      <c r="C262" s="10" t="s">
        <v>16</v>
      </c>
      <c r="D262" s="10">
        <v>1200</v>
      </c>
      <c r="E262" s="10" t="s">
        <v>82</v>
      </c>
    </row>
    <row r="263" spans="1:5" ht="14.45" x14ac:dyDescent="0.35">
      <c r="A263" s="10" t="s">
        <v>1528</v>
      </c>
      <c r="B263" s="16" t="s">
        <v>1084</v>
      </c>
      <c r="C263" s="10" t="s">
        <v>29</v>
      </c>
      <c r="D263" s="10">
        <v>1020</v>
      </c>
      <c r="E263" s="10" t="s">
        <v>82</v>
      </c>
    </row>
    <row r="264" spans="1:5" ht="14.45" x14ac:dyDescent="0.35">
      <c r="A264" s="10" t="s">
        <v>1528</v>
      </c>
      <c r="B264" s="16" t="s">
        <v>1084</v>
      </c>
      <c r="C264" s="10" t="s">
        <v>1496</v>
      </c>
      <c r="D264" s="10">
        <v>3060</v>
      </c>
      <c r="E264" s="10" t="s">
        <v>82</v>
      </c>
    </row>
    <row r="265" spans="1:5" ht="14.45" x14ac:dyDescent="0.35">
      <c r="A265" s="10" t="s">
        <v>1589</v>
      </c>
      <c r="B265" s="16" t="s">
        <v>1588</v>
      </c>
      <c r="C265" s="10" t="s">
        <v>0</v>
      </c>
      <c r="D265" s="10">
        <v>30670</v>
      </c>
      <c r="E265" s="10" t="s">
        <v>81</v>
      </c>
    </row>
    <row r="266" spans="1:5" ht="14.45" x14ac:dyDescent="0.35">
      <c r="A266" s="10" t="s">
        <v>1589</v>
      </c>
      <c r="B266" s="16" t="s">
        <v>1588</v>
      </c>
      <c r="C266" s="10" t="s">
        <v>10</v>
      </c>
      <c r="D266" s="10">
        <v>54290</v>
      </c>
      <c r="E266" s="10" t="s">
        <v>81</v>
      </c>
    </row>
    <row r="267" spans="1:5" ht="14.45" x14ac:dyDescent="0.35">
      <c r="A267" s="10" t="s">
        <v>1589</v>
      </c>
      <c r="B267" s="16" t="s">
        <v>1588</v>
      </c>
      <c r="C267" s="10" t="s">
        <v>15</v>
      </c>
      <c r="D267" s="10">
        <v>51290</v>
      </c>
      <c r="E267" s="10" t="s">
        <v>81</v>
      </c>
    </row>
    <row r="268" spans="1:5" ht="14.45" x14ac:dyDescent="0.35">
      <c r="A268" s="10" t="s">
        <v>1589</v>
      </c>
      <c r="B268" s="16" t="s">
        <v>1588</v>
      </c>
      <c r="C268" s="10" t="s">
        <v>14</v>
      </c>
      <c r="D268" s="10">
        <v>41980</v>
      </c>
      <c r="E268" s="10" t="s">
        <v>81</v>
      </c>
    </row>
    <row r="269" spans="1:5" ht="14.45" x14ac:dyDescent="0.35">
      <c r="A269" s="10" t="s">
        <v>1589</v>
      </c>
      <c r="B269" s="16" t="s">
        <v>1588</v>
      </c>
      <c r="C269" s="10" t="s">
        <v>13</v>
      </c>
      <c r="D269" s="10">
        <v>11470</v>
      </c>
      <c r="E269" s="10" t="s">
        <v>81</v>
      </c>
    </row>
    <row r="270" spans="1:5" ht="14.45" x14ac:dyDescent="0.35">
      <c r="A270" s="10" t="s">
        <v>1589</v>
      </c>
      <c r="B270" s="16" t="s">
        <v>1588</v>
      </c>
      <c r="C270" s="10" t="s">
        <v>9</v>
      </c>
      <c r="D270" s="10">
        <v>1880</v>
      </c>
      <c r="E270" s="10" t="s">
        <v>81</v>
      </c>
    </row>
    <row r="271" spans="1:5" ht="14.45" x14ac:dyDescent="0.35">
      <c r="A271" s="10" t="s">
        <v>1589</v>
      </c>
      <c r="B271" s="16" t="s">
        <v>1588</v>
      </c>
      <c r="C271" s="10" t="s">
        <v>16</v>
      </c>
      <c r="D271" s="10">
        <v>2320</v>
      </c>
      <c r="E271" s="10" t="s">
        <v>81</v>
      </c>
    </row>
    <row r="272" spans="1:5" ht="14.45" x14ac:dyDescent="0.35">
      <c r="A272" s="10" t="s">
        <v>1589</v>
      </c>
      <c r="B272" s="16" t="s">
        <v>1588</v>
      </c>
      <c r="C272" s="10" t="s">
        <v>1496</v>
      </c>
      <c r="D272" s="10">
        <v>1790</v>
      </c>
      <c r="E272" s="10" t="s">
        <v>81</v>
      </c>
    </row>
    <row r="273" spans="1:5" ht="14.45" x14ac:dyDescent="0.35">
      <c r="A273" s="10" t="s">
        <v>1589</v>
      </c>
      <c r="B273" s="16" t="s">
        <v>1588</v>
      </c>
      <c r="C273" s="10" t="s">
        <v>29</v>
      </c>
      <c r="D273" s="10">
        <v>5110</v>
      </c>
      <c r="E273" s="10" t="s">
        <v>81</v>
      </c>
    </row>
    <row r="274" spans="1:5" ht="14.45" x14ac:dyDescent="0.35">
      <c r="A274" s="10" t="s">
        <v>1589</v>
      </c>
      <c r="B274" s="16" t="s">
        <v>1588</v>
      </c>
      <c r="C274" s="10" t="s">
        <v>0</v>
      </c>
      <c r="D274">
        <v>14820</v>
      </c>
      <c r="E274" s="10" t="s">
        <v>82</v>
      </c>
    </row>
    <row r="275" spans="1:5" ht="14.45" x14ac:dyDescent="0.35">
      <c r="A275" s="10" t="s">
        <v>1589</v>
      </c>
      <c r="B275" s="16" t="s">
        <v>1588</v>
      </c>
      <c r="C275" s="10" t="s">
        <v>10</v>
      </c>
      <c r="D275">
        <v>6800</v>
      </c>
      <c r="E275" s="10" t="s">
        <v>82</v>
      </c>
    </row>
    <row r="276" spans="1:5" ht="14.45" x14ac:dyDescent="0.35">
      <c r="A276" s="10" t="s">
        <v>1589</v>
      </c>
      <c r="B276" s="16" t="s">
        <v>1588</v>
      </c>
      <c r="C276" s="10" t="s">
        <v>15</v>
      </c>
      <c r="D276">
        <v>3500</v>
      </c>
      <c r="E276" s="10" t="s">
        <v>82</v>
      </c>
    </row>
    <row r="277" spans="1:5" ht="14.45" x14ac:dyDescent="0.35">
      <c r="A277" s="10" t="s">
        <v>1589</v>
      </c>
      <c r="B277" s="16" t="s">
        <v>1588</v>
      </c>
      <c r="C277" s="10" t="s">
        <v>14</v>
      </c>
      <c r="D277">
        <v>14640</v>
      </c>
      <c r="E277" s="10" t="s">
        <v>82</v>
      </c>
    </row>
    <row r="278" spans="1:5" x14ac:dyDescent="0.25">
      <c r="A278" s="10" t="s">
        <v>1589</v>
      </c>
      <c r="B278" s="16" t="s">
        <v>1588</v>
      </c>
      <c r="C278" s="10" t="s">
        <v>9</v>
      </c>
      <c r="D278">
        <v>9500</v>
      </c>
      <c r="E278" s="10" t="s">
        <v>82</v>
      </c>
    </row>
    <row r="279" spans="1:5" x14ac:dyDescent="0.25">
      <c r="A279" s="10" t="s">
        <v>1589</v>
      </c>
      <c r="B279" s="16" t="s">
        <v>1588</v>
      </c>
      <c r="C279" s="10" t="s">
        <v>16</v>
      </c>
      <c r="D279">
        <v>900</v>
      </c>
      <c r="E279" s="10" t="s">
        <v>82</v>
      </c>
    </row>
    <row r="280" spans="1:5" x14ac:dyDescent="0.25">
      <c r="A280" s="10" t="s">
        <v>1589</v>
      </c>
      <c r="B280" s="16" t="s">
        <v>1588</v>
      </c>
      <c r="C280" s="10" t="s">
        <v>1496</v>
      </c>
      <c r="D280">
        <v>4110</v>
      </c>
      <c r="E280" s="10" t="s">
        <v>82</v>
      </c>
    </row>
    <row r="281" spans="1:5" x14ac:dyDescent="0.25">
      <c r="A281" s="10" t="s">
        <v>1589</v>
      </c>
      <c r="B281" s="16" t="s">
        <v>1588</v>
      </c>
      <c r="C281" s="10" t="s">
        <v>29</v>
      </c>
      <c r="D281">
        <v>2400</v>
      </c>
      <c r="E281" s="10" t="s">
        <v>82</v>
      </c>
    </row>
    <row r="282" spans="1:5" x14ac:dyDescent="0.25">
      <c r="A282" s="10" t="s">
        <v>1731</v>
      </c>
      <c r="B282" s="16" t="s">
        <v>1588</v>
      </c>
      <c r="C282" s="10" t="s">
        <v>0</v>
      </c>
      <c r="D282" s="10">
        <v>28580</v>
      </c>
      <c r="E282" s="10" t="s">
        <v>81</v>
      </c>
    </row>
    <row r="283" spans="1:5" x14ac:dyDescent="0.25">
      <c r="A283" s="10" t="s">
        <v>1731</v>
      </c>
      <c r="B283" s="16" t="s">
        <v>1588</v>
      </c>
      <c r="C283" s="10" t="s">
        <v>10</v>
      </c>
      <c r="D283" s="10">
        <v>27580</v>
      </c>
      <c r="E283" s="10" t="s">
        <v>81</v>
      </c>
    </row>
    <row r="284" spans="1:5" x14ac:dyDescent="0.25">
      <c r="A284" s="10" t="s">
        <v>1731</v>
      </c>
      <c r="B284" s="16" t="s">
        <v>1588</v>
      </c>
      <c r="C284" s="10" t="s">
        <v>15</v>
      </c>
      <c r="D284" s="10">
        <v>46920</v>
      </c>
      <c r="E284" s="10" t="s">
        <v>81</v>
      </c>
    </row>
    <row r="285" spans="1:5" x14ac:dyDescent="0.25">
      <c r="A285" s="10" t="s">
        <v>1731</v>
      </c>
      <c r="B285" s="16" t="s">
        <v>1588</v>
      </c>
      <c r="C285" s="10" t="s">
        <v>14</v>
      </c>
      <c r="D285" s="10">
        <v>21320</v>
      </c>
      <c r="E285" s="10" t="s">
        <v>81</v>
      </c>
    </row>
    <row r="286" spans="1:5" x14ac:dyDescent="0.25">
      <c r="A286" s="10" t="s">
        <v>1731</v>
      </c>
      <c r="B286" s="16" t="s">
        <v>1588</v>
      </c>
      <c r="C286" s="10" t="s">
        <v>13</v>
      </c>
      <c r="D286" s="10">
        <v>11240</v>
      </c>
      <c r="E286" s="10" t="s">
        <v>81</v>
      </c>
    </row>
    <row r="287" spans="1:5" x14ac:dyDescent="0.25">
      <c r="A287" s="10" t="s">
        <v>1731</v>
      </c>
      <c r="B287" s="16" t="s">
        <v>1588</v>
      </c>
      <c r="C287" s="10" t="s">
        <v>9</v>
      </c>
      <c r="D287" s="10">
        <v>3720</v>
      </c>
      <c r="E287" s="10" t="s">
        <v>81</v>
      </c>
    </row>
    <row r="288" spans="1:5" x14ac:dyDescent="0.25">
      <c r="A288" s="10" t="s">
        <v>1731</v>
      </c>
      <c r="B288" s="16" t="s">
        <v>1588</v>
      </c>
      <c r="C288" s="10" t="s">
        <v>16</v>
      </c>
      <c r="D288" s="10">
        <v>2300</v>
      </c>
      <c r="E288" s="10" t="s">
        <v>81</v>
      </c>
    </row>
    <row r="289" spans="1:5" x14ac:dyDescent="0.25">
      <c r="A289" s="10" t="s">
        <v>1731</v>
      </c>
      <c r="B289" s="16" t="s">
        <v>1588</v>
      </c>
      <c r="C289" s="10" t="s">
        <v>1496</v>
      </c>
      <c r="D289" s="10">
        <v>1270</v>
      </c>
      <c r="E289" s="10" t="s">
        <v>81</v>
      </c>
    </row>
    <row r="290" spans="1:5" x14ac:dyDescent="0.25">
      <c r="A290" s="10" t="s">
        <v>1731</v>
      </c>
      <c r="B290" s="16" t="s">
        <v>1588</v>
      </c>
      <c r="C290" s="10" t="s">
        <v>29</v>
      </c>
      <c r="D290" s="10">
        <v>4150</v>
      </c>
      <c r="E290" s="10" t="s">
        <v>81</v>
      </c>
    </row>
    <row r="291" spans="1:5" x14ac:dyDescent="0.25">
      <c r="A291" s="10" t="s">
        <v>1731</v>
      </c>
      <c r="B291" s="16" t="s">
        <v>1588</v>
      </c>
      <c r="C291" s="10" t="s">
        <v>0</v>
      </c>
      <c r="D291" s="10">
        <v>38640</v>
      </c>
      <c r="E291" s="10" t="s">
        <v>82</v>
      </c>
    </row>
    <row r="292" spans="1:5" x14ac:dyDescent="0.25">
      <c r="A292" s="10" t="s">
        <v>1731</v>
      </c>
      <c r="B292" s="16" t="s">
        <v>1588</v>
      </c>
      <c r="C292" s="10" t="s">
        <v>10</v>
      </c>
      <c r="D292" s="10">
        <v>16400</v>
      </c>
      <c r="E292" s="10" t="s">
        <v>82</v>
      </c>
    </row>
    <row r="293" spans="1:5" x14ac:dyDescent="0.25">
      <c r="A293" s="10" t="s">
        <v>1731</v>
      </c>
      <c r="B293" s="16" t="s">
        <v>1588</v>
      </c>
      <c r="C293" s="10" t="s">
        <v>15</v>
      </c>
      <c r="D293" s="10">
        <v>8400</v>
      </c>
      <c r="E293" s="10" t="s">
        <v>82</v>
      </c>
    </row>
    <row r="294" spans="1:5" x14ac:dyDescent="0.25">
      <c r="A294" s="10" t="s">
        <v>1731</v>
      </c>
      <c r="B294" s="16" t="s">
        <v>1588</v>
      </c>
      <c r="C294" s="10" t="s">
        <v>14</v>
      </c>
      <c r="D294" s="10">
        <v>10120</v>
      </c>
      <c r="E294" s="10" t="s">
        <v>82</v>
      </c>
    </row>
    <row r="295" spans="1:5" x14ac:dyDescent="0.25">
      <c r="A295" s="10" t="s">
        <v>1731</v>
      </c>
      <c r="B295" s="16" t="s">
        <v>1588</v>
      </c>
      <c r="C295" s="10" t="s">
        <v>9</v>
      </c>
      <c r="D295" s="10">
        <v>10500</v>
      </c>
      <c r="E295" s="10" t="s">
        <v>82</v>
      </c>
    </row>
    <row r="296" spans="1:5" x14ac:dyDescent="0.25">
      <c r="A296" s="10" t="s">
        <v>1731</v>
      </c>
      <c r="B296" s="16" t="s">
        <v>1588</v>
      </c>
      <c r="C296" s="10" t="s">
        <v>16</v>
      </c>
      <c r="D296" s="10">
        <v>1000</v>
      </c>
      <c r="E296" s="10" t="s">
        <v>82</v>
      </c>
    </row>
    <row r="297" spans="1:5" x14ac:dyDescent="0.25">
      <c r="A297" s="10" t="s">
        <v>1731</v>
      </c>
      <c r="B297" s="16" t="s">
        <v>1588</v>
      </c>
      <c r="C297" s="10" t="s">
        <v>1496</v>
      </c>
      <c r="D297" s="10">
        <v>7890</v>
      </c>
      <c r="E297" s="10" t="s">
        <v>82</v>
      </c>
    </row>
    <row r="298" spans="1:5" x14ac:dyDescent="0.25">
      <c r="A298" s="10" t="s">
        <v>1731</v>
      </c>
      <c r="B298" s="16" t="s">
        <v>1588</v>
      </c>
      <c r="C298" s="10" t="s">
        <v>29</v>
      </c>
      <c r="D298" s="10">
        <v>3100</v>
      </c>
      <c r="E298" s="10" t="s">
        <v>82</v>
      </c>
    </row>
  </sheetData>
  <autoFilter ref="A1:P5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5" x14ac:dyDescent="0.25"/>
  <sheetData>
    <row r="1" spans="1:8" x14ac:dyDescent="0.35">
      <c r="A1" t="e">
        <v>#N/A</v>
      </c>
      <c r="B1" s="21" t="e">
        <f>CONCATENATE(IF((ROUNDDOWN(A1/5000,0)+1)&lt;10,0,),ROUNDDOWN(A1/5000,0)+1,"_",ROUNDDOWN(A1/5000,0)*5,"-",ROUNDUP((A1+1)/5000,0)*5)</f>
        <v>#N/A</v>
      </c>
      <c r="C1" s="21" t="e">
        <f>CONCATENATE(IF((ROUNDDOWN(A1/10000,0)+1)&lt;10,0,),ROUNDDOWN(A1/10000,0)+1,"_",ROUNDDOWN(A1/10000,0)*10,"-",ROUNDUP((A1+1)/10000,0)*10)</f>
        <v>#N/A</v>
      </c>
      <c r="D1" t="s">
        <v>1495</v>
      </c>
      <c r="E1" t="s">
        <v>1084</v>
      </c>
      <c r="F1" t="e">
        <f>A1*#REF!</f>
        <v>#N/A</v>
      </c>
      <c r="G1" t="e">
        <f>ROUND(F1/63.7,0)</f>
        <v>#N/A</v>
      </c>
    </row>
    <row r="2" spans="1:8" x14ac:dyDescent="0.35">
      <c r="A2">
        <v>75304</v>
      </c>
      <c r="B2" s="21" t="str">
        <f>CONCATENATE(ROUNDDOWN(A2/5000,0),"_",ROUNDDOWN(A2/5000,0)*5,"-",ROUNDUP((A2+1)/5000,0)*5)</f>
        <v>15_75-80</v>
      </c>
      <c r="C2" s="21" t="str">
        <f>CONCATENATE(ROUNDDOWN(A2/10000,0),"_",ROUNDDOWN(A2/10000,0)*10,"-",ROUNDUP((A2+1)/10000,0)*10)</f>
        <v>7_70-80</v>
      </c>
      <c r="D2" s="21" t="str">
        <f>IF(A2&lt;20000,"01_&lt;20",IF(A2&lt;70000,CONCATENATE(IF((ROUNDDOWN(A2/10000,0)+1)&lt;10,0,),ROUNDDOWN(A2/10000,0),"_",ROUNDDOWN(A2/10000,0)*10,"-",ROUNDUP((A2+1)/10000,0)*10),"07_70&gt;"))</f>
        <v>07_70&gt;</v>
      </c>
      <c r="E2" t="s">
        <v>1495</v>
      </c>
      <c r="F2" t="s">
        <v>1084</v>
      </c>
      <c r="G2" t="e">
        <f>A2*#REF!</f>
        <v>#REF!</v>
      </c>
      <c r="H2" t="e">
        <f>ROUND(G2/63.7,0)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Summary</vt:lpstr>
      <vt:lpstr>Main</vt:lpstr>
      <vt:lpstr>Game</vt:lpstr>
      <vt:lpstr>Source</vt:lpstr>
      <vt:lpstr>Source2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2013-03-01T09:55:38Z</dcterms:created>
  <dcterms:modified xsi:type="dcterms:W3CDTF">2020-07-06T11:57:34Z</dcterms:modified>
</cp:coreProperties>
</file>